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015" activeTab="0"/>
  </bookViews>
  <sheets>
    <sheet name="第1表　総括表 " sheetId="1" r:id="rId1"/>
    <sheet name="第2表 施設数" sheetId="2" r:id="rId2"/>
    <sheet name="第3表　定員" sheetId="3" r:id="rId3"/>
    <sheet name="第4表　在所者数" sheetId="4" r:id="rId4"/>
    <sheet name="第5表　従事者数" sheetId="5" r:id="rId5"/>
    <sheet name="第6表 職種別従事者数" sheetId="6" r:id="rId6"/>
    <sheet name="第7表 老人ホーム" sheetId="7" r:id="rId7"/>
    <sheet name="第８表　保育所" sheetId="8" r:id="rId8"/>
  </sheets>
  <definedNames/>
  <calcPr fullCalcOnLoad="1"/>
</workbook>
</file>

<file path=xl/sharedStrings.xml><?xml version="1.0" encoding="utf-8"?>
<sst xmlns="http://schemas.openxmlformats.org/spreadsheetml/2006/main" count="1299" uniqueCount="693">
  <si>
    <t>平成８年</t>
  </si>
  <si>
    <t xml:space="preserve"> ９時間超9.5時間以下</t>
  </si>
  <si>
    <t xml:space="preserve"> ９．５～10</t>
  </si>
  <si>
    <t>私      営</t>
  </si>
  <si>
    <t>　　　　　　　　　　第１表</t>
  </si>
  <si>
    <t>総　　括　　表</t>
  </si>
  <si>
    <t>施　　 　設　　　 の　 　　種　　 　類</t>
  </si>
  <si>
    <t>施　設　数</t>
  </si>
  <si>
    <t xml:space="preserve"> 定　　 員 </t>
  </si>
  <si>
    <t>在所者数</t>
  </si>
  <si>
    <t>従事者数</t>
  </si>
  <si>
    <t>・</t>
  </si>
  <si>
    <t xml:space="preserve">     身体障害者福祉センター（ Ｂ 型 ）</t>
  </si>
  <si>
    <t>…　</t>
  </si>
  <si>
    <t>施　 　設 　 　の  　　種 　　類　</t>
  </si>
  <si>
    <t>昭和６０年</t>
  </si>
  <si>
    <t>平成２年</t>
  </si>
  <si>
    <t xml:space="preserve"> 　　    ･ </t>
  </si>
  <si>
    <t xml:space="preserve"> 　　　 … </t>
  </si>
  <si>
    <t xml:space="preserve">・ </t>
  </si>
  <si>
    <t>第３表　　施設の種類別定員の年次推移</t>
  </si>
  <si>
    <t xml:space="preserve">      ･ </t>
  </si>
  <si>
    <t>第４表　　施設の種類別在所者数の年次推移</t>
  </si>
  <si>
    <t xml:space="preserve">施　  　設　 　の　 　種　　  類                   </t>
  </si>
  <si>
    <t xml:space="preserve"> 　      ･ </t>
  </si>
  <si>
    <t>第５表　　施設の種類別従事者数の年次推移</t>
  </si>
  <si>
    <t xml:space="preserve">施      設     の     種      類                       </t>
  </si>
  <si>
    <t xml:space="preserve"> 　　　  ･ </t>
  </si>
  <si>
    <t>第6表　施設の種類別にみた職種別従事者数</t>
  </si>
  <si>
    <t>老人福祉</t>
  </si>
  <si>
    <t>身体障害</t>
  </si>
  <si>
    <t>婦人保護</t>
  </si>
  <si>
    <t>児童福祉</t>
  </si>
  <si>
    <t>知的障害</t>
  </si>
  <si>
    <t>母子福祉</t>
  </si>
  <si>
    <t>精神障害</t>
  </si>
  <si>
    <t>その他の</t>
  </si>
  <si>
    <t>総　数</t>
  </si>
  <si>
    <t>保護施設</t>
  </si>
  <si>
    <t>者更生援</t>
  </si>
  <si>
    <t>保 育 所</t>
  </si>
  <si>
    <t>者 援 護</t>
  </si>
  <si>
    <t>者社会復</t>
  </si>
  <si>
    <t>社会福祉</t>
  </si>
  <si>
    <t>施    設</t>
  </si>
  <si>
    <t>護 施 設</t>
  </si>
  <si>
    <t>帰 施 設</t>
  </si>
  <si>
    <t>施 設 等</t>
  </si>
  <si>
    <t>従       事       者       数 (人)</t>
  </si>
  <si>
    <t>総                   数</t>
  </si>
  <si>
    <t>構     成     割     合    （％）</t>
  </si>
  <si>
    <t>注：1  保護施設には医療保護施設を､児童福祉施設には助産施設を､その他の社会福祉施設等には無料低額診療施設を含まない｡</t>
  </si>
  <si>
    <t>第7表　老人ホームの種類別にみた施設数・定員･在所者数・65歳以上人口10万対定員の年次推移</t>
  </si>
  <si>
    <t>平成2年</t>
  </si>
  <si>
    <t>対　　前　　年</t>
  </si>
  <si>
    <t>増 減 数</t>
  </si>
  <si>
    <t>増減率(%)</t>
  </si>
  <si>
    <t xml:space="preserve">    　　施　　　　　設　　　　　　数</t>
  </si>
  <si>
    <t>総　　　　　　　　数</t>
  </si>
  <si>
    <t>　養護老人ホーム</t>
  </si>
  <si>
    <t>　軽費老人ホーム</t>
  </si>
  <si>
    <t xml:space="preserve">  有料老人ホーム</t>
  </si>
  <si>
    <t>　　　　定　　　　　　　　　　　　員 (人)</t>
  </si>
  <si>
    <t xml:space="preserve">      　在　　　所　　　者　　　数 (人)</t>
  </si>
  <si>
    <t>　　　65歳 以 上 人 口 10万 対 定 員 (人)</t>
  </si>
  <si>
    <t>第8表  公営-私営別にみた保育所の開所時刻･閉所時刻･開所時間の年次推移</t>
  </si>
  <si>
    <t>施　　　　設　　　　総        数</t>
  </si>
  <si>
    <t>構　　成　　割　　合　　（％）</t>
  </si>
  <si>
    <t>施　設　総　数</t>
  </si>
  <si>
    <t xml:space="preserve"> 6:59 以前</t>
  </si>
  <si>
    <t>開</t>
  </si>
  <si>
    <t xml:space="preserve"> 7:00～7:29</t>
  </si>
  <si>
    <t>所</t>
  </si>
  <si>
    <t xml:space="preserve"> 7:30～7:59</t>
  </si>
  <si>
    <t>時</t>
  </si>
  <si>
    <t xml:space="preserve"> 8:00～8:29</t>
  </si>
  <si>
    <t>刻</t>
  </si>
  <si>
    <t xml:space="preserve"> 8:30～8:59</t>
  </si>
  <si>
    <t xml:space="preserve"> 9:00 以降</t>
  </si>
  <si>
    <t xml:space="preserve"> (再掲) 7:30</t>
  </si>
  <si>
    <t xml:space="preserve"> 17:00 以前</t>
  </si>
  <si>
    <t>閉</t>
  </si>
  <si>
    <t xml:space="preserve"> 17:01～17:30</t>
  </si>
  <si>
    <t xml:space="preserve"> 17:31～18:00</t>
  </si>
  <si>
    <t xml:space="preserve"> 18:01～18:30</t>
  </si>
  <si>
    <t xml:space="preserve"> 18:31～19:00</t>
  </si>
  <si>
    <t xml:space="preserve"> 19:01 以降</t>
  </si>
  <si>
    <t xml:space="preserve"> (再掲) 18:00</t>
  </si>
  <si>
    <t xml:space="preserve"> ９時間以下</t>
  </si>
  <si>
    <t xml:space="preserve"> ９．５～10</t>
  </si>
  <si>
    <t xml:space="preserve"> 10   ～10．５</t>
  </si>
  <si>
    <t xml:space="preserve"> 10.５～11</t>
  </si>
  <si>
    <t>間</t>
  </si>
  <si>
    <t xml:space="preserve"> 11   ～11.５</t>
  </si>
  <si>
    <t xml:space="preserve"> 11.５～12</t>
  </si>
  <si>
    <t xml:space="preserve"> 12時間超</t>
  </si>
  <si>
    <t xml:space="preserve"> (再掲)延長保育</t>
  </si>
  <si>
    <t>公      営</t>
  </si>
  <si>
    <t xml:space="preserve">     - </t>
  </si>
  <si>
    <t>注： ｢延長保育」とは､開所時間が11時間を超えるものをいう。</t>
  </si>
  <si>
    <t>統計表</t>
  </si>
  <si>
    <t xml:space="preserve">  平成１２年１０月１日現在</t>
  </si>
  <si>
    <t>総　　　    　　数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</si>
  <si>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</si>
  <si>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</si>
  <si>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</si>
  <si>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</si>
  <si>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</si>
  <si>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</si>
  <si>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</si>
  <si>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</si>
  <si>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</si>
  <si>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</si>
  <si>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r>
      <t xml:space="preserve">   特別養護老人ホーム </t>
    </r>
    <r>
      <rPr>
        <b/>
        <sz val="8"/>
        <rFont val="ＭＳ 明朝"/>
        <family val="1"/>
      </rPr>
      <t>(注1)</t>
    </r>
  </si>
  <si>
    <t xml:space="preserve">   軽費老人ホーム</t>
  </si>
  <si>
    <t xml:space="preserve">      軽費老人ホーム（ Ａ 型 ）</t>
  </si>
  <si>
    <t xml:space="preserve">      軽費老人ホーム（ Ｂ 型 ）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</si>
  <si>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</si>
  <si>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</si>
  <si>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</si>
  <si>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</si>
  <si>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r>
      <t xml:space="preserve">   通所介護 </t>
    </r>
    <r>
      <rPr>
        <b/>
        <sz val="8"/>
        <rFont val="ＭＳ 明朝"/>
        <family val="1"/>
      </rPr>
      <t>(注2)</t>
    </r>
  </si>
  <si>
    <r>
      <t xml:space="preserve">　 短期入所生活介護 </t>
    </r>
    <r>
      <rPr>
        <b/>
        <sz val="8"/>
        <rFont val="ＭＳ 明朝"/>
        <family val="1"/>
      </rPr>
      <t>(注2)</t>
    </r>
    <r>
      <rPr>
        <sz val="8"/>
        <rFont val="ＭＳ 明朝"/>
        <family val="1"/>
      </rPr>
      <t xml:space="preserve"> </t>
    </r>
  </si>
  <si>
    <t xml:space="preserve">   老人介護支援センター</t>
  </si>
  <si>
    <t>身体障害者更生援護施設</t>
  </si>
  <si>
    <t xml:space="preserve">   肢体不自由者更生施設</t>
  </si>
  <si>
    <t xml:space="preserve">   視覚障害者更生施設</t>
  </si>
  <si>
    <t xml:space="preserve">   聴覚 ・言語障害者更生施設</t>
  </si>
  <si>
    <t xml:space="preserve">   内部障害者更生施設</t>
  </si>
  <si>
    <t xml:space="preserve">   身体障害者療護施設</t>
  </si>
  <si>
    <t xml:space="preserve">   重度身体障害者更生援護施設</t>
  </si>
  <si>
    <t xml:space="preserve">   身体障害者福祉ホーム</t>
  </si>
  <si>
    <t xml:space="preserve">   身体障害者授産施設</t>
  </si>
  <si>
    <t xml:space="preserve">   重度身体障害者授産施設</t>
  </si>
  <si>
    <t xml:space="preserve">   身体障害者通所授産施設</t>
  </si>
  <si>
    <t xml:space="preserve">   身体障害者福祉工場</t>
  </si>
  <si>
    <t xml:space="preserve">   身体障害者福祉センター</t>
  </si>
  <si>
    <t xml:space="preserve">     身体障害者福祉センター（ Ａ 型 ）</t>
  </si>
  <si>
    <t xml:space="preserve">   在宅障害者日帰り介護施設 </t>
  </si>
  <si>
    <t xml:space="preserve">   障害者更生センター</t>
  </si>
  <si>
    <t xml:space="preserve">   補装具製作施設</t>
  </si>
  <si>
    <t xml:space="preserve">   点字図書館</t>
  </si>
  <si>
    <t xml:space="preserve">   点字出版施設</t>
  </si>
  <si>
    <t xml:space="preserve">   聴覚障害者情報提供施設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</si>
  <si>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</si>
  <si>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</si>
  <si>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</si>
  <si>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</si>
  <si>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</si>
  <si>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保育所</t>
  </si>
  <si>
    <t>　 児童養護施設</t>
  </si>
  <si>
    <t xml:space="preserve"> 　知的障害児施設</t>
  </si>
  <si>
    <t xml:space="preserve">   自閉症児施設</t>
  </si>
  <si>
    <t xml:space="preserve">   知的障害児通園施設</t>
  </si>
  <si>
    <t xml:space="preserve">   盲児施設</t>
  </si>
  <si>
    <t xml:space="preserve">   ろうあ児施設</t>
  </si>
  <si>
    <t xml:space="preserve">   難聴幼児通園施設</t>
  </si>
  <si>
    <t xml:space="preserve">   肢体不自由児施設</t>
  </si>
  <si>
    <t xml:space="preserve">   肢体不自由児通園施設</t>
  </si>
  <si>
    <t xml:space="preserve">   肢体不自由児療護施設</t>
  </si>
  <si>
    <t xml:space="preserve">   重症心身障害児施設</t>
  </si>
  <si>
    <t xml:space="preserve">   情緒障害児短期治療施設</t>
  </si>
  <si>
    <t xml:space="preserve">   児童自立支援施設</t>
  </si>
  <si>
    <t>　 児童館</t>
  </si>
  <si>
    <t xml:space="preserve">   　 小型児童館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</si>
  <si>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</si>
  <si>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</si>
  <si>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</si>
  <si>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</si>
  <si>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</si>
  <si>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</si>
  <si>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知的障害者援護施設</t>
  </si>
  <si>
    <t xml:space="preserve">   知的障害者更生施設</t>
  </si>
  <si>
    <t xml:space="preserve">      知的障害者更生施設（ 入 所 ）</t>
  </si>
  <si>
    <t xml:space="preserve">      知的障害者更生施設（ 通 所 ）</t>
  </si>
  <si>
    <t xml:space="preserve">   知的障害者授産施設</t>
  </si>
  <si>
    <t xml:space="preserve">      知的障害者授産施設（ 入 所 ）</t>
  </si>
  <si>
    <t xml:space="preserve">      知的障害者授産施設（ 通 所 ）</t>
  </si>
  <si>
    <t xml:space="preserve">   知的障害者通勤寮</t>
  </si>
  <si>
    <t xml:space="preserve">   知的障害者福祉ホーム</t>
  </si>
  <si>
    <t xml:space="preserve">   知的障害者福祉工場</t>
  </si>
  <si>
    <t>母子福祉施設</t>
  </si>
  <si>
    <t xml:space="preserve">   母子福祉センター</t>
  </si>
  <si>
    <t xml:space="preserve">   母子休養ホーム</t>
  </si>
  <si>
    <t>精神障害者社会復帰施設</t>
  </si>
  <si>
    <t xml:space="preserve">   精神障害者生活訓練施設</t>
  </si>
  <si>
    <t xml:space="preserve">   精神障害者福祉ホーム</t>
  </si>
  <si>
    <t xml:space="preserve">   精神障害者入所授産施設</t>
  </si>
  <si>
    <t xml:space="preserve">   精神障害者通所授産施設</t>
  </si>
  <si>
    <t xml:space="preserve">   精神障害者福祉工場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</si>
  <si>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</si>
  <si>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</si>
  <si>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</si>
  <si>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</si>
  <si>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</si>
  <si>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</si>
  <si>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</si>
  <si>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</si>
  <si>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</si>
  <si>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</si>
  <si>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</si>
  <si>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 xml:space="preserve">   有料老人ホーム</t>
  </si>
  <si>
    <t>注:1  「平成12年介護サービス施設・事業所調査」において、介護老人福祉施設として把握した数値である。</t>
  </si>
  <si>
    <t xml:space="preserve">   2  「平成12年介護サービス施設・事業所調査」において、通所介護、短期入所生活介護として把握した</t>
  </si>
  <si>
    <t xml:space="preserve">    数値である。</t>
  </si>
  <si>
    <t xml:space="preserve">   3　注1,2の従事者数は常勤換算数であり、小数点第1位を四捨五入している。なお、注2の従事者数には</t>
  </si>
  <si>
    <t xml:space="preserve">    空床利用施設の従事者を含む。</t>
  </si>
  <si>
    <t>　　　なお、</t>
  </si>
  <si>
    <t xml:space="preserve"> </t>
  </si>
  <si>
    <t>第２表　施設の種類別施設数の年次推移</t>
  </si>
  <si>
    <t xml:space="preserve">平成４年 </t>
  </si>
  <si>
    <t xml:space="preserve">平成２年 </t>
  </si>
  <si>
    <t>(1985)</t>
  </si>
  <si>
    <t>(1990)</t>
  </si>
  <si>
    <t>(1995)</t>
  </si>
  <si>
    <t>(1996)</t>
  </si>
  <si>
    <t>(1997)</t>
  </si>
  <si>
    <t>(1998)</t>
  </si>
  <si>
    <t>(1999)</t>
  </si>
  <si>
    <t>(2000)</t>
  </si>
  <si>
    <t>総　　　    　　数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</si>
  <si>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</si>
  <si>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</si>
  <si>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</si>
  <si>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</si>
  <si>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</si>
  <si>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</si>
  <si>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</si>
  <si>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</si>
  <si>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</si>
  <si>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</si>
  <si>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特別養護老人ホーム </t>
  </si>
  <si>
    <r>
      <t xml:space="preserve">(注1) </t>
    </r>
    <r>
      <rPr>
        <sz val="11"/>
        <rFont val="ＭＳ ゴシック"/>
        <family val="3"/>
      </rPr>
      <t>4 463</t>
    </r>
  </si>
  <si>
    <t xml:space="preserve">   軽費老人ホーム</t>
  </si>
  <si>
    <t xml:space="preserve">      軽費老人ホーム（ Ａ 型 ）</t>
  </si>
  <si>
    <t xml:space="preserve">      軽費老人ホーム（ Ｂ 型 ）</t>
  </si>
  <si>
    <t xml:space="preserve"> 　　   ･ </t>
  </si>
  <si>
    <t xml:space="preserve">   老人福祉センター</t>
  </si>
  <si>
    <t xml:space="preserve">      老人福祉センター（特 Ａ 型）</t>
  </si>
  <si>
    <t xml:space="preserve"> 　　　… </t>
  </si>
  <si>
    <t xml:space="preserve">      老人福祉センター（ Ａ  型 ）</t>
  </si>
  <si>
    <t xml:space="preserve">      老人福祉センター（ Ｂ  型 ）</t>
  </si>
  <si>
    <t xml:space="preserve">   老人日帰り介護施設</t>
  </si>
  <si>
    <t xml:space="preserve">   通所介護</t>
  </si>
  <si>
    <r>
      <t xml:space="preserve">(注2) </t>
    </r>
    <r>
      <rPr>
        <sz val="11"/>
        <rFont val="ＭＳ ゴシック"/>
        <family val="3"/>
      </rPr>
      <t>8 037</t>
    </r>
  </si>
  <si>
    <t xml:space="preserve">   老人短期入所施設</t>
  </si>
  <si>
    <t xml:space="preserve">　 短期入所生活介護 </t>
  </si>
  <si>
    <r>
      <t xml:space="preserve">(注2) </t>
    </r>
    <r>
      <rPr>
        <sz val="11"/>
        <rFont val="ＭＳ ゴシック"/>
        <family val="3"/>
      </rPr>
      <t>4 515</t>
    </r>
  </si>
  <si>
    <t xml:space="preserve">   老人介護支援センター</t>
  </si>
  <si>
    <t xml:space="preserve"> 　　  ･ </t>
  </si>
  <si>
    <t>身体障害者更生援護施設</t>
  </si>
  <si>
    <t xml:space="preserve">   肢体不自由者更生施設</t>
  </si>
  <si>
    <t xml:space="preserve">   視覚障害者更生施設</t>
  </si>
  <si>
    <t xml:space="preserve">   聴覚 ・言語障害者更生施設</t>
  </si>
  <si>
    <t xml:space="preserve">   内部障害者更生施設</t>
  </si>
  <si>
    <t xml:space="preserve">   身体障害者療護施設</t>
  </si>
  <si>
    <t xml:space="preserve">   重度身体障害者更生援護施設</t>
  </si>
  <si>
    <t xml:space="preserve">   身体障害者福祉ホーム</t>
  </si>
  <si>
    <t xml:space="preserve">   身体障害者授産施設</t>
  </si>
  <si>
    <t xml:space="preserve">   重度身体障害者授産施設</t>
  </si>
  <si>
    <t xml:space="preserve">   身体障害者通所授産施設</t>
  </si>
  <si>
    <t xml:space="preserve">   身体障害者福祉工場</t>
  </si>
  <si>
    <t xml:space="preserve">   身体障害者福祉センター</t>
  </si>
  <si>
    <t xml:space="preserve">     身体障害者福祉センター（ Ａ 型 ）</t>
  </si>
  <si>
    <t xml:space="preserve">   在宅障害者日帰り介護施設 </t>
  </si>
  <si>
    <t xml:space="preserve">   障害者更生センター</t>
  </si>
  <si>
    <t xml:space="preserve">   補装具製作施設</t>
  </si>
  <si>
    <t xml:space="preserve">   点字図書館</t>
  </si>
  <si>
    <t xml:space="preserve">   点字出版施設</t>
  </si>
  <si>
    <t xml:space="preserve">   聴覚障害者情報提供施設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</si>
  <si>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</si>
  <si>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</si>
  <si>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</si>
  <si>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</si>
  <si>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</si>
  <si>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保育所</t>
  </si>
  <si>
    <t>　 児童養護施設</t>
  </si>
  <si>
    <t xml:space="preserve"> 　知的障害児施設</t>
  </si>
  <si>
    <t xml:space="preserve">   自閉症児施設</t>
  </si>
  <si>
    <t xml:space="preserve">   知的障害児通園施設</t>
  </si>
  <si>
    <t xml:space="preserve">   ろうあ児施設</t>
  </si>
  <si>
    <t xml:space="preserve">   難聴幼児通園施設</t>
  </si>
  <si>
    <t xml:space="preserve">　 虚弱児施設                    </t>
  </si>
  <si>
    <t xml:space="preserve">・ </t>
  </si>
  <si>
    <t xml:space="preserve">   肢体不自由児施設</t>
  </si>
  <si>
    <t xml:space="preserve">   肢体不自由児通園施設</t>
  </si>
  <si>
    <t xml:space="preserve">   肢体不自由児療護施設</t>
  </si>
  <si>
    <t xml:space="preserve">   重症心身障害児施設</t>
  </si>
  <si>
    <t xml:space="preserve">   情緒障害児短期治療施設</t>
  </si>
  <si>
    <t xml:space="preserve">   児童自立支援施設</t>
  </si>
  <si>
    <t>　 児童館</t>
  </si>
  <si>
    <t xml:space="preserve">   　 小型児童館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</si>
  <si>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</si>
  <si>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</si>
  <si>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</si>
  <si>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</si>
  <si>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</si>
  <si>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</si>
  <si>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知的障害者援護施設</t>
  </si>
  <si>
    <t xml:space="preserve">   知的障害者更生施設</t>
  </si>
  <si>
    <t xml:space="preserve">      知的障害者更生施設（ 入 所 ）</t>
  </si>
  <si>
    <t xml:space="preserve">      知的障害者更生施設（ 通 所 ）</t>
  </si>
  <si>
    <t xml:space="preserve">   知的障害者授産施設</t>
  </si>
  <si>
    <t xml:space="preserve">      知的障害者授産施設（ 入 所 ）</t>
  </si>
  <si>
    <t xml:space="preserve">      知的障害者授産施設（ 通 所 ）</t>
  </si>
  <si>
    <t xml:space="preserve">   知的障害者通勤寮</t>
  </si>
  <si>
    <t xml:space="preserve">   知的障害者福祉ホーム</t>
  </si>
  <si>
    <t xml:space="preserve">   知的障害者福祉工場</t>
  </si>
  <si>
    <t>母子福祉施設</t>
  </si>
  <si>
    <t xml:space="preserve">   母子福祉センター</t>
  </si>
  <si>
    <t xml:space="preserve">   母子休養ホーム</t>
  </si>
  <si>
    <t>精神障害者社会復帰施設</t>
  </si>
  <si>
    <t xml:space="preserve">   精神障害者生活訓練施設</t>
  </si>
  <si>
    <t xml:space="preserve">   精神障害者福祉ホーム</t>
  </si>
  <si>
    <t xml:space="preserve">   精神障害者入所授産施設</t>
  </si>
  <si>
    <t xml:space="preserve">   精神障害者通所授産施設</t>
  </si>
  <si>
    <t xml:space="preserve">   精神障害者福祉工場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</si>
  <si>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</si>
  <si>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</si>
  <si>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</si>
  <si>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</si>
  <si>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</si>
  <si>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</si>
  <si>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</si>
  <si>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</si>
  <si>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</si>
  <si>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</si>
  <si>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</si>
  <si>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 xml:space="preserve">   有料老人ホーム</t>
  </si>
  <si>
    <t xml:space="preserve">   2  「平成12年介護サービス施設・事業所調査」において、通所介護、短期入所生活介護として把握した数値である。</t>
  </si>
  <si>
    <t xml:space="preserve">    </t>
  </si>
  <si>
    <t xml:space="preserve"> </t>
  </si>
  <si>
    <t>　 老人短期入所施設</t>
  </si>
  <si>
    <t xml:space="preserve">   3  「平成12年介護サービス施設・事業所調査」において、短期入所生活介護として把握した数値である。</t>
  </si>
  <si>
    <t xml:space="preserve"> </t>
  </si>
  <si>
    <t xml:space="preserve">　　  短期入所生活介護 </t>
  </si>
  <si>
    <t>身体障害者更生援護施設</t>
  </si>
  <si>
    <t xml:space="preserve"> </t>
  </si>
  <si>
    <t>保護施設</t>
  </si>
  <si>
    <t xml:space="preserve">   3　注1,2の従事者数は常勤換算数であり、小数点第1位を四捨五入している。なお、短期入所生活介護には空床利用施設の</t>
  </si>
  <si>
    <t>平成12年</t>
  </si>
  <si>
    <t xml:space="preserve"> </t>
  </si>
  <si>
    <t>　施設長</t>
  </si>
  <si>
    <t>　生活指導員</t>
  </si>
  <si>
    <t>･</t>
  </si>
  <si>
    <t>　職業指導員</t>
  </si>
  <si>
    <t>　作業指導員</t>
  </si>
  <si>
    <t>　セラピスト</t>
  </si>
  <si>
    <t>　　理学療法員</t>
  </si>
  <si>
    <t>　　作業療法員</t>
  </si>
  <si>
    <t>　　他の療法員</t>
  </si>
  <si>
    <t>　心理判定員</t>
  </si>
  <si>
    <t>　職能判定員</t>
  </si>
  <si>
    <t>　医　師</t>
  </si>
  <si>
    <t>　保健婦（士）</t>
  </si>
  <si>
    <t>　助産婦</t>
  </si>
  <si>
    <t>　看護婦(士）</t>
  </si>
  <si>
    <t>　機能回復訓練指導員</t>
  </si>
  <si>
    <t>　保育士・児童生活支援員</t>
  </si>
  <si>
    <t>　児童自立支援専門員</t>
  </si>
  <si>
    <t>　児童指導員</t>
  </si>
  <si>
    <t>　児童厚生員</t>
  </si>
  <si>
    <t>　母子指導員</t>
  </si>
  <si>
    <t>　寮　母</t>
  </si>
  <si>
    <t>　介助員</t>
  </si>
  <si>
    <t>　栄養士</t>
  </si>
  <si>
    <t>　調理員</t>
  </si>
  <si>
    <t>　事務員</t>
  </si>
  <si>
    <t>　用務員</t>
  </si>
  <si>
    <t>　その他の職員</t>
  </si>
  <si>
    <t xml:space="preserve"> </t>
  </si>
  <si>
    <t>　施設長</t>
  </si>
  <si>
    <t>　生活指導員</t>
  </si>
  <si>
    <t>　職業指導員</t>
  </si>
  <si>
    <t>　作業指導員</t>
  </si>
  <si>
    <t>　セラピスト</t>
  </si>
  <si>
    <t>　　理学療法員</t>
  </si>
  <si>
    <t>　　作業療法員</t>
  </si>
  <si>
    <t>　　他の療法員</t>
  </si>
  <si>
    <t>　心理判定員</t>
  </si>
  <si>
    <t>　職能判定員</t>
  </si>
  <si>
    <t>　医　師</t>
  </si>
  <si>
    <t>　助産婦</t>
  </si>
  <si>
    <t>　看護婦（士）</t>
  </si>
  <si>
    <t>　保育士・児童生活支援員</t>
  </si>
  <si>
    <t>　児童指導員</t>
  </si>
  <si>
    <t>　児童厚生員</t>
  </si>
  <si>
    <t>　母子指導員</t>
  </si>
  <si>
    <t>　寮　母</t>
  </si>
  <si>
    <t>　介助員</t>
  </si>
  <si>
    <t>　栄養士</t>
  </si>
  <si>
    <t>　調理員</t>
  </si>
  <si>
    <t>　事務員</t>
  </si>
  <si>
    <t>　用務員</t>
  </si>
  <si>
    <t>　その他の職員</t>
  </si>
  <si>
    <t xml:space="preserve">    2  児童福祉施設には保育所を含まない。</t>
  </si>
  <si>
    <t xml:space="preserve">    3  保育所の｢保育士･児童生活支援員｣は保育士のみである｡</t>
  </si>
  <si>
    <t xml:space="preserve">    4  知的障害者援護施設及び精神障害者社会復帰施設の｢生活･児童指導員･児童自立支援専門員｣は生活指導員のみである｡</t>
  </si>
  <si>
    <t>　特別養護老人ホーム</t>
  </si>
  <si>
    <t>　注:1  　65歳以上人口は、平成２年、平成７年は総務庁統計局の国勢調査報告（総人口）、平成１２年は同抽出速報集計結果（総人口）、</t>
  </si>
  <si>
    <t>　      その他の年は同推計人口（総人口)による｡</t>
  </si>
  <si>
    <t>　　 2  　｢平成12年介護サービス施設･事業所調査｣において､介護老人福祉施設として把握した数値である｡</t>
  </si>
  <si>
    <t>(1990)</t>
  </si>
  <si>
    <t>(1995)</t>
  </si>
  <si>
    <t>(1996)</t>
  </si>
  <si>
    <t>(1997)</t>
  </si>
  <si>
    <t>(1998)</t>
  </si>
  <si>
    <t>(1999)</t>
  </si>
  <si>
    <t>(2000)</t>
  </si>
  <si>
    <t>総　　　    　　数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</si>
  <si>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</si>
  <si>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</si>
  <si>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</si>
  <si>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</si>
  <si>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</si>
  <si>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</si>
  <si>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</si>
  <si>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</si>
  <si>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</si>
  <si>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</si>
  <si>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特別養護老人ホーム </t>
  </si>
  <si>
    <t xml:space="preserve">   軽費老人ホーム</t>
  </si>
  <si>
    <t xml:space="preserve">      軽費老人ホーム（ Ａ 型 ）</t>
  </si>
  <si>
    <t xml:space="preserve">      軽費老人ホーム（ Ｂ 型 ）</t>
  </si>
  <si>
    <t>身体障害者更生援護施設</t>
  </si>
  <si>
    <t xml:space="preserve">   肢体不自由者更生施設</t>
  </si>
  <si>
    <t xml:space="preserve">   視覚障害者更生施設</t>
  </si>
  <si>
    <t xml:space="preserve">   聴覚 ・言語障害者更生施設</t>
  </si>
  <si>
    <t xml:space="preserve">   内部障害者更生施設</t>
  </si>
  <si>
    <t xml:space="preserve">   身体障害者療護施設</t>
  </si>
  <si>
    <t xml:space="preserve">   重度身体障害者更生援護施設</t>
  </si>
  <si>
    <t xml:space="preserve">   身体障害者福祉ホーム</t>
  </si>
  <si>
    <t xml:space="preserve">   身体障害者授産施設</t>
  </si>
  <si>
    <t xml:space="preserve">   重度身体障害者授産施設</t>
  </si>
  <si>
    <t xml:space="preserve">   身体障害者通所授産施設</t>
  </si>
  <si>
    <t xml:space="preserve">   身体障害者福祉工場</t>
  </si>
  <si>
    <t xml:space="preserve">   障害者更生センター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</si>
  <si>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</si>
  <si>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</si>
  <si>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</si>
  <si>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</si>
  <si>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</si>
  <si>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保育所</t>
  </si>
  <si>
    <t>　 児童養護施設</t>
  </si>
  <si>
    <t xml:space="preserve"> 　知的障害児施設</t>
  </si>
  <si>
    <t xml:space="preserve">   自閉症児施設</t>
  </si>
  <si>
    <t xml:space="preserve">   知的障害児通園施設</t>
  </si>
  <si>
    <t xml:space="preserve">   ろうあ児施設</t>
  </si>
  <si>
    <t xml:space="preserve">   難聴幼児通園施設</t>
  </si>
  <si>
    <t xml:space="preserve">　 虚弱児施設                    </t>
  </si>
  <si>
    <t xml:space="preserve">   肢体不自由児施設</t>
  </si>
  <si>
    <t xml:space="preserve">   肢体不自由児通園施設</t>
  </si>
  <si>
    <t xml:space="preserve">   肢体不自由児療護施設</t>
  </si>
  <si>
    <t xml:space="preserve">   重症心身障害児施設</t>
  </si>
  <si>
    <t xml:space="preserve">   情緒障害児短期治療施設</t>
  </si>
  <si>
    <t xml:space="preserve">   児童自立支援施設</t>
  </si>
  <si>
    <t>知的障害者援護施設</t>
  </si>
  <si>
    <t xml:space="preserve">   知的障害者更生施設</t>
  </si>
  <si>
    <t xml:space="preserve">      知的障害者更生施設（ 入 所 ）</t>
  </si>
  <si>
    <t xml:space="preserve">      知的障害者更生施設（ 通 所 ）</t>
  </si>
  <si>
    <t xml:space="preserve">   知的障害者授産施設</t>
  </si>
  <si>
    <t xml:space="preserve">      知的障害者授産施設（ 入 所 ）</t>
  </si>
  <si>
    <t xml:space="preserve">      知的障害者授産施設（ 通 所 ）</t>
  </si>
  <si>
    <t xml:space="preserve">   知的障害者通勤寮</t>
  </si>
  <si>
    <t xml:space="preserve">   知的障害者福祉ホーム</t>
  </si>
  <si>
    <t xml:space="preserve">   知的障害者福祉工場</t>
  </si>
  <si>
    <t>精神障害者社会復帰施設</t>
  </si>
  <si>
    <t xml:space="preserve">   精神障害者生活訓練施設</t>
  </si>
  <si>
    <t xml:space="preserve">   精神障害者福祉ホーム</t>
  </si>
  <si>
    <t xml:space="preserve">   精神障害者入所授産施設</t>
  </si>
  <si>
    <t xml:space="preserve">   精神障害者通所授産施設</t>
  </si>
  <si>
    <t xml:space="preserve">   精神障害者福祉工場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</si>
  <si>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</si>
  <si>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</si>
  <si>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</si>
  <si>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</si>
  <si>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</si>
  <si>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へき地保育所</t>
  </si>
  <si>
    <t xml:space="preserve">   有料老人ホーム</t>
  </si>
  <si>
    <t>注:1  定員を調査していない施設は掲載していない。</t>
  </si>
  <si>
    <t xml:space="preserve">   2  「平成12年介護サービス施設・事業所調査」において、介護老人福祉施設として把握した数値である。</t>
  </si>
  <si>
    <t>(1990)</t>
  </si>
  <si>
    <t>(1995)</t>
  </si>
  <si>
    <t>(1996)</t>
  </si>
  <si>
    <t>(1997)</t>
  </si>
  <si>
    <t>(1998)</t>
  </si>
  <si>
    <t>(1999)</t>
  </si>
  <si>
    <t>(2000)</t>
  </si>
  <si>
    <t>総　　　    　　数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</si>
  <si>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</si>
  <si>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</si>
  <si>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</si>
  <si>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</si>
  <si>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</si>
  <si>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</si>
  <si>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</si>
  <si>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</si>
  <si>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</si>
  <si>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</si>
  <si>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特別養護老人ホーム </t>
  </si>
  <si>
    <t xml:space="preserve">   軽費老人ホーム</t>
  </si>
  <si>
    <t xml:space="preserve">      軽費老人ホーム（ Ａ 型 ）</t>
  </si>
  <si>
    <t xml:space="preserve">      軽費老人ホーム（ Ｂ 型 ）</t>
  </si>
  <si>
    <t xml:space="preserve">   老人短期入所施設 </t>
  </si>
  <si>
    <t xml:space="preserve">   肢体不自由者更生施設</t>
  </si>
  <si>
    <t xml:space="preserve">   視覚障害者更生施設</t>
  </si>
  <si>
    <t xml:space="preserve">   聴覚 ・言語障害者更生施設</t>
  </si>
  <si>
    <t xml:space="preserve">   内部障害者更生施設</t>
  </si>
  <si>
    <t xml:space="preserve">   身体障害者療護施設</t>
  </si>
  <si>
    <t xml:space="preserve">   重度身体障害者更生援護施設</t>
  </si>
  <si>
    <t xml:space="preserve">   身体障害者福祉ホーム</t>
  </si>
  <si>
    <t xml:space="preserve">   身体障害者授産施設</t>
  </si>
  <si>
    <t xml:space="preserve">   重度身体障害者授産施設</t>
  </si>
  <si>
    <t xml:space="preserve">   身体障害者通所授産施設</t>
  </si>
  <si>
    <t xml:space="preserve">   身体障害者福祉工場</t>
  </si>
  <si>
    <t>婦人保護施設</t>
  </si>
  <si>
    <t>児童福祉施設</t>
  </si>
  <si>
    <t xml:space="preserve">   乳児院</t>
  </si>
  <si>
    <t xml:space="preserve">   母子生活支援施設</t>
  </si>
  <si>
    <t xml:space="preserve">   保育所</t>
  </si>
  <si>
    <t>　 児童養護施設</t>
  </si>
  <si>
    <t xml:space="preserve"> 　知的障害児施設</t>
  </si>
  <si>
    <t xml:space="preserve">   自閉症児施設</t>
  </si>
  <si>
    <t xml:space="preserve">   知的障害児通園施設</t>
  </si>
  <si>
    <t xml:space="preserve">   ろうあ児施設</t>
  </si>
  <si>
    <t xml:space="preserve">   難聴幼児通園施設</t>
  </si>
  <si>
    <t xml:space="preserve">　 虚弱児施設                    </t>
  </si>
  <si>
    <t xml:space="preserve">   肢体不自由児施設</t>
  </si>
  <si>
    <t xml:space="preserve">   肢体不自由児通園施設</t>
  </si>
  <si>
    <t xml:space="preserve">   肢体不自由児療護施設</t>
  </si>
  <si>
    <t xml:space="preserve">   重症心身障害児施設</t>
  </si>
  <si>
    <t xml:space="preserve">   情緒障害児短期治療施設</t>
  </si>
  <si>
    <t xml:space="preserve">   児童自立支援施設</t>
  </si>
  <si>
    <t>知的障害者援護施設</t>
  </si>
  <si>
    <t xml:space="preserve">   知的障害者更生施設</t>
  </si>
  <si>
    <t xml:space="preserve">      知的障害者更生施設（ 入 所 ）</t>
  </si>
  <si>
    <t xml:space="preserve">      知的障害者更生施設（ 通 所 ）</t>
  </si>
  <si>
    <t xml:space="preserve">   知的障害者授産施設</t>
  </si>
  <si>
    <t xml:space="preserve">      知的障害者授産施設（ 入 所 ）</t>
  </si>
  <si>
    <t xml:space="preserve">      知的障害者授産施設（ 通 所 ）</t>
  </si>
  <si>
    <t xml:space="preserve">   知的障害者通勤寮</t>
  </si>
  <si>
    <t xml:space="preserve">   知的障害者福祉ホーム</t>
  </si>
  <si>
    <t xml:space="preserve">   知的障害者福祉工場</t>
  </si>
  <si>
    <t>精神障害者社会復帰施設</t>
  </si>
  <si>
    <t xml:space="preserve">   精神障害者生活訓練施設</t>
  </si>
  <si>
    <t xml:space="preserve">   精神障害者福祉ホーム</t>
  </si>
  <si>
    <t xml:space="preserve">   精神障害者入所授産施設</t>
  </si>
  <si>
    <t xml:space="preserve">   精神障害者通所授産施設</t>
  </si>
  <si>
    <t xml:space="preserve">   精神障害者福祉工場</t>
  </si>
  <si>
    <t>その他の社会福祉施設等</t>
  </si>
  <si>
    <t xml:space="preserve">   授産施設</t>
  </si>
  <si>
    <t xml:space="preserve">   宿所提供施設</t>
  </si>
  <si>
    <t xml:space="preserve">   無料低額診療施設</t>
  </si>
  <si>
    <t xml:space="preserve">   へき地保育所</t>
  </si>
  <si>
    <t xml:space="preserve">   有料老人ホーム</t>
  </si>
  <si>
    <t>注:1  在所者数を調査していない施設は掲載していない。</t>
  </si>
  <si>
    <t xml:space="preserve">   2  「平成12年介護サービス施設・事業所調査」において、介護老人福祉施設として把握した数値である。</t>
  </si>
  <si>
    <t>(1990)</t>
  </si>
  <si>
    <t>(1995)</t>
  </si>
  <si>
    <t>(1996)</t>
  </si>
  <si>
    <t>(1997)</t>
  </si>
  <si>
    <t>(1998)</t>
  </si>
  <si>
    <t>(1999)</t>
  </si>
  <si>
    <t>(2000)</t>
  </si>
  <si>
    <t>総　　　    　　数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</si>
  <si>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</si>
  <si>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</si>
  <si>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</si>
  <si>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</si>
  <si>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</si>
  <si>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</si>
  <si>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</si>
  <si>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</si>
  <si>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</si>
  <si>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特別養護老人ホーム </t>
  </si>
  <si>
    <t xml:space="preserve">   軽費老人ホーム</t>
  </si>
  <si>
    <t xml:space="preserve">      軽費老人ホーム（ Ａ 型 ）</t>
  </si>
  <si>
    <t xml:space="preserve">      軽費老人ホーム（ Ｂ 型 ）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</si>
  <si>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</si>
  <si>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</si>
  <si>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</si>
  <si>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</si>
  <si>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 xml:space="preserve">   通所介護 </t>
  </si>
  <si>
    <t xml:space="preserve">　 短期入所生活介護 </t>
  </si>
  <si>
    <t xml:space="preserve">   老人介護支援センター</t>
  </si>
  <si>
    <t>身体障害者更生援護施設</t>
  </si>
  <si>
    <t xml:space="preserve">   肢体不自由者更生施設</t>
  </si>
  <si>
    <t xml:space="preserve">   視覚障害者更生施設</t>
  </si>
  <si>
    <t xml:space="preserve">   聴覚 ・言語障害者更生施設</t>
  </si>
  <si>
    <t xml:space="preserve">   内部障害者更生施設</t>
  </si>
  <si>
    <t xml:space="preserve">   身体障害者療護施設</t>
  </si>
  <si>
    <t xml:space="preserve">   重度身体障害者更生援護施設</t>
  </si>
  <si>
    <t xml:space="preserve">   身体障害者福祉ホーム</t>
  </si>
  <si>
    <t xml:space="preserve">   身体障害者授産施設</t>
  </si>
  <si>
    <t xml:space="preserve">   重度身体障害者授産施設</t>
  </si>
  <si>
    <t xml:space="preserve">   身体障害者通所授産施設</t>
  </si>
  <si>
    <t xml:space="preserve">   身体障害者福祉工場</t>
  </si>
  <si>
    <t xml:space="preserve">   身体障害者福祉センター</t>
  </si>
  <si>
    <r>
      <t xml:space="preserve">     身体障害者福祉センター</t>
    </r>
    <r>
      <rPr>
        <sz val="10"/>
        <rFont val="ＭＳ 明朝"/>
        <family val="1"/>
      </rPr>
      <t>（Ａ 型）</t>
    </r>
  </si>
  <si>
    <r>
      <t xml:space="preserve">     身体障害者福祉センター</t>
    </r>
    <r>
      <rPr>
        <sz val="10"/>
        <rFont val="ＭＳ 明朝"/>
        <family val="1"/>
      </rPr>
      <t>（Ｂ 型）</t>
    </r>
  </si>
  <si>
    <t xml:space="preserve">   在宅障害者日帰り介護施設 </t>
  </si>
  <si>
    <t xml:space="preserve">   障害者更生センター</t>
  </si>
  <si>
    <t xml:space="preserve">   補装具製作施設</t>
  </si>
  <si>
    <t xml:space="preserve">   点字図書館</t>
  </si>
  <si>
    <t xml:space="preserve">   点字出版施設</t>
  </si>
  <si>
    <t xml:space="preserve">   聴覚障害者情報提供施設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</si>
  <si>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</si>
  <si>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</si>
  <si>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</si>
  <si>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</si>
  <si>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</si>
  <si>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保育所</t>
  </si>
  <si>
    <t>　 児童養護施設</t>
  </si>
  <si>
    <t xml:space="preserve"> 　知的障害児施設</t>
  </si>
  <si>
    <t xml:space="preserve">   自閉症児施設</t>
  </si>
  <si>
    <t xml:space="preserve">   知的障害児通園施設</t>
  </si>
  <si>
    <t xml:space="preserve">   ろうあ児施設</t>
  </si>
  <si>
    <t xml:space="preserve">   難聴幼児通園施設</t>
  </si>
  <si>
    <t xml:space="preserve">　 虚弱児施設                    </t>
  </si>
  <si>
    <t xml:space="preserve">   肢体不自由児施設</t>
  </si>
  <si>
    <t xml:space="preserve">   肢体不自由児通園施設</t>
  </si>
  <si>
    <t xml:space="preserve">   肢体不自由児療護施設</t>
  </si>
  <si>
    <t xml:space="preserve">   重症心身障害児施設</t>
  </si>
  <si>
    <t xml:space="preserve">   情緒障害児短期治療施設</t>
  </si>
  <si>
    <t xml:space="preserve">   児童自立支援施設</t>
  </si>
  <si>
    <t>　 児童館</t>
  </si>
  <si>
    <t xml:space="preserve">   　 小型児童館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</si>
  <si>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</si>
  <si>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</si>
  <si>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</si>
  <si>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</si>
  <si>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</si>
  <si>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</si>
  <si>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知的障害者援護施設</t>
  </si>
  <si>
    <t xml:space="preserve">   知的障害者更生施設</t>
  </si>
  <si>
    <t xml:space="preserve">      知的障害者更生施設（ 入 所 ）</t>
  </si>
  <si>
    <t xml:space="preserve">      知的障害者更生施設（ 通 所 ）</t>
  </si>
  <si>
    <t xml:space="preserve">   知的障害者授産施設</t>
  </si>
  <si>
    <t xml:space="preserve">      知的障害者授産施設（ 入 所 ）</t>
  </si>
  <si>
    <t xml:space="preserve">      知的障害者授産施設（ 通 所 ）</t>
  </si>
  <si>
    <t xml:space="preserve">   知的障害者通勤寮</t>
  </si>
  <si>
    <t xml:space="preserve">   知的障害者福祉ホーム</t>
  </si>
  <si>
    <t xml:space="preserve">   知的障害者福祉工場</t>
  </si>
  <si>
    <t>母子福祉施設</t>
  </si>
  <si>
    <t xml:space="preserve">   母子福祉センター</t>
  </si>
  <si>
    <t xml:space="preserve">   母子休養ホーム</t>
  </si>
  <si>
    <t>精神障害者社会復帰施設</t>
  </si>
  <si>
    <t xml:space="preserve">   精神障害者生活訓練施設</t>
  </si>
  <si>
    <t xml:space="preserve">   精神障害者福祉ホーム</t>
  </si>
  <si>
    <t xml:space="preserve">   精神障害者入所授産施設</t>
  </si>
  <si>
    <t xml:space="preserve">   精神障害者通所授産施設</t>
  </si>
  <si>
    <t xml:space="preserve">   精神障害者福祉工場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</si>
  <si>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</si>
  <si>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</si>
  <si>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</si>
  <si>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</si>
  <si>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</si>
  <si>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</si>
  <si>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</si>
  <si>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</si>
  <si>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</si>
  <si>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</si>
  <si>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</si>
  <si>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 xml:space="preserve">   有料老人ホーム</t>
  </si>
  <si>
    <t xml:space="preserve">    従事者を含む。</t>
  </si>
  <si>
    <r>
      <t xml:space="preserve">　    </t>
    </r>
    <r>
      <rPr>
        <sz val="18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Ａ　型</t>
    </r>
  </si>
  <si>
    <r>
      <t>　　　</t>
    </r>
    <r>
      <rPr>
        <sz val="18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Ｂ　型　</t>
    </r>
  </si>
  <si>
    <t>(注2)</t>
  </si>
  <si>
    <t>(1990)</t>
  </si>
  <si>
    <t>(1995)</t>
  </si>
  <si>
    <t>(1996)</t>
  </si>
  <si>
    <t>(1997)</t>
  </si>
  <si>
    <t>(1998)</t>
  </si>
  <si>
    <t>(1999)</t>
  </si>
  <si>
    <t>(2000)</t>
  </si>
  <si>
    <t>・</t>
  </si>
  <si>
    <t>－</t>
  </si>
  <si>
    <t>・</t>
  </si>
  <si>
    <t>・</t>
  </si>
  <si>
    <t>・</t>
  </si>
  <si>
    <t xml:space="preserve">      軽費老人ホーム（介護利用型（ケアハウス））</t>
  </si>
  <si>
    <t xml:space="preserve">     介護利用型（ケアハウス）</t>
  </si>
  <si>
    <t xml:space="preserve">    （介護利用型（ケアハウス）</t>
  </si>
  <si>
    <t xml:space="preserve">      軽費老人ホーム（介護利用型（ケアハウス））</t>
  </si>
  <si>
    <r>
      <t>(注2)</t>
    </r>
    <r>
      <rPr>
        <sz val="11"/>
        <rFont val="ＭＳ ゴシック"/>
        <family val="3"/>
      </rPr>
      <t xml:space="preserve"> 298 912</t>
    </r>
  </si>
  <si>
    <r>
      <t xml:space="preserve">(注2)  </t>
    </r>
    <r>
      <rPr>
        <sz val="11"/>
        <rFont val="ＭＳ ゴシック"/>
        <family val="3"/>
      </rPr>
      <t>296 082</t>
    </r>
  </si>
  <si>
    <r>
      <t xml:space="preserve">(注3)  </t>
    </r>
    <r>
      <rPr>
        <sz val="11"/>
        <rFont val="ＭＳ ゴシック"/>
        <family val="3"/>
      </rPr>
      <t xml:space="preserve"> 54 468</t>
    </r>
  </si>
  <si>
    <r>
      <t>(注1)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168 257</t>
    </r>
  </si>
  <si>
    <r>
      <t xml:space="preserve">(注2)  </t>
    </r>
    <r>
      <rPr>
        <sz val="11"/>
        <rFont val="ＭＳ ゴシック"/>
        <family val="3"/>
      </rPr>
      <t>98 796</t>
    </r>
  </si>
  <si>
    <t>　医療・精神科ソーシャルワーカー</t>
  </si>
  <si>
    <t>　　　 0</t>
  </si>
  <si>
    <t>・</t>
  </si>
  <si>
    <r>
      <t xml:space="preserve">(注2)  </t>
    </r>
    <r>
      <rPr>
        <sz val="11"/>
        <rFont val="ＭＳ ゴシック"/>
        <family val="3"/>
      </rPr>
      <t>70 949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</si>
</sst>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0.0_);[Red]\(0.0\)"/>
    <numFmt numFmtId="179" formatCode="0.0&quot; &quot;"/>
    <numFmt numFmtId="180" formatCode="##\ ##0&quot; &quot;"/>
    <numFmt numFmtId="181" formatCode="0_ "/>
    <numFmt numFmtId="182" formatCode="#\ ###\ ##0"/>
    <numFmt numFmtId="183" formatCode="#\ ###\ ##0&quot; &quot;"/>
    <numFmt numFmtId="184" formatCode="0;&quot;△&quot;\ \ \ \ \ 0&quot; &quot;"/>
    <numFmt numFmtId="185" formatCode="0;&quot;△&quot;\ \ \ \ 0&quot; &quot;"/>
    <numFmt numFmtId="186" formatCode="###\ ##0&quot; &quot;"/>
    <numFmt numFmtId="187" formatCode="#,##0.0&quot; &quot;"/>
    <numFmt numFmtId="188" formatCode="#\ ###\ ##0.0&quot; &quot;"/>
    <numFmt numFmtId="189" formatCode="0.0_ "/>
    <numFmt numFmtId="190" formatCode="#\ ##0&quot; &quot;"/>
    <numFmt numFmtId="191" formatCode="0;&quot;△&quot;\ \ \ 0&quot; &quot;"/>
    <numFmt numFmtId="192" formatCode="0.0;&quot;△&quot;\ \ \ 0.0&quot; &quot;"/>
    <numFmt numFmtId="193" formatCode="0.0_);\(0.0\)"/>
    <numFmt numFmtId="194" formatCode="#,##0_ "/>
    <numFmt numFmtId="195" formatCode="#,##0&quot; &quot;;&quot;△ &quot;#,##0&quot; &quot;"/>
    <numFmt numFmtId="196" formatCode="#\ ##0&quot; &quot;;&quot;△     &quot;#\ ##0&quot; &quot;"/>
  </numFmts>
  <fonts count="3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明朝"/>
      <family val="3"/>
    </font>
    <font>
      <b/>
      <sz val="12"/>
      <name val="明朝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2"/>
      <name val="ＭＳ 明朝"/>
      <family val="1"/>
    </font>
    <font>
      <sz val="6"/>
      <name val="明朝"/>
      <family val="3"/>
    </font>
    <font>
      <sz val="16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2"/>
      <name val="MS UI Gothic"/>
      <family val="3"/>
    </font>
    <font>
      <sz val="14"/>
      <name val="ＭＳ 明朝"/>
      <family val="1"/>
    </font>
    <font>
      <sz val="14"/>
      <name val="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Font="1" applyAlignment="1">
      <alignment/>
    </xf>
    <xf numFmtId="183" fontId="7" fillId="0" borderId="1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183" fontId="7" fillId="0" borderId="3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4" xfId="0" applyNumberFormat="1" applyFont="1" applyBorder="1" applyAlignment="1">
      <alignment/>
    </xf>
    <xf numFmtId="183" fontId="7" fillId="0" borderId="5" xfId="0" applyNumberFormat="1" applyFont="1" applyBorder="1" applyAlignment="1">
      <alignment/>
    </xf>
    <xf numFmtId="183" fontId="7" fillId="0" borderId="6" xfId="0" applyNumberFormat="1" applyFont="1" applyBorder="1" applyAlignment="1">
      <alignment/>
    </xf>
    <xf numFmtId="183" fontId="7" fillId="0" borderId="0" xfId="0" applyNumberFormat="1" applyFont="1" applyBorder="1" applyAlignment="1">
      <alignment horizontal="right"/>
    </xf>
    <xf numFmtId="183" fontId="7" fillId="0" borderId="3" xfId="0" applyNumberFormat="1" applyFont="1" applyBorder="1" applyAlignment="1">
      <alignment horizontal="right"/>
    </xf>
    <xf numFmtId="183" fontId="7" fillId="0" borderId="5" xfId="0" applyNumberFormat="1" applyFont="1" applyBorder="1" applyAlignment="1">
      <alignment horizontal="right"/>
    </xf>
    <xf numFmtId="183" fontId="7" fillId="0" borderId="7" xfId="0" applyNumberFormat="1" applyFont="1" applyBorder="1" applyAlignment="1">
      <alignment/>
    </xf>
    <xf numFmtId="183" fontId="7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183" fontId="7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96" fontId="7" fillId="0" borderId="10" xfId="0" applyNumberFormat="1" applyFont="1" applyBorder="1" applyAlignment="1">
      <alignment horizontal="right" vertical="center"/>
    </xf>
    <xf numFmtId="196" fontId="7" fillId="0" borderId="11" xfId="0" applyNumberFormat="1" applyFont="1" applyBorder="1" applyAlignment="1">
      <alignment horizontal="right" vertical="center"/>
    </xf>
    <xf numFmtId="196" fontId="7" fillId="0" borderId="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/>
    </xf>
    <xf numFmtId="196" fontId="7" fillId="0" borderId="3" xfId="0" applyNumberFormat="1" applyFont="1" applyBorder="1" applyAlignment="1">
      <alignment horizontal="right"/>
    </xf>
    <xf numFmtId="196" fontId="7" fillId="0" borderId="9" xfId="0" applyNumberFormat="1" applyFont="1" applyBorder="1" applyAlignment="1">
      <alignment horizontal="right"/>
    </xf>
    <xf numFmtId="196" fontId="7" fillId="0" borderId="5" xfId="0" applyNumberFormat="1" applyFont="1" applyBorder="1" applyAlignment="1">
      <alignment horizontal="right"/>
    </xf>
    <xf numFmtId="196" fontId="7" fillId="0" borderId="12" xfId="0" applyNumberFormat="1" applyFont="1" applyBorder="1" applyAlignment="1">
      <alignment horizontal="right"/>
    </xf>
    <xf numFmtId="196" fontId="7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183" fontId="7" fillId="0" borderId="10" xfId="0" applyNumberFormat="1" applyFont="1" applyBorder="1" applyAlignment="1">
      <alignment horizontal="right" vertical="center"/>
    </xf>
    <xf numFmtId="183" fontId="7" fillId="0" borderId="15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183" fontId="7" fillId="0" borderId="14" xfId="0" applyNumberFormat="1" applyFont="1" applyBorder="1" applyAlignment="1">
      <alignment horizontal="right"/>
    </xf>
    <xf numFmtId="183" fontId="7" fillId="0" borderId="4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3" fontId="7" fillId="0" borderId="14" xfId="0" applyNumberFormat="1" applyFont="1" applyBorder="1" applyAlignment="1">
      <alignment/>
    </xf>
    <xf numFmtId="183" fontId="7" fillId="0" borderId="17" xfId="0" applyNumberFormat="1" applyFont="1" applyBorder="1" applyAlignment="1">
      <alignment horizontal="right"/>
    </xf>
    <xf numFmtId="183" fontId="7" fillId="0" borderId="18" xfId="0" applyNumberFormat="1" applyFont="1" applyBorder="1" applyAlignment="1">
      <alignment horizontal="right"/>
    </xf>
    <xf numFmtId="183" fontId="7" fillId="0" borderId="7" xfId="0" applyNumberFormat="1" applyFont="1" applyBorder="1" applyAlignment="1">
      <alignment horizontal="right"/>
    </xf>
    <xf numFmtId="183" fontId="7" fillId="0" borderId="19" xfId="0" applyNumberFormat="1" applyFont="1" applyBorder="1" applyAlignment="1">
      <alignment horizontal="right"/>
    </xf>
    <xf numFmtId="183" fontId="7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 horizontal="centerContinuous" vertical="center"/>
    </xf>
    <xf numFmtId="183" fontId="7" fillId="0" borderId="9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0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183" fontId="8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3" fontId="8" fillId="0" borderId="3" xfId="0" applyNumberFormat="1" applyFont="1" applyFill="1" applyBorder="1" applyAlignment="1">
      <alignment horizontal="right"/>
    </xf>
    <xf numFmtId="183" fontId="8" fillId="0" borderId="9" xfId="0" applyNumberFormat="1" applyFont="1" applyFill="1" applyBorder="1" applyAlignment="1">
      <alignment horizontal="right"/>
    </xf>
    <xf numFmtId="179" fontId="8" fillId="0" borderId="25" xfId="0" applyNumberFormat="1" applyFont="1" applyBorder="1" applyAlignment="1">
      <alignment horizontal="right"/>
    </xf>
    <xf numFmtId="179" fontId="8" fillId="0" borderId="3" xfId="0" applyNumberFormat="1" applyFont="1" applyBorder="1" applyAlignment="1">
      <alignment horizontal="right"/>
    </xf>
    <xf numFmtId="179" fontId="8" fillId="0" borderId="9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9" fillId="0" borderId="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4" xfId="0" applyFont="1" applyBorder="1" applyAlignment="1">
      <alignment/>
    </xf>
    <xf numFmtId="180" fontId="8" fillId="0" borderId="27" xfId="16" applyNumberFormat="1" applyFont="1" applyBorder="1" applyAlignment="1">
      <alignment/>
    </xf>
    <xf numFmtId="178" fontId="8" fillId="0" borderId="27" xfId="16" applyNumberFormat="1" applyFont="1" applyBorder="1" applyAlignment="1">
      <alignment/>
    </xf>
    <xf numFmtId="178" fontId="12" fillId="0" borderId="12" xfId="16" applyNumberFormat="1" applyFont="1" applyBorder="1" applyAlignment="1">
      <alignment/>
    </xf>
    <xf numFmtId="180" fontId="8" fillId="0" borderId="28" xfId="16" applyNumberFormat="1" applyFont="1" applyBorder="1" applyAlignment="1">
      <alignment/>
    </xf>
    <xf numFmtId="178" fontId="8" fillId="0" borderId="28" xfId="16" applyNumberFormat="1" applyFont="1" applyBorder="1" applyAlignment="1">
      <alignment/>
    </xf>
    <xf numFmtId="178" fontId="8" fillId="0" borderId="3" xfId="16" applyNumberFormat="1" applyFont="1" applyBorder="1" applyAlignment="1">
      <alignment/>
    </xf>
    <xf numFmtId="178" fontId="12" fillId="0" borderId="9" xfId="16" applyNumberFormat="1" applyFont="1" applyBorder="1" applyAlignment="1">
      <alignment/>
    </xf>
    <xf numFmtId="180" fontId="8" fillId="0" borderId="3" xfId="16" applyNumberFormat="1" applyFont="1" applyBorder="1" applyAlignment="1">
      <alignment/>
    </xf>
    <xf numFmtId="180" fontId="8" fillId="0" borderId="0" xfId="16" applyNumberFormat="1" applyFont="1" applyBorder="1" applyAlignment="1">
      <alignment/>
    </xf>
    <xf numFmtId="180" fontId="8" fillId="0" borderId="5" xfId="16" applyNumberFormat="1" applyFont="1" applyBorder="1" applyAlignment="1">
      <alignment/>
    </xf>
    <xf numFmtId="180" fontId="12" fillId="0" borderId="3" xfId="16" applyNumberFormat="1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6" xfId="0" applyFont="1" applyBorder="1" applyAlignment="1">
      <alignment/>
    </xf>
    <xf numFmtId="187" fontId="7" fillId="0" borderId="3" xfId="16" applyNumberFormat="1" applyFont="1" applyBorder="1" applyAlignment="1">
      <alignment/>
    </xf>
    <xf numFmtId="187" fontId="13" fillId="0" borderId="9" xfId="16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25" xfId="0" applyFont="1" applyBorder="1" applyAlignment="1">
      <alignment/>
    </xf>
    <xf numFmtId="180" fontId="12" fillId="0" borderId="12" xfId="16" applyNumberFormat="1" applyFont="1" applyBorder="1" applyAlignment="1">
      <alignment/>
    </xf>
    <xf numFmtId="178" fontId="8" fillId="0" borderId="30" xfId="16" applyNumberFormat="1" applyFont="1" applyBorder="1" applyAlignment="1">
      <alignment/>
    </xf>
    <xf numFmtId="180" fontId="12" fillId="0" borderId="9" xfId="16" applyNumberFormat="1" applyFont="1" applyBorder="1" applyAlignment="1">
      <alignment/>
    </xf>
    <xf numFmtId="178" fontId="8" fillId="0" borderId="24" xfId="16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26" xfId="0" applyFont="1" applyBorder="1" applyAlignment="1">
      <alignment/>
    </xf>
    <xf numFmtId="180" fontId="12" fillId="0" borderId="5" xfId="16" applyNumberFormat="1" applyFont="1" applyBorder="1" applyAlignment="1">
      <alignment/>
    </xf>
    <xf numFmtId="193" fontId="7" fillId="0" borderId="24" xfId="16" applyNumberFormat="1" applyFont="1" applyBorder="1" applyAlignment="1">
      <alignment/>
    </xf>
    <xf numFmtId="193" fontId="7" fillId="0" borderId="3" xfId="16" applyNumberFormat="1" applyFont="1" applyBorder="1" applyAlignment="1">
      <alignment/>
    </xf>
    <xf numFmtId="193" fontId="7" fillId="0" borderId="28" xfId="16" applyNumberFormat="1" applyFont="1" applyBorder="1" applyAlignment="1">
      <alignment/>
    </xf>
    <xf numFmtId="193" fontId="13" fillId="0" borderId="9" xfId="16" applyNumberFormat="1" applyFont="1" applyBorder="1" applyAlignment="1">
      <alignment/>
    </xf>
    <xf numFmtId="0" fontId="8" fillId="0" borderId="28" xfId="16" applyNumberFormat="1" applyFont="1" applyBorder="1" applyAlignment="1">
      <alignment horizontal="right"/>
    </xf>
    <xf numFmtId="0" fontId="8" fillId="0" borderId="3" xfId="16" applyNumberFormat="1" applyFont="1" applyBorder="1" applyAlignment="1">
      <alignment horizontal="right"/>
    </xf>
    <xf numFmtId="0" fontId="8" fillId="0" borderId="24" xfId="16" applyNumberFormat="1" applyFont="1" applyBorder="1" applyAlignment="1">
      <alignment horizontal="right"/>
    </xf>
    <xf numFmtId="190" fontId="8" fillId="0" borderId="3" xfId="16" applyNumberFormat="1" applyFont="1" applyBorder="1" applyAlignment="1">
      <alignment/>
    </xf>
    <xf numFmtId="187" fontId="8" fillId="0" borderId="25" xfId="16" applyNumberFormat="1" applyFont="1" applyBorder="1" applyAlignment="1">
      <alignment/>
    </xf>
    <xf numFmtId="187" fontId="8" fillId="0" borderId="3" xfId="16" applyNumberFormat="1" applyFont="1" applyBorder="1" applyAlignment="1">
      <alignment/>
    </xf>
    <xf numFmtId="190" fontId="8" fillId="0" borderId="5" xfId="16" applyNumberFormat="1" applyFont="1" applyBorder="1" applyAlignment="1">
      <alignment/>
    </xf>
    <xf numFmtId="187" fontId="8" fillId="0" borderId="32" xfId="16" applyNumberFormat="1" applyFont="1" applyBorder="1" applyAlignment="1">
      <alignment/>
    </xf>
    <xf numFmtId="187" fontId="8" fillId="0" borderId="5" xfId="16" applyNumberFormat="1" applyFont="1" applyBorder="1" applyAlignment="1">
      <alignment/>
    </xf>
    <xf numFmtId="190" fontId="8" fillId="0" borderId="3" xfId="16" applyNumberFormat="1" applyFont="1" applyBorder="1" applyAlignment="1">
      <alignment/>
    </xf>
    <xf numFmtId="190" fontId="12" fillId="0" borderId="3" xfId="16" applyNumberFormat="1" applyFont="1" applyBorder="1" applyAlignment="1">
      <alignment/>
    </xf>
    <xf numFmtId="190" fontId="12" fillId="0" borderId="5" xfId="16" applyNumberFormat="1" applyFont="1" applyBorder="1" applyAlignment="1">
      <alignment/>
    </xf>
    <xf numFmtId="0" fontId="14" fillId="0" borderId="7" xfId="0" applyFont="1" applyBorder="1" applyAlignment="1">
      <alignment/>
    </xf>
    <xf numFmtId="187" fontId="7" fillId="0" borderId="25" xfId="16" applyNumberFormat="1" applyFont="1" applyBorder="1" applyAlignment="1">
      <alignment/>
    </xf>
    <xf numFmtId="180" fontId="8" fillId="0" borderId="3" xfId="16" applyNumberFormat="1" applyFont="1" applyBorder="1" applyAlignment="1">
      <alignment/>
    </xf>
    <xf numFmtId="180" fontId="8" fillId="0" borderId="5" xfId="16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180" fontId="14" fillId="0" borderId="26" xfId="0" applyNumberFormat="1" applyFont="1" applyBorder="1" applyAlignment="1">
      <alignment/>
    </xf>
    <xf numFmtId="193" fontId="8" fillId="0" borderId="32" xfId="16" applyNumberFormat="1" applyFont="1" applyBorder="1" applyAlignment="1">
      <alignment/>
    </xf>
    <xf numFmtId="193" fontId="8" fillId="0" borderId="5" xfId="16" applyNumberFormat="1" applyFont="1" applyBorder="1" applyAlignment="1">
      <alignment/>
    </xf>
    <xf numFmtId="193" fontId="12" fillId="0" borderId="12" xfId="16" applyNumberFormat="1" applyFont="1" applyBorder="1" applyAlignment="1">
      <alignment/>
    </xf>
    <xf numFmtId="193" fontId="8" fillId="0" borderId="25" xfId="16" applyNumberFormat="1" applyFont="1" applyBorder="1" applyAlignment="1">
      <alignment/>
    </xf>
    <xf numFmtId="193" fontId="8" fillId="0" borderId="3" xfId="16" applyNumberFormat="1" applyFont="1" applyBorder="1" applyAlignment="1">
      <alignment/>
    </xf>
    <xf numFmtId="193" fontId="12" fillId="0" borderId="9" xfId="16" applyNumberFormat="1" applyFont="1" applyBorder="1" applyAlignment="1">
      <alignment/>
    </xf>
    <xf numFmtId="187" fontId="12" fillId="0" borderId="9" xfId="16" applyNumberFormat="1" applyFont="1" applyBorder="1" applyAlignment="1">
      <alignment/>
    </xf>
    <xf numFmtId="187" fontId="8" fillId="0" borderId="14" xfId="16" applyNumberFormat="1" applyFont="1" applyBorder="1" applyAlignment="1">
      <alignment/>
    </xf>
    <xf numFmtId="187" fontId="12" fillId="0" borderId="12" xfId="16" applyNumberFormat="1" applyFont="1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83" fontId="7" fillId="0" borderId="28" xfId="0" applyNumberFormat="1" applyFont="1" applyBorder="1" applyAlignment="1">
      <alignment/>
    </xf>
    <xf numFmtId="188" fontId="7" fillId="0" borderId="9" xfId="0" applyNumberFormat="1" applyFont="1" applyBorder="1" applyAlignment="1">
      <alignment/>
    </xf>
    <xf numFmtId="183" fontId="7" fillId="0" borderId="28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92" fontId="7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188" fontId="7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91" fontId="7" fillId="0" borderId="3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182" fontId="0" fillId="0" borderId="0" xfId="0" applyNumberFormat="1" applyBorder="1" applyAlignment="1">
      <alignment horizontal="centerContinuous" vertical="center"/>
    </xf>
    <xf numFmtId="182" fontId="0" fillId="0" borderId="0" xfId="0" applyNumberFormat="1" applyFont="1" applyBorder="1" applyAlignment="1">
      <alignment horizontal="centerContinuous"/>
    </xf>
    <xf numFmtId="182" fontId="1" fillId="0" borderId="0" xfId="0" applyNumberFormat="1" applyFont="1" applyBorder="1" applyAlignment="1">
      <alignment horizontal="centerContinuous"/>
    </xf>
    <xf numFmtId="180" fontId="7" fillId="0" borderId="3" xfId="0" applyNumberFormat="1" applyFont="1" applyBorder="1" applyAlignment="1">
      <alignment/>
    </xf>
    <xf numFmtId="178" fontId="7" fillId="0" borderId="3" xfId="0" applyNumberFormat="1" applyFont="1" applyBorder="1" applyAlignment="1">
      <alignment/>
    </xf>
    <xf numFmtId="185" fontId="7" fillId="0" borderId="3" xfId="0" applyNumberFormat="1" applyFont="1" applyBorder="1" applyAlignment="1">
      <alignment/>
    </xf>
    <xf numFmtId="183" fontId="7" fillId="0" borderId="29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93" fontId="8" fillId="0" borderId="30" xfId="16" applyNumberFormat="1" applyFont="1" applyBorder="1" applyAlignment="1">
      <alignment/>
    </xf>
    <xf numFmtId="193" fontId="8" fillId="0" borderId="27" xfId="16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183" fontId="7" fillId="0" borderId="38" xfId="0" applyNumberFormat="1" applyFont="1" applyBorder="1" applyAlignment="1">
      <alignment/>
    </xf>
    <xf numFmtId="183" fontId="7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195" fontId="6" fillId="0" borderId="0" xfId="0" applyNumberFormat="1" applyFont="1" applyAlignment="1">
      <alignment/>
    </xf>
    <xf numFmtId="195" fontId="0" fillId="0" borderId="0" xfId="0" applyNumberFormat="1" applyAlignment="1">
      <alignment/>
    </xf>
    <xf numFmtId="0" fontId="23" fillId="0" borderId="8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39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2" xfId="0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/>
    </xf>
    <xf numFmtId="196" fontId="7" fillId="0" borderId="44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196" fontId="7" fillId="0" borderId="14" xfId="0" applyNumberFormat="1" applyFont="1" applyBorder="1" applyAlignment="1">
      <alignment horizontal="right" vertical="center"/>
    </xf>
    <xf numFmtId="189" fontId="4" fillId="0" borderId="3" xfId="0" applyNumberFormat="1" applyFont="1" applyBorder="1" applyAlignment="1">
      <alignment/>
    </xf>
    <xf numFmtId="0" fontId="4" fillId="0" borderId="42" xfId="0" applyFont="1" applyBorder="1" applyAlignment="1">
      <alignment/>
    </xf>
    <xf numFmtId="196" fontId="7" fillId="0" borderId="14" xfId="0" applyNumberFormat="1" applyFont="1" applyBorder="1" applyAlignment="1">
      <alignment horizontal="right"/>
    </xf>
    <xf numFmtId="196" fontId="7" fillId="0" borderId="28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/>
    </xf>
    <xf numFmtId="181" fontId="7" fillId="0" borderId="3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4" fillId="0" borderId="45" xfId="0" applyFont="1" applyBorder="1" applyAlignment="1">
      <alignment/>
    </xf>
    <xf numFmtId="196" fontId="7" fillId="0" borderId="17" xfId="0" applyNumberFormat="1" applyFont="1" applyBorder="1" applyAlignment="1">
      <alignment horizontal="right"/>
    </xf>
    <xf numFmtId="189" fontId="4" fillId="0" borderId="5" xfId="0" applyNumberFormat="1" applyFont="1" applyBorder="1" applyAlignment="1">
      <alignment/>
    </xf>
    <xf numFmtId="0" fontId="0" fillId="0" borderId="0" xfId="0" applyFill="1" applyAlignment="1">
      <alignment/>
    </xf>
    <xf numFmtId="196" fontId="24" fillId="0" borderId="9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right"/>
    </xf>
    <xf numFmtId="196" fontId="7" fillId="0" borderId="27" xfId="0" applyNumberFormat="1" applyFont="1" applyBorder="1" applyAlignment="1">
      <alignment horizontal="right"/>
    </xf>
    <xf numFmtId="189" fontId="4" fillId="0" borderId="17" xfId="0" applyNumberFormat="1" applyFont="1" applyBorder="1" applyAlignment="1">
      <alignment/>
    </xf>
    <xf numFmtId="0" fontId="4" fillId="0" borderId="46" xfId="0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96" fontId="7" fillId="0" borderId="19" xfId="0" applyNumberFormat="1" applyFont="1" applyBorder="1" applyAlignment="1">
      <alignment horizontal="right"/>
    </xf>
    <xf numFmtId="196" fontId="7" fillId="0" borderId="26" xfId="0" applyNumberFormat="1" applyFont="1" applyBorder="1" applyAlignment="1">
      <alignment horizontal="right"/>
    </xf>
    <xf numFmtId="196" fontId="4" fillId="0" borderId="28" xfId="0" applyNumberFormat="1" applyFont="1" applyBorder="1" applyAlignment="1">
      <alignment horizontal="right"/>
    </xf>
    <xf numFmtId="196" fontId="4" fillId="0" borderId="14" xfId="0" applyNumberFormat="1" applyFont="1" applyBorder="1" applyAlignment="1">
      <alignment horizontal="right"/>
    </xf>
    <xf numFmtId="196" fontId="4" fillId="0" borderId="9" xfId="0" applyNumberFormat="1" applyFont="1" applyBorder="1" applyAlignment="1">
      <alignment horizontal="right"/>
    </xf>
    <xf numFmtId="0" fontId="4" fillId="0" borderId="4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89" fontId="4" fillId="0" borderId="7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189" fontId="4" fillId="0" borderId="8" xfId="0" applyNumberFormat="1" applyFont="1" applyBorder="1" applyAlignment="1">
      <alignment/>
    </xf>
    <xf numFmtId="0" fontId="0" fillId="0" borderId="46" xfId="0" applyBorder="1" applyAlignment="1">
      <alignment/>
    </xf>
    <xf numFmtId="49" fontId="4" fillId="0" borderId="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89" fontId="4" fillId="0" borderId="28" xfId="0" applyNumberFormat="1" applyFont="1" applyBorder="1" applyAlignment="1">
      <alignment/>
    </xf>
    <xf numFmtId="189" fontId="4" fillId="0" borderId="47" xfId="0" applyNumberFormat="1" applyFont="1" applyBorder="1" applyAlignment="1">
      <alignment/>
    </xf>
    <xf numFmtId="189" fontId="4" fillId="0" borderId="27" xfId="0" applyNumberFormat="1" applyFont="1" applyBorder="1" applyAlignment="1">
      <alignment/>
    </xf>
    <xf numFmtId="196" fontId="7" fillId="0" borderId="29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4" fillId="0" borderId="4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196" fontId="7" fillId="0" borderId="4" xfId="0" applyNumberFormat="1" applyFont="1" applyBorder="1" applyAlignment="1">
      <alignment horizontal="right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/>
    </xf>
    <xf numFmtId="183" fontId="7" fillId="0" borderId="7" xfId="0" applyNumberFormat="1" applyFont="1" applyBorder="1" applyAlignment="1">
      <alignment horizontal="right" vertical="center"/>
    </xf>
    <xf numFmtId="183" fontId="7" fillId="0" borderId="19" xfId="0" applyNumberFormat="1" applyFont="1" applyBorder="1" applyAlignment="1">
      <alignment horizontal="right" vertical="center"/>
    </xf>
    <xf numFmtId="183" fontId="7" fillId="0" borderId="2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/>
    </xf>
    <xf numFmtId="0" fontId="11" fillId="0" borderId="25" xfId="0" applyFont="1" applyBorder="1" applyAlignment="1">
      <alignment/>
    </xf>
    <xf numFmtId="183" fontId="26" fillId="0" borderId="9" xfId="0" applyNumberFormat="1" applyFont="1" applyBorder="1" applyAlignment="1">
      <alignment/>
    </xf>
    <xf numFmtId="0" fontId="4" fillId="0" borderId="46" xfId="0" applyFont="1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Border="1" applyAlignment="1">
      <alignment horizontal="right"/>
    </xf>
    <xf numFmtId="0" fontId="9" fillId="0" borderId="39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9" fillId="0" borderId="45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42" xfId="0" applyFont="1" applyBorder="1" applyAlignment="1">
      <alignment/>
    </xf>
    <xf numFmtId="183" fontId="8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2" xfId="0" applyFont="1" applyBorder="1" applyAlignment="1">
      <alignment/>
    </xf>
    <xf numFmtId="183" fontId="8" fillId="0" borderId="25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83" fontId="8" fillId="0" borderId="9" xfId="0" applyNumberFormat="1" applyFont="1" applyBorder="1" applyAlignment="1">
      <alignment horizontal="right"/>
    </xf>
    <xf numFmtId="0" fontId="11" fillId="0" borderId="42" xfId="0" applyFont="1" applyBorder="1" applyAlignment="1">
      <alignment/>
    </xf>
    <xf numFmtId="0" fontId="9" fillId="0" borderId="2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19" xfId="0" applyBorder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49" xfId="0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Continuous"/>
    </xf>
    <xf numFmtId="0" fontId="5" fillId="0" borderId="54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0" fontId="6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183" fontId="13" fillId="0" borderId="0" xfId="0" applyNumberFormat="1" applyFont="1" applyBorder="1" applyAlignment="1">
      <alignment/>
    </xf>
    <xf numFmtId="183" fontId="24" fillId="0" borderId="28" xfId="0" applyNumberFormat="1" applyFont="1" applyBorder="1" applyAlignment="1">
      <alignment/>
    </xf>
    <xf numFmtId="183" fontId="13" fillId="0" borderId="14" xfId="0" applyNumberFormat="1" applyFont="1" applyBorder="1" applyAlignment="1">
      <alignment/>
    </xf>
    <xf numFmtId="183" fontId="13" fillId="0" borderId="0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182" fontId="5" fillId="0" borderId="0" xfId="0" applyNumberFormat="1" applyFont="1" applyBorder="1" applyAlignment="1">
      <alignment horizontal="centerContinuous" vertical="center"/>
    </xf>
    <xf numFmtId="183" fontId="24" fillId="0" borderId="0" xfId="0" applyNumberFormat="1" applyFont="1" applyBorder="1" applyAlignment="1">
      <alignment/>
    </xf>
    <xf numFmtId="190" fontId="7" fillId="0" borderId="3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  <xf numFmtId="0" fontId="13" fillId="0" borderId="8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0" fontId="28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22" fillId="0" borderId="53" xfId="0" applyFont="1" applyBorder="1" applyAlignment="1">
      <alignment horizontal="centerContinuous" vertical="center"/>
    </xf>
    <xf numFmtId="0" fontId="22" fillId="0" borderId="57" xfId="0" applyFont="1" applyBorder="1" applyAlignment="1">
      <alignment horizontal="centerContinuous" vertical="center"/>
    </xf>
    <xf numFmtId="0" fontId="22" fillId="0" borderId="54" xfId="0" applyFont="1" applyBorder="1" applyAlignment="1">
      <alignment horizontal="centerContinuous" vertical="center"/>
    </xf>
    <xf numFmtId="0" fontId="22" fillId="0" borderId="58" xfId="0" applyFont="1" applyBorder="1" applyAlignment="1">
      <alignment horizontal="centerContinuous" vertical="center"/>
    </xf>
    <xf numFmtId="0" fontId="22" fillId="0" borderId="35" xfId="0" applyFont="1" applyBorder="1" applyAlignment="1">
      <alignment horizontal="centerContinuous" vertical="center"/>
    </xf>
    <xf numFmtId="0" fontId="22" fillId="0" borderId="48" xfId="0" applyFont="1" applyBorder="1" applyAlignment="1">
      <alignment horizontal="centerContinuous" vertic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3" xfId="0" applyFont="1" applyBorder="1" applyAlignment="1">
      <alignment/>
    </xf>
    <xf numFmtId="20" fontId="22" fillId="0" borderId="3" xfId="0" applyNumberFormat="1" applyFont="1" applyBorder="1" applyAlignment="1">
      <alignment/>
    </xf>
    <xf numFmtId="20" fontId="22" fillId="0" borderId="5" xfId="0" applyNumberFormat="1" applyFont="1" applyBorder="1" applyAlignment="1">
      <alignment/>
    </xf>
    <xf numFmtId="0" fontId="22" fillId="0" borderId="5" xfId="0" applyFont="1" applyBorder="1" applyAlignment="1">
      <alignment/>
    </xf>
    <xf numFmtId="0" fontId="9" fillId="0" borderId="24" xfId="0" applyFont="1" applyBorder="1" applyAlignment="1">
      <alignment horizontal="center"/>
    </xf>
    <xf numFmtId="190" fontId="12" fillId="0" borderId="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8" xfId="0" applyFont="1" applyBorder="1" applyAlignment="1">
      <alignment horizontal="centerContinuous"/>
    </xf>
    <xf numFmtId="0" fontId="14" fillId="0" borderId="9" xfId="0" applyFont="1" applyBorder="1" applyAlignment="1">
      <alignment horizontal="centerContinuous"/>
    </xf>
    <xf numFmtId="0" fontId="5" fillId="0" borderId="57" xfId="0" applyFont="1" applyBorder="1" applyAlignment="1">
      <alignment horizontal="centerContinuous" vertical="center"/>
    </xf>
    <xf numFmtId="0" fontId="5" fillId="0" borderId="54" xfId="0" applyFont="1" applyBorder="1" applyAlignment="1">
      <alignment horizontal="centerContinuous" vertical="center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/>
    </xf>
    <xf numFmtId="0" fontId="22" fillId="0" borderId="60" xfId="0" applyFont="1" applyBorder="1" applyAlignment="1">
      <alignment/>
    </xf>
    <xf numFmtId="181" fontId="12" fillId="0" borderId="9" xfId="16" applyNumberFormat="1" applyFont="1" applyBorder="1" applyAlignment="1">
      <alignment horizontal="right"/>
    </xf>
    <xf numFmtId="0" fontId="12" fillId="0" borderId="9" xfId="16" applyNumberFormat="1" applyFont="1" applyBorder="1" applyAlignment="1">
      <alignment horizontal="right"/>
    </xf>
    <xf numFmtId="190" fontId="12" fillId="0" borderId="3" xfId="16" applyNumberFormat="1" applyFont="1" applyBorder="1" applyAlignment="1">
      <alignment/>
    </xf>
    <xf numFmtId="190" fontId="8" fillId="0" borderId="3" xfId="16" applyNumberFormat="1" applyFont="1" applyFill="1" applyBorder="1" applyAlignment="1">
      <alignment/>
    </xf>
    <xf numFmtId="190" fontId="12" fillId="0" borderId="3" xfId="16" applyNumberFormat="1" applyFont="1" applyFill="1" applyBorder="1" applyAlignment="1">
      <alignment/>
    </xf>
    <xf numFmtId="190" fontId="12" fillId="0" borderId="5" xfId="16" applyNumberFormat="1" applyFont="1" applyBorder="1" applyAlignment="1">
      <alignment/>
    </xf>
    <xf numFmtId="178" fontId="8" fillId="0" borderId="3" xfId="16" applyNumberFormat="1" applyFont="1" applyBorder="1" applyAlignment="1">
      <alignment/>
    </xf>
    <xf numFmtId="190" fontId="8" fillId="0" borderId="5" xfId="16" applyNumberFormat="1" applyFont="1" applyBorder="1" applyAlignment="1">
      <alignment/>
    </xf>
    <xf numFmtId="190" fontId="8" fillId="0" borderId="3" xfId="0" applyNumberFormat="1" applyFont="1" applyBorder="1" applyAlignment="1">
      <alignment/>
    </xf>
    <xf numFmtId="0" fontId="5" fillId="0" borderId="35" xfId="0" applyFont="1" applyBorder="1" applyAlignment="1">
      <alignment horizontal="centerContinuous" vertical="center"/>
    </xf>
    <xf numFmtId="0" fontId="22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22" fillId="0" borderId="2" xfId="0" applyFont="1" applyBorder="1" applyAlignment="1">
      <alignment/>
    </xf>
    <xf numFmtId="180" fontId="14" fillId="0" borderId="29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189" fontId="8" fillId="0" borderId="25" xfId="0" applyNumberFormat="1" applyFont="1" applyBorder="1" applyAlignment="1">
      <alignment horizontal="right"/>
    </xf>
    <xf numFmtId="189" fontId="8" fillId="0" borderId="3" xfId="0" applyNumberFormat="1" applyFont="1" applyBorder="1" applyAlignment="1">
      <alignment horizontal="right"/>
    </xf>
    <xf numFmtId="189" fontId="8" fillId="0" borderId="9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3" fontId="8" fillId="0" borderId="3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31" fillId="0" borderId="4" xfId="0" applyNumberFormat="1" applyFont="1" applyBorder="1" applyAlignment="1">
      <alignment horizontal="left"/>
    </xf>
    <xf numFmtId="183" fontId="31" fillId="0" borderId="4" xfId="0" applyNumberFormat="1" applyFont="1" applyBorder="1" applyAlignment="1">
      <alignment horizontal="left"/>
    </xf>
    <xf numFmtId="183" fontId="31" fillId="0" borderId="9" xfId="0" applyNumberFormat="1" applyFont="1" applyBorder="1" applyAlignment="1">
      <alignment horizontal="left"/>
    </xf>
    <xf numFmtId="183" fontId="31" fillId="0" borderId="4" xfId="0" applyNumberFormat="1" applyFont="1" applyBorder="1" applyAlignment="1">
      <alignment horizontal="center"/>
    </xf>
    <xf numFmtId="196" fontId="7" fillId="0" borderId="2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/>
    </xf>
    <xf numFmtId="183" fontId="7" fillId="0" borderId="25" xfId="0" applyNumberFormat="1" applyFont="1" applyBorder="1" applyAlignment="1">
      <alignment horizontal="right"/>
    </xf>
    <xf numFmtId="183" fontId="7" fillId="0" borderId="55" xfId="0" applyNumberFormat="1" applyFont="1" applyBorder="1" applyAlignment="1">
      <alignment/>
    </xf>
    <xf numFmtId="183" fontId="7" fillId="0" borderId="26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9" fillId="0" borderId="52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4921875" style="0" customWidth="1"/>
    <col min="2" max="2" width="47.5" style="0" customWidth="1"/>
    <col min="3" max="5" width="11" style="0" customWidth="1"/>
    <col min="6" max="6" width="11.69921875" style="0" customWidth="1"/>
    <col min="7" max="7" width="9.69921875" style="0" customWidth="1"/>
  </cols>
  <sheetData>
    <row r="1" ht="18.75">
      <c r="B1" s="153" t="s">
        <v>100</v>
      </c>
    </row>
    <row r="3" spans="2:5" ht="23.25" customHeight="1">
      <c r="B3" s="378" t="s">
        <v>4</v>
      </c>
      <c r="C3" s="378" t="s">
        <v>5</v>
      </c>
      <c r="D3" s="50"/>
      <c r="E3" s="50"/>
    </row>
    <row r="4" ht="6" customHeight="1"/>
    <row r="5" spans="1:6" ht="14.25" thickBot="1">
      <c r="A5" s="1"/>
      <c r="B5" s="1"/>
      <c r="C5" s="1"/>
      <c r="D5" s="1"/>
      <c r="E5" s="1" t="s">
        <v>101</v>
      </c>
      <c r="F5" s="1"/>
    </row>
    <row r="6" spans="1:6" ht="13.5">
      <c r="A6" s="1"/>
      <c r="B6" s="154" t="s">
        <v>6</v>
      </c>
      <c r="C6" s="155" t="s">
        <v>7</v>
      </c>
      <c r="D6" s="156" t="s">
        <v>8</v>
      </c>
      <c r="E6" s="155" t="s">
        <v>9</v>
      </c>
      <c r="F6" s="157" t="s">
        <v>10</v>
      </c>
    </row>
    <row r="7" spans="1:6" ht="13.5">
      <c r="A7" s="1"/>
      <c r="B7" s="158" t="s">
        <v>102</v>
      </c>
      <c r="C7" s="2">
        <v>75875</v>
      </c>
      <c r="D7" s="3">
        <v>2826029</v>
      </c>
      <c r="E7" s="2">
        <v>2678714</v>
      </c>
      <c r="F7" s="389">
        <v>1061366</v>
      </c>
    </row>
    <row r="8" spans="1:6" ht="13.5">
      <c r="A8" s="1"/>
      <c r="B8" s="159" t="s">
        <v>103</v>
      </c>
      <c r="C8" s="4">
        <v>296</v>
      </c>
      <c r="D8" s="4">
        <v>19881</v>
      </c>
      <c r="E8" s="4">
        <v>19891</v>
      </c>
      <c r="F8" s="15">
        <v>6408</v>
      </c>
    </row>
    <row r="9" spans="1:6" ht="13.5">
      <c r="A9" s="1"/>
      <c r="B9" s="160" t="s">
        <v>104</v>
      </c>
      <c r="C9" s="4">
        <v>178</v>
      </c>
      <c r="D9" s="5">
        <v>16337</v>
      </c>
      <c r="E9" s="4">
        <v>16851</v>
      </c>
      <c r="F9" s="15">
        <v>5861</v>
      </c>
    </row>
    <row r="10" spans="1:6" ht="13.5">
      <c r="A10" s="1"/>
      <c r="B10" s="160" t="s">
        <v>105</v>
      </c>
      <c r="C10" s="4">
        <v>19</v>
      </c>
      <c r="D10" s="5">
        <v>1776</v>
      </c>
      <c r="E10" s="4">
        <v>1890</v>
      </c>
      <c r="F10" s="15">
        <v>382</v>
      </c>
    </row>
    <row r="11" spans="1:6" ht="13.5">
      <c r="A11" s="1"/>
      <c r="B11" s="160" t="s">
        <v>106</v>
      </c>
      <c r="C11" s="4">
        <v>64</v>
      </c>
      <c r="D11" s="9" t="s">
        <v>18</v>
      </c>
      <c r="E11" s="10" t="s">
        <v>18</v>
      </c>
      <c r="F11" s="49" t="s">
        <v>18</v>
      </c>
    </row>
    <row r="12" spans="1:6" ht="13.5">
      <c r="A12" s="1"/>
      <c r="B12" s="160" t="s">
        <v>107</v>
      </c>
      <c r="C12" s="4">
        <v>24</v>
      </c>
      <c r="D12" s="5">
        <v>855</v>
      </c>
      <c r="E12" s="4">
        <v>699</v>
      </c>
      <c r="F12" s="15">
        <v>126</v>
      </c>
    </row>
    <row r="13" spans="1:6" ht="13.5">
      <c r="A13" s="1"/>
      <c r="B13" s="161" t="s">
        <v>108</v>
      </c>
      <c r="C13" s="7">
        <v>11</v>
      </c>
      <c r="D13" s="8">
        <v>913</v>
      </c>
      <c r="E13" s="7">
        <v>451</v>
      </c>
      <c r="F13" s="168">
        <v>39</v>
      </c>
    </row>
    <row r="14" spans="1:6" ht="13.5">
      <c r="A14" s="1"/>
      <c r="B14" s="160" t="s">
        <v>109</v>
      </c>
      <c r="C14" s="4">
        <v>28643</v>
      </c>
      <c r="D14" s="5">
        <v>481607</v>
      </c>
      <c r="E14" s="4">
        <v>416176</v>
      </c>
      <c r="F14" s="15">
        <v>410972</v>
      </c>
    </row>
    <row r="15" spans="1:6" ht="13.5">
      <c r="A15" s="1"/>
      <c r="B15" s="160" t="s">
        <v>110</v>
      </c>
      <c r="C15" s="4">
        <v>949</v>
      </c>
      <c r="D15" s="5">
        <v>66495</v>
      </c>
      <c r="E15" s="4">
        <v>64026</v>
      </c>
      <c r="F15" s="15">
        <v>20510</v>
      </c>
    </row>
    <row r="16" spans="1:6" ht="13.5">
      <c r="A16" s="1"/>
      <c r="B16" s="160" t="s">
        <v>111</v>
      </c>
      <c r="C16" s="4">
        <v>902</v>
      </c>
      <c r="D16" s="5">
        <v>63752</v>
      </c>
      <c r="E16" s="4">
        <v>61299</v>
      </c>
      <c r="F16" s="15">
        <v>19299</v>
      </c>
    </row>
    <row r="17" spans="1:6" ht="13.5">
      <c r="A17" s="1"/>
      <c r="B17" s="160" t="s">
        <v>112</v>
      </c>
      <c r="C17" s="4">
        <v>47</v>
      </c>
      <c r="D17" s="5">
        <v>2743</v>
      </c>
      <c r="E17" s="4">
        <v>2727</v>
      </c>
      <c r="F17" s="15">
        <v>1211</v>
      </c>
    </row>
    <row r="18" spans="1:6" ht="13.5">
      <c r="A18" s="1"/>
      <c r="B18" s="160" t="s">
        <v>113</v>
      </c>
      <c r="C18" s="4">
        <v>4463</v>
      </c>
      <c r="D18" s="9">
        <v>298912</v>
      </c>
      <c r="E18" s="10">
        <v>296082</v>
      </c>
      <c r="F18" s="15">
        <v>168257</v>
      </c>
    </row>
    <row r="19" spans="1:6" ht="13.5">
      <c r="A19" s="1"/>
      <c r="B19" s="160" t="s">
        <v>114</v>
      </c>
      <c r="C19" s="4">
        <v>1444</v>
      </c>
      <c r="D19" s="5">
        <v>61702</v>
      </c>
      <c r="E19" s="4">
        <v>56068</v>
      </c>
      <c r="F19" s="15">
        <v>12313</v>
      </c>
    </row>
    <row r="20" spans="1:6" ht="13.5">
      <c r="A20" s="1"/>
      <c r="B20" s="160" t="s">
        <v>115</v>
      </c>
      <c r="C20" s="4">
        <v>246</v>
      </c>
      <c r="D20" s="5">
        <v>14642</v>
      </c>
      <c r="E20" s="4">
        <v>13698</v>
      </c>
      <c r="F20" s="15">
        <v>3783</v>
      </c>
    </row>
    <row r="21" spans="1:6" ht="13.5">
      <c r="A21" s="1"/>
      <c r="B21" s="160" t="s">
        <v>116</v>
      </c>
      <c r="C21" s="4">
        <v>38</v>
      </c>
      <c r="D21" s="5">
        <v>1818</v>
      </c>
      <c r="E21" s="4">
        <v>1380</v>
      </c>
      <c r="F21" s="15">
        <v>182</v>
      </c>
    </row>
    <row r="22" spans="1:6" ht="13.5">
      <c r="A22" s="1"/>
      <c r="B22" s="160" t="s">
        <v>680</v>
      </c>
      <c r="C22" s="4">
        <v>1160</v>
      </c>
      <c r="D22" s="5">
        <v>45272</v>
      </c>
      <c r="E22" s="4">
        <v>40990</v>
      </c>
      <c r="F22" s="15">
        <v>8348</v>
      </c>
    </row>
    <row r="23" spans="1:6" ht="13.5">
      <c r="A23" s="1"/>
      <c r="B23" s="160" t="s">
        <v>117</v>
      </c>
      <c r="C23" s="4">
        <v>2271</v>
      </c>
      <c r="D23" s="162" t="s">
        <v>11</v>
      </c>
      <c r="E23" s="163" t="s">
        <v>11</v>
      </c>
      <c r="F23" s="15">
        <v>12593</v>
      </c>
    </row>
    <row r="24" spans="1:6" ht="13.5">
      <c r="A24" s="1"/>
      <c r="B24" s="160" t="s">
        <v>118</v>
      </c>
      <c r="C24" s="4">
        <v>269</v>
      </c>
      <c r="D24" s="162" t="s">
        <v>11</v>
      </c>
      <c r="E24" s="163" t="s">
        <v>11</v>
      </c>
      <c r="F24" s="15">
        <v>1595</v>
      </c>
    </row>
    <row r="25" spans="1:6" ht="13.5">
      <c r="A25" s="1"/>
      <c r="B25" s="160" t="s">
        <v>119</v>
      </c>
      <c r="C25" s="4">
        <v>1624</v>
      </c>
      <c r="D25" s="162" t="s">
        <v>11</v>
      </c>
      <c r="E25" s="163" t="s">
        <v>11</v>
      </c>
      <c r="F25" s="15">
        <v>9378</v>
      </c>
    </row>
    <row r="26" spans="1:6" ht="13.5">
      <c r="A26" s="1"/>
      <c r="B26" s="160" t="s">
        <v>120</v>
      </c>
      <c r="C26" s="4">
        <v>378</v>
      </c>
      <c r="D26" s="162" t="s">
        <v>11</v>
      </c>
      <c r="E26" s="163" t="s">
        <v>11</v>
      </c>
      <c r="F26" s="15">
        <v>1620</v>
      </c>
    </row>
    <row r="27" spans="1:6" ht="13.5">
      <c r="A27" s="1"/>
      <c r="B27" s="160" t="s">
        <v>121</v>
      </c>
      <c r="C27" s="4">
        <v>8037</v>
      </c>
      <c r="D27" s="162" t="s">
        <v>11</v>
      </c>
      <c r="E27" s="163" t="s">
        <v>11</v>
      </c>
      <c r="F27" s="15">
        <v>70949</v>
      </c>
    </row>
    <row r="28" spans="1:6" ht="13.5">
      <c r="A28" s="1"/>
      <c r="B28" s="160" t="s">
        <v>122</v>
      </c>
      <c r="C28" s="4">
        <v>4515</v>
      </c>
      <c r="D28" s="9">
        <v>54468</v>
      </c>
      <c r="E28" s="10" t="s">
        <v>18</v>
      </c>
      <c r="F28" s="15">
        <v>98796</v>
      </c>
    </row>
    <row r="29" spans="1:6" ht="13.5">
      <c r="A29" s="1"/>
      <c r="B29" s="161" t="s">
        <v>123</v>
      </c>
      <c r="C29" s="7">
        <v>6964</v>
      </c>
      <c r="D29" s="164" t="s">
        <v>11</v>
      </c>
      <c r="E29" s="165" t="s">
        <v>11</v>
      </c>
      <c r="F29" s="168">
        <v>27554</v>
      </c>
    </row>
    <row r="30" spans="1:6" ht="13.5">
      <c r="A30" s="1"/>
      <c r="B30" s="160" t="s">
        <v>124</v>
      </c>
      <c r="C30" s="4">
        <v>1766</v>
      </c>
      <c r="D30" s="4">
        <v>52780</v>
      </c>
      <c r="E30" s="4">
        <v>48905</v>
      </c>
      <c r="F30" s="15">
        <v>38166</v>
      </c>
    </row>
    <row r="31" spans="1:6" ht="13.5">
      <c r="A31" s="1"/>
      <c r="B31" s="160" t="s">
        <v>125</v>
      </c>
      <c r="C31" s="4">
        <v>37</v>
      </c>
      <c r="D31" s="5">
        <v>1548</v>
      </c>
      <c r="E31" s="4">
        <v>806</v>
      </c>
      <c r="F31" s="15">
        <v>881</v>
      </c>
    </row>
    <row r="32" spans="1:6" ht="13.5">
      <c r="A32" s="1"/>
      <c r="B32" s="160" t="s">
        <v>126</v>
      </c>
      <c r="C32" s="4">
        <v>14</v>
      </c>
      <c r="D32" s="5">
        <v>1394</v>
      </c>
      <c r="E32" s="4">
        <v>920</v>
      </c>
      <c r="F32" s="15">
        <v>453</v>
      </c>
    </row>
    <row r="33" spans="1:6" ht="13.5">
      <c r="A33" s="1"/>
      <c r="B33" s="160" t="s">
        <v>127</v>
      </c>
      <c r="C33" s="4">
        <v>3</v>
      </c>
      <c r="D33" s="5">
        <v>160</v>
      </c>
      <c r="E33" s="4">
        <v>99</v>
      </c>
      <c r="F33" s="15">
        <v>72</v>
      </c>
    </row>
    <row r="34" spans="1:6" ht="13.5">
      <c r="A34" s="1"/>
      <c r="B34" s="160" t="s">
        <v>128</v>
      </c>
      <c r="C34" s="4">
        <v>6</v>
      </c>
      <c r="D34" s="5">
        <v>379</v>
      </c>
      <c r="E34" s="4">
        <v>308</v>
      </c>
      <c r="F34" s="15">
        <v>109</v>
      </c>
    </row>
    <row r="35" spans="1:6" ht="13.5">
      <c r="A35" s="1"/>
      <c r="B35" s="160" t="s">
        <v>129</v>
      </c>
      <c r="C35" s="4">
        <v>377</v>
      </c>
      <c r="D35" s="5">
        <v>22643</v>
      </c>
      <c r="E35" s="4">
        <v>22641</v>
      </c>
      <c r="F35" s="15">
        <v>17366</v>
      </c>
    </row>
    <row r="36" spans="1:6" ht="13.5">
      <c r="A36" s="1"/>
      <c r="B36" s="160" t="s">
        <v>130</v>
      </c>
      <c r="C36" s="4">
        <v>73</v>
      </c>
      <c r="D36" s="5">
        <v>5006</v>
      </c>
      <c r="E36" s="4">
        <v>4341</v>
      </c>
      <c r="F36" s="15">
        <v>2750</v>
      </c>
    </row>
    <row r="37" spans="1:6" ht="13.5">
      <c r="A37" s="1"/>
      <c r="B37" s="160" t="s">
        <v>131</v>
      </c>
      <c r="C37" s="4">
        <v>42</v>
      </c>
      <c r="D37" s="5">
        <v>562</v>
      </c>
      <c r="E37" s="4">
        <v>495</v>
      </c>
      <c r="F37" s="15">
        <v>191</v>
      </c>
    </row>
    <row r="38" spans="1:6" ht="13.5">
      <c r="A38" s="1"/>
      <c r="B38" s="160" t="s">
        <v>132</v>
      </c>
      <c r="C38" s="4">
        <v>81</v>
      </c>
      <c r="D38" s="5">
        <v>3764</v>
      </c>
      <c r="E38" s="4">
        <v>3417</v>
      </c>
      <c r="F38" s="15">
        <v>1422</v>
      </c>
    </row>
    <row r="39" spans="1:6" ht="13.5">
      <c r="A39" s="1"/>
      <c r="B39" s="160" t="s">
        <v>133</v>
      </c>
      <c r="C39" s="4">
        <v>128</v>
      </c>
      <c r="D39" s="5">
        <v>8220</v>
      </c>
      <c r="E39" s="4">
        <v>8151</v>
      </c>
      <c r="F39" s="15">
        <v>3107</v>
      </c>
    </row>
    <row r="40" spans="1:6" ht="13.5">
      <c r="A40" s="1"/>
      <c r="B40" s="160" t="s">
        <v>134</v>
      </c>
      <c r="C40" s="4">
        <v>252</v>
      </c>
      <c r="D40" s="5">
        <v>6676</v>
      </c>
      <c r="E40" s="4">
        <v>6361</v>
      </c>
      <c r="F40" s="15">
        <v>2533</v>
      </c>
    </row>
    <row r="41" spans="1:6" ht="13.5">
      <c r="A41" s="1"/>
      <c r="B41" s="160" t="s">
        <v>135</v>
      </c>
      <c r="C41" s="4">
        <v>37</v>
      </c>
      <c r="D41" s="5">
        <v>1808</v>
      </c>
      <c r="E41" s="4">
        <v>1366</v>
      </c>
      <c r="F41" s="15">
        <v>629</v>
      </c>
    </row>
    <row r="42" spans="1:6" ht="13.5">
      <c r="A42" s="1"/>
      <c r="B42" s="160" t="s">
        <v>136</v>
      </c>
      <c r="C42" s="4">
        <v>251</v>
      </c>
      <c r="D42" s="162" t="s">
        <v>11</v>
      </c>
      <c r="E42" s="163" t="s">
        <v>11</v>
      </c>
      <c r="F42" s="15">
        <v>3665</v>
      </c>
    </row>
    <row r="43" spans="1:6" ht="13.5">
      <c r="A43" s="1"/>
      <c r="B43" s="160" t="s">
        <v>137</v>
      </c>
      <c r="C43" s="4">
        <v>41</v>
      </c>
      <c r="D43" s="162" t="s">
        <v>11</v>
      </c>
      <c r="E43" s="163" t="s">
        <v>11</v>
      </c>
      <c r="F43" s="15">
        <v>761</v>
      </c>
    </row>
    <row r="44" spans="1:6" ht="13.5">
      <c r="A44" s="1"/>
      <c r="B44" s="160" t="s">
        <v>12</v>
      </c>
      <c r="C44" s="4">
        <v>210</v>
      </c>
      <c r="D44" s="162" t="s">
        <v>11</v>
      </c>
      <c r="E44" s="163" t="s">
        <v>11</v>
      </c>
      <c r="F44" s="15">
        <v>2904</v>
      </c>
    </row>
    <row r="45" spans="1:6" ht="13.5">
      <c r="A45" s="1"/>
      <c r="B45" s="160" t="s">
        <v>138</v>
      </c>
      <c r="C45" s="4">
        <v>325</v>
      </c>
      <c r="D45" s="162" t="s">
        <v>11</v>
      </c>
      <c r="E45" s="163" t="s">
        <v>11</v>
      </c>
      <c r="F45" s="15">
        <v>3484</v>
      </c>
    </row>
    <row r="46" spans="1:6" ht="13.5">
      <c r="A46" s="1"/>
      <c r="B46" s="160" t="s">
        <v>139</v>
      </c>
      <c r="C46" s="4">
        <v>9</v>
      </c>
      <c r="D46" s="5">
        <v>620</v>
      </c>
      <c r="E46" s="10" t="s">
        <v>18</v>
      </c>
      <c r="F46" s="15">
        <v>146</v>
      </c>
    </row>
    <row r="47" spans="1:6" ht="13.5">
      <c r="A47" s="1"/>
      <c r="B47" s="160" t="s">
        <v>140</v>
      </c>
      <c r="C47" s="4">
        <v>23</v>
      </c>
      <c r="D47" s="162" t="s">
        <v>11</v>
      </c>
      <c r="E47" s="163" t="s">
        <v>11</v>
      </c>
      <c r="F47" s="15">
        <v>360</v>
      </c>
    </row>
    <row r="48" spans="1:6" ht="13.5">
      <c r="A48" s="1"/>
      <c r="B48" s="160" t="s">
        <v>141</v>
      </c>
      <c r="C48" s="4">
        <v>73</v>
      </c>
      <c r="D48" s="162" t="s">
        <v>11</v>
      </c>
      <c r="E48" s="163" t="s">
        <v>11</v>
      </c>
      <c r="F48" s="15">
        <v>670</v>
      </c>
    </row>
    <row r="49" spans="1:6" ht="13.5">
      <c r="A49" s="1"/>
      <c r="B49" s="160" t="s">
        <v>142</v>
      </c>
      <c r="C49" s="4">
        <v>13</v>
      </c>
      <c r="D49" s="162" t="s">
        <v>11</v>
      </c>
      <c r="E49" s="163" t="s">
        <v>11</v>
      </c>
      <c r="F49" s="15">
        <v>163</v>
      </c>
    </row>
    <row r="50" spans="1:6" ht="13.5">
      <c r="A50" s="1"/>
      <c r="B50" s="161" t="s">
        <v>143</v>
      </c>
      <c r="C50" s="7">
        <v>22</v>
      </c>
      <c r="D50" s="164" t="s">
        <v>11</v>
      </c>
      <c r="E50" s="165" t="s">
        <v>11</v>
      </c>
      <c r="F50" s="168">
        <v>165</v>
      </c>
    </row>
    <row r="51" spans="1:6" ht="13.5">
      <c r="A51" s="1"/>
      <c r="B51" s="158" t="s">
        <v>144</v>
      </c>
      <c r="C51" s="2">
        <v>50</v>
      </c>
      <c r="D51" s="3">
        <v>1578</v>
      </c>
      <c r="E51" s="2">
        <v>722</v>
      </c>
      <c r="F51" s="389">
        <v>569</v>
      </c>
    </row>
    <row r="52" spans="1:6" ht="12.75" customHeight="1">
      <c r="A52" s="1"/>
      <c r="B52" s="160" t="s">
        <v>145</v>
      </c>
      <c r="C52" s="4">
        <v>33089</v>
      </c>
      <c r="D52" s="4">
        <v>2013356</v>
      </c>
      <c r="E52" s="4">
        <v>1976976</v>
      </c>
      <c r="F52" s="15">
        <v>493300</v>
      </c>
    </row>
    <row r="53" spans="1:6" ht="12.75" customHeight="1">
      <c r="A53" s="1"/>
      <c r="B53" s="160" t="s">
        <v>146</v>
      </c>
      <c r="C53" s="4">
        <v>516</v>
      </c>
      <c r="D53" s="9" t="s">
        <v>18</v>
      </c>
      <c r="E53" s="10" t="s">
        <v>18</v>
      </c>
      <c r="F53" s="49" t="s">
        <v>18</v>
      </c>
    </row>
    <row r="54" spans="1:6" ht="12.75" customHeight="1">
      <c r="A54" s="1"/>
      <c r="B54" s="160" t="s">
        <v>147</v>
      </c>
      <c r="C54" s="4">
        <v>114</v>
      </c>
      <c r="D54" s="5">
        <v>3610</v>
      </c>
      <c r="E54" s="4">
        <v>2784</v>
      </c>
      <c r="F54" s="15">
        <v>3350</v>
      </c>
    </row>
    <row r="55" spans="1:6" ht="12.75" customHeight="1">
      <c r="A55" s="1"/>
      <c r="B55" s="160" t="s">
        <v>148</v>
      </c>
      <c r="C55" s="4">
        <v>290</v>
      </c>
      <c r="D55" s="9" t="s">
        <v>18</v>
      </c>
      <c r="E55" s="10" t="s">
        <v>18</v>
      </c>
      <c r="F55" s="15">
        <v>1976</v>
      </c>
    </row>
    <row r="56" spans="1:6" ht="12.75" customHeight="1">
      <c r="A56" s="1"/>
      <c r="B56" s="160" t="s">
        <v>149</v>
      </c>
      <c r="C56" s="4">
        <v>22199</v>
      </c>
      <c r="D56" s="5">
        <v>1925641</v>
      </c>
      <c r="E56" s="4">
        <v>1904067</v>
      </c>
      <c r="F56" s="15">
        <v>409270</v>
      </c>
    </row>
    <row r="57" spans="1:6" ht="12.75" customHeight="1">
      <c r="A57" s="1"/>
      <c r="B57" s="160" t="s">
        <v>150</v>
      </c>
      <c r="C57" s="4">
        <v>552</v>
      </c>
      <c r="D57" s="5">
        <v>33803</v>
      </c>
      <c r="E57" s="4">
        <v>28913</v>
      </c>
      <c r="F57" s="15">
        <v>12940</v>
      </c>
    </row>
    <row r="58" spans="1:6" ht="12.75" customHeight="1">
      <c r="A58" s="1"/>
      <c r="B58" s="160" t="s">
        <v>151</v>
      </c>
      <c r="C58" s="4">
        <v>272</v>
      </c>
      <c r="D58" s="5">
        <v>14975</v>
      </c>
      <c r="E58" s="4">
        <v>12276</v>
      </c>
      <c r="F58" s="15">
        <v>9533</v>
      </c>
    </row>
    <row r="59" spans="1:6" ht="12.75" customHeight="1">
      <c r="A59" s="1"/>
      <c r="B59" s="160" t="s">
        <v>152</v>
      </c>
      <c r="C59" s="4">
        <v>7</v>
      </c>
      <c r="D59" s="5">
        <v>338</v>
      </c>
      <c r="E59" s="4">
        <v>258</v>
      </c>
      <c r="F59" s="15">
        <v>328</v>
      </c>
    </row>
    <row r="60" spans="1:6" ht="12.75" customHeight="1">
      <c r="A60" s="1"/>
      <c r="B60" s="160" t="s">
        <v>153</v>
      </c>
      <c r="C60" s="4">
        <v>234</v>
      </c>
      <c r="D60" s="5">
        <v>8657</v>
      </c>
      <c r="E60" s="4">
        <v>7911</v>
      </c>
      <c r="F60" s="15">
        <v>4742</v>
      </c>
    </row>
    <row r="61" spans="1:6" ht="12.75" customHeight="1">
      <c r="A61" s="1"/>
      <c r="B61" s="160" t="s">
        <v>154</v>
      </c>
      <c r="C61" s="4">
        <v>14</v>
      </c>
      <c r="D61" s="5">
        <v>411</v>
      </c>
      <c r="E61" s="4">
        <v>178</v>
      </c>
      <c r="F61" s="15">
        <v>233</v>
      </c>
    </row>
    <row r="62" spans="1:6" ht="12.75" customHeight="1">
      <c r="A62" s="1"/>
      <c r="B62" s="160" t="s">
        <v>155</v>
      </c>
      <c r="C62" s="4">
        <v>16</v>
      </c>
      <c r="D62" s="5">
        <v>547</v>
      </c>
      <c r="E62" s="4">
        <v>231</v>
      </c>
      <c r="F62" s="15">
        <v>279</v>
      </c>
    </row>
    <row r="63" spans="1:6" ht="12.75" customHeight="1">
      <c r="A63" s="1"/>
      <c r="B63" s="160" t="s">
        <v>156</v>
      </c>
      <c r="C63" s="4">
        <v>26</v>
      </c>
      <c r="D63" s="5">
        <v>850</v>
      </c>
      <c r="E63" s="4">
        <v>944</v>
      </c>
      <c r="F63" s="15">
        <v>545</v>
      </c>
    </row>
    <row r="64" spans="1:6" ht="12.75" customHeight="1">
      <c r="A64" s="1"/>
      <c r="B64" s="160" t="s">
        <v>157</v>
      </c>
      <c r="C64" s="4">
        <v>65</v>
      </c>
      <c r="D64" s="5">
        <v>6295</v>
      </c>
      <c r="E64" s="4">
        <v>4248</v>
      </c>
      <c r="F64" s="15">
        <v>5789</v>
      </c>
    </row>
    <row r="65" spans="1:6" ht="12.75" customHeight="1">
      <c r="A65" s="1"/>
      <c r="B65" s="160" t="s">
        <v>158</v>
      </c>
      <c r="C65" s="4">
        <v>85</v>
      </c>
      <c r="D65" s="5">
        <v>3400</v>
      </c>
      <c r="E65" s="4">
        <v>2932</v>
      </c>
      <c r="F65" s="15">
        <v>1831</v>
      </c>
    </row>
    <row r="66" spans="1:6" ht="12.75" customHeight="1">
      <c r="A66" s="1"/>
      <c r="B66" s="160" t="s">
        <v>159</v>
      </c>
      <c r="C66" s="4">
        <v>7</v>
      </c>
      <c r="D66" s="5">
        <v>400</v>
      </c>
      <c r="E66" s="4">
        <v>257</v>
      </c>
      <c r="F66" s="15">
        <v>218</v>
      </c>
    </row>
    <row r="67" spans="1:6" ht="12.75" customHeight="1">
      <c r="A67" s="1"/>
      <c r="B67" s="160" t="s">
        <v>160</v>
      </c>
      <c r="C67" s="4">
        <v>91</v>
      </c>
      <c r="D67" s="5">
        <v>9211</v>
      </c>
      <c r="E67" s="4">
        <v>9322</v>
      </c>
      <c r="F67" s="15">
        <v>12050</v>
      </c>
    </row>
    <row r="68" spans="1:6" ht="12.75" customHeight="1">
      <c r="A68" s="1"/>
      <c r="B68" s="160" t="s">
        <v>161</v>
      </c>
      <c r="C68" s="4">
        <v>17</v>
      </c>
      <c r="D68" s="5">
        <v>844</v>
      </c>
      <c r="E68" s="4">
        <v>865</v>
      </c>
      <c r="F68" s="15">
        <v>439</v>
      </c>
    </row>
    <row r="69" spans="1:6" ht="12.75" customHeight="1">
      <c r="A69" s="1"/>
      <c r="B69" s="160" t="s">
        <v>162</v>
      </c>
      <c r="C69" s="4">
        <v>57</v>
      </c>
      <c r="D69" s="5">
        <v>4374</v>
      </c>
      <c r="E69" s="4">
        <v>1790</v>
      </c>
      <c r="F69" s="15">
        <v>1920</v>
      </c>
    </row>
    <row r="70" spans="1:6" ht="12.75" customHeight="1">
      <c r="A70" s="1"/>
      <c r="B70" s="160" t="s">
        <v>163</v>
      </c>
      <c r="C70" s="4">
        <v>4420</v>
      </c>
      <c r="D70" s="162" t="s">
        <v>11</v>
      </c>
      <c r="E70" s="163" t="s">
        <v>11</v>
      </c>
      <c r="F70" s="15">
        <v>20833</v>
      </c>
    </row>
    <row r="71" spans="1:6" ht="12.75" customHeight="1">
      <c r="A71" s="1"/>
      <c r="B71" s="160" t="s">
        <v>164</v>
      </c>
      <c r="C71" s="4">
        <v>2790</v>
      </c>
      <c r="D71" s="162" t="s">
        <v>11</v>
      </c>
      <c r="E71" s="163" t="s">
        <v>11</v>
      </c>
      <c r="F71" s="15">
        <v>11443</v>
      </c>
    </row>
    <row r="72" spans="1:6" ht="12.75" customHeight="1">
      <c r="A72" s="1"/>
      <c r="B72" s="160" t="s">
        <v>165</v>
      </c>
      <c r="C72" s="4">
        <v>1445</v>
      </c>
      <c r="D72" s="162" t="s">
        <v>11</v>
      </c>
      <c r="E72" s="163" t="s">
        <v>11</v>
      </c>
      <c r="F72" s="15">
        <v>8105</v>
      </c>
    </row>
    <row r="73" spans="1:6" ht="12.75" customHeight="1">
      <c r="A73" s="1"/>
      <c r="B73" s="160" t="s">
        <v>166</v>
      </c>
      <c r="C73" s="4">
        <v>16</v>
      </c>
      <c r="D73" s="162" t="s">
        <v>11</v>
      </c>
      <c r="E73" s="163" t="s">
        <v>11</v>
      </c>
      <c r="F73" s="15">
        <v>373</v>
      </c>
    </row>
    <row r="74" spans="1:6" ht="12.75" customHeight="1">
      <c r="A74" s="1"/>
      <c r="B74" s="160" t="s">
        <v>167</v>
      </c>
      <c r="C74" s="4">
        <v>4</v>
      </c>
      <c r="D74" s="162" t="s">
        <v>11</v>
      </c>
      <c r="E74" s="163" t="s">
        <v>11</v>
      </c>
      <c r="F74" s="15">
        <v>53</v>
      </c>
    </row>
    <row r="75" spans="1:6" ht="12.75" customHeight="1">
      <c r="A75" s="1"/>
      <c r="B75" s="160" t="s">
        <v>168</v>
      </c>
      <c r="C75" s="4">
        <v>1</v>
      </c>
      <c r="D75" s="162" t="s">
        <v>11</v>
      </c>
      <c r="E75" s="163" t="s">
        <v>11</v>
      </c>
      <c r="F75" s="15">
        <v>142</v>
      </c>
    </row>
    <row r="76" spans="1:6" ht="12.75" customHeight="1">
      <c r="A76" s="1"/>
      <c r="B76" s="160" t="s">
        <v>169</v>
      </c>
      <c r="C76" s="4">
        <v>164</v>
      </c>
      <c r="D76" s="162" t="s">
        <v>11</v>
      </c>
      <c r="E76" s="163" t="s">
        <v>11</v>
      </c>
      <c r="F76" s="15">
        <v>717</v>
      </c>
    </row>
    <row r="77" spans="1:6" ht="12.75" customHeight="1">
      <c r="A77" s="1"/>
      <c r="B77" s="161" t="s">
        <v>170</v>
      </c>
      <c r="C77" s="7">
        <v>4107</v>
      </c>
      <c r="D77" s="164" t="s">
        <v>11</v>
      </c>
      <c r="E77" s="165" t="s">
        <v>11</v>
      </c>
      <c r="F77" s="168">
        <v>7024</v>
      </c>
    </row>
    <row r="78" spans="1:6" ht="12.75" customHeight="1">
      <c r="A78" s="1"/>
      <c r="B78" s="160" t="s">
        <v>171</v>
      </c>
      <c r="C78" s="4">
        <v>3002</v>
      </c>
      <c r="D78" s="4">
        <v>153885</v>
      </c>
      <c r="E78" s="4">
        <v>150873</v>
      </c>
      <c r="F78" s="15">
        <v>71732</v>
      </c>
    </row>
    <row r="79" spans="1:6" ht="12.75" customHeight="1">
      <c r="A79" s="1"/>
      <c r="B79" s="160" t="s">
        <v>172</v>
      </c>
      <c r="C79" s="4">
        <v>1653</v>
      </c>
      <c r="D79" s="4">
        <v>100484</v>
      </c>
      <c r="E79" s="4">
        <v>98864</v>
      </c>
      <c r="F79" s="15">
        <v>51778</v>
      </c>
    </row>
    <row r="80" spans="1:6" ht="12.75" customHeight="1">
      <c r="A80" s="1"/>
      <c r="B80" s="160" t="s">
        <v>173</v>
      </c>
      <c r="C80" s="4">
        <v>1303</v>
      </c>
      <c r="D80" s="5">
        <v>86823</v>
      </c>
      <c r="E80" s="4">
        <v>86035</v>
      </c>
      <c r="F80" s="15">
        <v>45854</v>
      </c>
    </row>
    <row r="81" spans="1:6" ht="12.75" customHeight="1">
      <c r="A81" s="1"/>
      <c r="B81" s="160" t="s">
        <v>174</v>
      </c>
      <c r="C81" s="4">
        <v>350</v>
      </c>
      <c r="D81" s="5">
        <v>13661</v>
      </c>
      <c r="E81" s="4">
        <v>12829</v>
      </c>
      <c r="F81" s="15">
        <v>5924</v>
      </c>
    </row>
    <row r="82" spans="1:6" ht="12.75" customHeight="1">
      <c r="A82" s="1"/>
      <c r="B82" s="160" t="s">
        <v>175</v>
      </c>
      <c r="C82" s="4">
        <v>1118</v>
      </c>
      <c r="D82" s="4">
        <v>48447</v>
      </c>
      <c r="E82" s="4">
        <v>47531</v>
      </c>
      <c r="F82" s="15">
        <v>18516</v>
      </c>
    </row>
    <row r="83" spans="1:6" ht="12.75" customHeight="1">
      <c r="A83" s="1"/>
      <c r="B83" s="160" t="s">
        <v>176</v>
      </c>
      <c r="C83" s="4">
        <v>228</v>
      </c>
      <c r="D83" s="5">
        <v>14307</v>
      </c>
      <c r="E83" s="4">
        <v>14111</v>
      </c>
      <c r="F83" s="15">
        <v>6590</v>
      </c>
    </row>
    <row r="84" spans="1:6" ht="12.75" customHeight="1">
      <c r="A84" s="1"/>
      <c r="B84" s="160" t="s">
        <v>177</v>
      </c>
      <c r="C84" s="4">
        <v>890</v>
      </c>
      <c r="D84" s="5">
        <v>34140</v>
      </c>
      <c r="E84" s="4">
        <v>33420</v>
      </c>
      <c r="F84" s="15">
        <v>11926</v>
      </c>
    </row>
    <row r="85" spans="1:6" ht="12.75" customHeight="1">
      <c r="A85" s="1"/>
      <c r="B85" s="160" t="s">
        <v>178</v>
      </c>
      <c r="C85" s="4">
        <v>120</v>
      </c>
      <c r="D85" s="5">
        <v>2827</v>
      </c>
      <c r="E85" s="4">
        <v>2662</v>
      </c>
      <c r="F85" s="15">
        <v>799</v>
      </c>
    </row>
    <row r="86" spans="1:6" ht="12.75" customHeight="1">
      <c r="A86" s="1"/>
      <c r="B86" s="160" t="s">
        <v>179</v>
      </c>
      <c r="C86" s="4">
        <v>68</v>
      </c>
      <c r="D86" s="5">
        <v>856</v>
      </c>
      <c r="E86" s="4">
        <v>692</v>
      </c>
      <c r="F86" s="15">
        <v>210</v>
      </c>
    </row>
    <row r="87" spans="1:6" ht="12.75" customHeight="1">
      <c r="A87" s="1"/>
      <c r="B87" s="161" t="s">
        <v>180</v>
      </c>
      <c r="C87" s="7">
        <v>43</v>
      </c>
      <c r="D87" s="8">
        <v>1271</v>
      </c>
      <c r="E87" s="7">
        <v>1124</v>
      </c>
      <c r="F87" s="168">
        <v>429</v>
      </c>
    </row>
    <row r="88" spans="1:6" ht="12.75" customHeight="1">
      <c r="A88" s="1"/>
      <c r="B88" s="160" t="s">
        <v>181</v>
      </c>
      <c r="C88" s="4">
        <v>90</v>
      </c>
      <c r="D88" s="10" t="s">
        <v>18</v>
      </c>
      <c r="E88" s="10" t="s">
        <v>18</v>
      </c>
      <c r="F88" s="15">
        <v>537</v>
      </c>
    </row>
    <row r="89" spans="1:6" ht="12.75" customHeight="1">
      <c r="A89" s="1"/>
      <c r="B89" s="160" t="s">
        <v>182</v>
      </c>
      <c r="C89" s="4">
        <v>73</v>
      </c>
      <c r="D89" s="162" t="s">
        <v>11</v>
      </c>
      <c r="E89" s="163" t="s">
        <v>11</v>
      </c>
      <c r="F89" s="15">
        <v>337</v>
      </c>
    </row>
    <row r="90" spans="1:6" ht="12.75" customHeight="1">
      <c r="A90" s="1"/>
      <c r="B90" s="161" t="s">
        <v>183</v>
      </c>
      <c r="C90" s="7">
        <v>17</v>
      </c>
      <c r="D90" s="11" t="s">
        <v>18</v>
      </c>
      <c r="E90" s="11" t="s">
        <v>18</v>
      </c>
      <c r="F90" s="168">
        <v>200</v>
      </c>
    </row>
    <row r="91" spans="1:6" ht="12.75" customHeight="1">
      <c r="A91" s="1"/>
      <c r="B91" s="160" t="s">
        <v>184</v>
      </c>
      <c r="C91" s="4">
        <v>521</v>
      </c>
      <c r="D91" s="4">
        <v>10200</v>
      </c>
      <c r="E91" s="4">
        <v>8640</v>
      </c>
      <c r="F91" s="167">
        <v>3365</v>
      </c>
    </row>
    <row r="92" spans="1:6" ht="12.75" customHeight="1">
      <c r="A92" s="1"/>
      <c r="B92" s="160" t="s">
        <v>185</v>
      </c>
      <c r="C92" s="4">
        <v>205</v>
      </c>
      <c r="D92" s="5">
        <v>4223</v>
      </c>
      <c r="E92" s="4">
        <v>3054</v>
      </c>
      <c r="F92" s="15">
        <v>1503</v>
      </c>
    </row>
    <row r="93" spans="1:6" ht="12.75" customHeight="1">
      <c r="A93" s="1"/>
      <c r="B93" s="160" t="s">
        <v>186</v>
      </c>
      <c r="C93" s="4">
        <v>115</v>
      </c>
      <c r="D93" s="5">
        <v>1162</v>
      </c>
      <c r="E93" s="4">
        <v>918</v>
      </c>
      <c r="F93" s="15">
        <v>369</v>
      </c>
    </row>
    <row r="94" spans="1:6" ht="12.75" customHeight="1">
      <c r="A94" s="1"/>
      <c r="B94" s="160" t="s">
        <v>187</v>
      </c>
      <c r="C94" s="4">
        <v>22</v>
      </c>
      <c r="D94" s="5">
        <v>604</v>
      </c>
      <c r="E94" s="4">
        <v>465</v>
      </c>
      <c r="F94" s="15">
        <v>202</v>
      </c>
    </row>
    <row r="95" spans="1:6" ht="12.75" customHeight="1">
      <c r="A95" s="1"/>
      <c r="B95" s="160" t="s">
        <v>188</v>
      </c>
      <c r="C95" s="4">
        <v>168</v>
      </c>
      <c r="D95" s="5">
        <v>3896</v>
      </c>
      <c r="E95" s="4">
        <v>3992</v>
      </c>
      <c r="F95" s="15">
        <v>1187</v>
      </c>
    </row>
    <row r="96" spans="1:6" ht="12.75" customHeight="1">
      <c r="A96" s="1"/>
      <c r="B96" s="161" t="s">
        <v>189</v>
      </c>
      <c r="C96" s="7">
        <v>11</v>
      </c>
      <c r="D96" s="8">
        <v>315</v>
      </c>
      <c r="E96" s="7">
        <v>211</v>
      </c>
      <c r="F96" s="168">
        <v>104</v>
      </c>
    </row>
    <row r="97" spans="1:6" ht="12.75" customHeight="1">
      <c r="A97" s="1"/>
      <c r="B97" s="160" t="s">
        <v>190</v>
      </c>
      <c r="C97" s="4">
        <v>8418</v>
      </c>
      <c r="D97" s="4">
        <v>92742</v>
      </c>
      <c r="E97" s="4">
        <v>56531</v>
      </c>
      <c r="F97" s="15">
        <v>36317</v>
      </c>
    </row>
    <row r="98" spans="1:6" ht="12.75" customHeight="1">
      <c r="A98" s="1"/>
      <c r="B98" s="160" t="s">
        <v>191</v>
      </c>
      <c r="C98" s="4">
        <v>168</v>
      </c>
      <c r="D98" s="5">
        <v>6689</v>
      </c>
      <c r="E98" s="4">
        <v>5923</v>
      </c>
      <c r="F98" s="15">
        <v>1387</v>
      </c>
    </row>
    <row r="99" spans="1:6" ht="12.75" customHeight="1">
      <c r="A99" s="1"/>
      <c r="B99" s="160" t="s">
        <v>192</v>
      </c>
      <c r="C99" s="4">
        <v>85</v>
      </c>
      <c r="D99" s="5">
        <v>4636</v>
      </c>
      <c r="E99" s="4">
        <v>3346</v>
      </c>
      <c r="F99" s="15">
        <v>386</v>
      </c>
    </row>
    <row r="100" spans="1:6" ht="12.75" customHeight="1">
      <c r="A100" s="1"/>
      <c r="B100" s="160" t="s">
        <v>193</v>
      </c>
      <c r="C100" s="4">
        <v>30</v>
      </c>
      <c r="D100" s="5">
        <v>596</v>
      </c>
      <c r="E100" s="10" t="s">
        <v>18</v>
      </c>
      <c r="F100" s="15">
        <v>99</v>
      </c>
    </row>
    <row r="101" spans="1:6" ht="12.75" customHeight="1">
      <c r="A101" s="1"/>
      <c r="B101" s="160" t="s">
        <v>194</v>
      </c>
      <c r="C101" s="4">
        <v>240</v>
      </c>
      <c r="D101" s="9" t="s">
        <v>18</v>
      </c>
      <c r="E101" s="10" t="s">
        <v>18</v>
      </c>
      <c r="F101" s="49" t="s">
        <v>18</v>
      </c>
    </row>
    <row r="102" spans="1:6" ht="12.75" customHeight="1">
      <c r="A102" s="1"/>
      <c r="B102" s="160" t="s">
        <v>195</v>
      </c>
      <c r="C102" s="4">
        <v>1275</v>
      </c>
      <c r="D102" s="162" t="s">
        <v>11</v>
      </c>
      <c r="E102" s="163" t="s">
        <v>11</v>
      </c>
      <c r="F102" s="15">
        <v>4825</v>
      </c>
    </row>
    <row r="103" spans="1:6" ht="12.75" customHeight="1">
      <c r="A103" s="1"/>
      <c r="B103" s="160" t="s">
        <v>196</v>
      </c>
      <c r="C103" s="4">
        <v>160</v>
      </c>
      <c r="D103" s="162" t="s">
        <v>11</v>
      </c>
      <c r="E103" s="163" t="s">
        <v>11</v>
      </c>
      <c r="F103" s="15">
        <v>252</v>
      </c>
    </row>
    <row r="104" spans="1:6" ht="12.75" customHeight="1">
      <c r="A104" s="1"/>
      <c r="B104" s="160" t="s">
        <v>197</v>
      </c>
      <c r="C104" s="4">
        <v>1195</v>
      </c>
      <c r="D104" s="5">
        <v>43354</v>
      </c>
      <c r="E104" s="4">
        <v>20646</v>
      </c>
      <c r="F104" s="15">
        <v>5368</v>
      </c>
    </row>
    <row r="105" spans="1:6" ht="12.75" customHeight="1">
      <c r="A105" s="1"/>
      <c r="B105" s="160" t="s">
        <v>198</v>
      </c>
      <c r="C105" s="4">
        <v>235</v>
      </c>
      <c r="D105" s="162" t="s">
        <v>11</v>
      </c>
      <c r="E105" s="163" t="s">
        <v>11</v>
      </c>
      <c r="F105" s="15">
        <v>3251</v>
      </c>
    </row>
    <row r="106" spans="1:6" ht="12.75" customHeight="1">
      <c r="A106" s="1"/>
      <c r="B106" s="160" t="s">
        <v>199</v>
      </c>
      <c r="C106" s="4">
        <v>4619</v>
      </c>
      <c r="D106" s="162" t="s">
        <v>11</v>
      </c>
      <c r="E106" s="163" t="s">
        <v>11</v>
      </c>
      <c r="F106" s="15">
        <v>8077</v>
      </c>
    </row>
    <row r="107" spans="1:6" ht="12.75" customHeight="1">
      <c r="A107" s="1"/>
      <c r="B107" s="160" t="s">
        <v>200</v>
      </c>
      <c r="C107" s="4">
        <v>61</v>
      </c>
      <c r="D107" s="10" t="s">
        <v>18</v>
      </c>
      <c r="E107" s="10" t="s">
        <v>18</v>
      </c>
      <c r="F107" s="15">
        <v>904</v>
      </c>
    </row>
    <row r="108" spans="1:6" ht="12.75" customHeight="1" thickBot="1">
      <c r="A108" s="1"/>
      <c r="B108" s="166" t="s">
        <v>201</v>
      </c>
      <c r="C108" s="12">
        <v>350</v>
      </c>
      <c r="D108" s="13">
        <v>37467</v>
      </c>
      <c r="E108" s="12">
        <v>26616</v>
      </c>
      <c r="F108" s="390">
        <v>11768</v>
      </c>
    </row>
    <row r="109" spans="1:6" ht="1.5" customHeight="1">
      <c r="A109" s="1"/>
      <c r="B109" s="14"/>
      <c r="C109" s="14"/>
      <c r="D109" s="14"/>
      <c r="E109" s="14"/>
      <c r="F109" s="14"/>
    </row>
    <row r="110" spans="1:6" ht="12" customHeight="1">
      <c r="A110" s="1"/>
      <c r="B110" s="169" t="s">
        <v>202</v>
      </c>
      <c r="C110" s="14"/>
      <c r="D110" s="14"/>
      <c r="E110" s="14"/>
      <c r="F110" s="14"/>
    </row>
    <row r="111" spans="1:6" ht="12" customHeight="1">
      <c r="A111" s="1"/>
      <c r="B111" s="169" t="s">
        <v>203</v>
      </c>
      <c r="C111" s="14"/>
      <c r="D111" s="14"/>
      <c r="E111" s="14"/>
      <c r="F111" s="14"/>
    </row>
    <row r="112" spans="1:6" ht="12" customHeight="1">
      <c r="A112" s="1"/>
      <c r="B112" s="169" t="s">
        <v>204</v>
      </c>
      <c r="C112" s="14"/>
      <c r="D112" s="14"/>
      <c r="E112" s="14"/>
      <c r="F112" s="14"/>
    </row>
    <row r="113" spans="1:6" ht="12" customHeight="1">
      <c r="A113" s="1"/>
      <c r="B113" s="169" t="s">
        <v>205</v>
      </c>
      <c r="C113" s="14"/>
      <c r="D113" s="14"/>
      <c r="E113" s="14"/>
      <c r="F113" s="14"/>
    </row>
    <row r="114" spans="1:6" ht="12" customHeight="1">
      <c r="A114" s="1"/>
      <c r="B114" s="169" t="s">
        <v>206</v>
      </c>
      <c r="C114" s="14"/>
      <c r="D114" s="14"/>
      <c r="E114" s="14"/>
      <c r="F114" s="14"/>
    </row>
    <row r="115" spans="1:6" ht="10.5" customHeight="1">
      <c r="A115" s="1" t="s">
        <v>207</v>
      </c>
      <c r="B115" s="169" t="s">
        <v>208</v>
      </c>
      <c r="C115" s="14"/>
      <c r="D115" s="14"/>
      <c r="E115" s="14"/>
      <c r="F115" s="14"/>
    </row>
    <row r="116" spans="1:6" ht="10.5" customHeight="1">
      <c r="A116" s="1"/>
      <c r="B116" s="169"/>
      <c r="C116" s="14"/>
      <c r="D116" s="14"/>
      <c r="E116" s="14"/>
      <c r="F116" s="14"/>
    </row>
    <row r="117" spans="1:6" ht="13.5">
      <c r="A117" s="1"/>
      <c r="B117" s="1"/>
      <c r="C117" s="1"/>
      <c r="D117" s="1"/>
      <c r="E117" s="1"/>
      <c r="F117" s="1"/>
    </row>
    <row r="118" spans="1:6" ht="13.5">
      <c r="A118" s="1"/>
      <c r="B118" s="1"/>
      <c r="C118" s="1"/>
      <c r="D118" s="1"/>
      <c r="E118" s="1"/>
      <c r="F118" s="1"/>
    </row>
    <row r="119" spans="1:6" ht="13.5">
      <c r="A119" s="1"/>
      <c r="B119" s="1"/>
      <c r="C119" s="1"/>
      <c r="D119" s="1"/>
      <c r="E119" s="1"/>
      <c r="F119" s="1"/>
    </row>
    <row r="120" spans="1:6" ht="13.5">
      <c r="A120" s="1"/>
      <c r="B120" s="1"/>
      <c r="C120" s="1"/>
      <c r="D120" s="1"/>
      <c r="E120" s="1"/>
      <c r="F120" s="1"/>
    </row>
    <row r="121" spans="1:6" ht="13.5">
      <c r="A121" s="1"/>
      <c r="B121" s="1"/>
      <c r="C121" s="1"/>
      <c r="D121" s="1"/>
      <c r="E121" s="1"/>
      <c r="F121" s="1"/>
    </row>
    <row r="122" spans="1:6" ht="13.5">
      <c r="A122" s="1"/>
      <c r="B122" s="1"/>
      <c r="C122" s="1"/>
      <c r="D122" s="1"/>
      <c r="E122" s="1"/>
      <c r="F122" s="1"/>
    </row>
    <row r="123" spans="1:6" ht="13.5">
      <c r="A123" s="1"/>
      <c r="B123" s="1"/>
      <c r="C123" s="1"/>
      <c r="D123" s="1"/>
      <c r="E123" s="1"/>
      <c r="F123" s="1"/>
    </row>
    <row r="124" spans="1:6" ht="13.5">
      <c r="A124" s="1"/>
      <c r="B124" s="1"/>
      <c r="C124" s="1"/>
      <c r="D124" s="1"/>
      <c r="E124" s="1"/>
      <c r="F124" s="1"/>
    </row>
    <row r="125" spans="1:6" ht="13.5">
      <c r="A125" s="1"/>
      <c r="B125" s="1"/>
      <c r="C125" s="1"/>
      <c r="D125" s="1"/>
      <c r="E125" s="1"/>
      <c r="F125" s="1"/>
    </row>
    <row r="126" spans="1:6" ht="13.5">
      <c r="A126" s="1"/>
      <c r="B126" s="1"/>
      <c r="C126" s="1"/>
      <c r="D126" s="1"/>
      <c r="E126" s="1"/>
      <c r="F126" s="1"/>
    </row>
    <row r="127" spans="1:6" ht="13.5">
      <c r="A127" s="1"/>
      <c r="B127" s="1"/>
      <c r="C127" s="1"/>
      <c r="D127" s="1"/>
      <c r="E127" s="1"/>
      <c r="F127" s="1"/>
    </row>
    <row r="128" spans="1:6" ht="13.5">
      <c r="A128" s="1"/>
      <c r="B128" s="1"/>
      <c r="C128" s="1"/>
      <c r="D128" s="1"/>
      <c r="E128" s="1"/>
      <c r="F128" s="1"/>
    </row>
    <row r="129" spans="1:6" ht="13.5">
      <c r="A129" s="1"/>
      <c r="B129" s="1"/>
      <c r="C129" s="1"/>
      <c r="D129" s="1"/>
      <c r="E129" s="1"/>
      <c r="F129" s="1"/>
    </row>
    <row r="130" spans="1:6" ht="13.5">
      <c r="A130" s="1"/>
      <c r="B130" s="1"/>
      <c r="C130" s="1"/>
      <c r="D130" s="1"/>
      <c r="E130" s="1"/>
      <c r="F130" s="1"/>
    </row>
    <row r="131" spans="1:6" ht="13.5">
      <c r="A131" s="1"/>
      <c r="B131" s="1"/>
      <c r="C131" s="1"/>
      <c r="D131" s="1"/>
      <c r="E131" s="1"/>
      <c r="F131" s="1"/>
    </row>
    <row r="132" spans="1:6" ht="13.5">
      <c r="A132" s="1"/>
      <c r="B132" s="1"/>
      <c r="C132" s="1"/>
      <c r="D132" s="1"/>
      <c r="E132" s="1"/>
      <c r="F132" s="1"/>
    </row>
    <row r="133" spans="1:6" ht="13.5">
      <c r="A133" s="1"/>
      <c r="B133" s="1"/>
      <c r="C133" s="1"/>
      <c r="D133" s="1"/>
      <c r="E133" s="1"/>
      <c r="F133" s="1"/>
    </row>
    <row r="134" spans="1:6" ht="13.5">
      <c r="A134" s="1"/>
      <c r="B134" s="1"/>
      <c r="C134" s="1"/>
      <c r="D134" s="1"/>
      <c r="E134" s="1"/>
      <c r="F134" s="1"/>
    </row>
    <row r="135" spans="1:6" ht="13.5">
      <c r="A135" s="1"/>
      <c r="B135" s="1"/>
      <c r="C135" s="1"/>
      <c r="D135" s="1"/>
      <c r="E135" s="1"/>
      <c r="F135" s="1"/>
    </row>
    <row r="136" spans="1:6" ht="13.5">
      <c r="A136" s="1"/>
      <c r="B136" s="1"/>
      <c r="C136" s="1"/>
      <c r="D136" s="1"/>
      <c r="E136" s="1"/>
      <c r="F136" s="1"/>
    </row>
    <row r="137" spans="1:6" ht="13.5">
      <c r="A137" s="1"/>
      <c r="B137" s="1"/>
      <c r="C137" s="1"/>
      <c r="D137" s="1"/>
      <c r="E137" s="1"/>
      <c r="F137" s="1"/>
    </row>
    <row r="138" spans="1:6" ht="13.5">
      <c r="A138" s="1"/>
      <c r="B138" s="1"/>
      <c r="C138" s="1"/>
      <c r="D138" s="1"/>
      <c r="E138" s="1"/>
      <c r="F138" s="1"/>
    </row>
    <row r="139" spans="1:6" ht="13.5">
      <c r="A139" s="1"/>
      <c r="B139" s="1"/>
      <c r="C139" s="1"/>
      <c r="D139" s="1"/>
      <c r="E139" s="1"/>
      <c r="F139" s="1"/>
    </row>
    <row r="140" spans="1:6" ht="13.5">
      <c r="A140" s="1"/>
      <c r="B140" s="1"/>
      <c r="C140" s="1"/>
      <c r="D140" s="1"/>
      <c r="E140" s="1"/>
      <c r="F140" s="1"/>
    </row>
    <row r="141" spans="1:6" ht="13.5">
      <c r="A141" s="1"/>
      <c r="B141" s="1"/>
      <c r="C141" s="1"/>
      <c r="D141" s="1"/>
      <c r="E141" s="1"/>
      <c r="F141" s="1"/>
    </row>
    <row r="142" spans="1:6" ht="13.5">
      <c r="A142" s="1"/>
      <c r="B142" s="1"/>
      <c r="C142" s="1"/>
      <c r="D142" s="1"/>
      <c r="E142" s="1"/>
      <c r="F142" s="1"/>
    </row>
    <row r="143" spans="1:6" ht="13.5">
      <c r="A143" s="1"/>
      <c r="B143" s="1"/>
      <c r="C143" s="1"/>
      <c r="D143" s="1"/>
      <c r="E143" s="1"/>
      <c r="F143" s="1"/>
    </row>
    <row r="144" spans="1:6" ht="13.5">
      <c r="A144" s="1"/>
      <c r="B144" s="1"/>
      <c r="C144" s="1"/>
      <c r="D144" s="1"/>
      <c r="E144" s="1"/>
      <c r="F144" s="1"/>
    </row>
    <row r="145" spans="1:6" ht="13.5">
      <c r="A145" s="1"/>
      <c r="B145" s="1"/>
      <c r="C145" s="1"/>
      <c r="D145" s="1"/>
      <c r="E145" s="1"/>
      <c r="F145" s="1"/>
    </row>
    <row r="146" spans="1:6" ht="13.5">
      <c r="A146" s="1"/>
      <c r="B146" s="1"/>
      <c r="C146" s="1"/>
      <c r="D146" s="1"/>
      <c r="E146" s="1"/>
      <c r="F146" s="1"/>
    </row>
    <row r="147" spans="1:6" ht="13.5">
      <c r="A147" s="1"/>
      <c r="B147" s="1"/>
      <c r="C147" s="1"/>
      <c r="D147" s="1"/>
      <c r="E147" s="1"/>
      <c r="F147" s="1"/>
    </row>
    <row r="148" spans="1:6" ht="13.5">
      <c r="A148" s="1"/>
      <c r="B148" s="1"/>
      <c r="C148" s="1"/>
      <c r="D148" s="1"/>
      <c r="E148" s="1"/>
      <c r="F148" s="1"/>
    </row>
    <row r="149" spans="1:6" ht="13.5">
      <c r="A149" s="1"/>
      <c r="B149" s="1"/>
      <c r="C149" s="1"/>
      <c r="D149" s="1"/>
      <c r="E149" s="1"/>
      <c r="F149" s="1"/>
    </row>
    <row r="150" spans="1:6" ht="13.5">
      <c r="A150" s="1"/>
      <c r="B150" s="1"/>
      <c r="C150" s="1"/>
      <c r="D150" s="1"/>
      <c r="E150" s="1"/>
      <c r="F150" s="1"/>
    </row>
    <row r="151" spans="1:6" ht="13.5">
      <c r="A151" s="1"/>
      <c r="B151" s="1"/>
      <c r="C151" s="1"/>
      <c r="D151" s="1"/>
      <c r="E151" s="1"/>
      <c r="F151" s="1"/>
    </row>
    <row r="152" spans="1:6" ht="13.5">
      <c r="A152" s="1"/>
      <c r="B152" s="1"/>
      <c r="C152" s="1"/>
      <c r="D152" s="1"/>
      <c r="E152" s="1"/>
      <c r="F152" s="1"/>
    </row>
    <row r="153" spans="1:6" ht="13.5">
      <c r="A153" s="1"/>
      <c r="B153" s="1"/>
      <c r="C153" s="1"/>
      <c r="D153" s="1"/>
      <c r="E153" s="1"/>
      <c r="F153" s="1"/>
    </row>
    <row r="154" spans="1:6" ht="13.5">
      <c r="A154" s="1"/>
      <c r="B154" s="1"/>
      <c r="C154" s="1"/>
      <c r="D154" s="1"/>
      <c r="E154" s="1"/>
      <c r="F154" s="1"/>
    </row>
    <row r="155" spans="1:6" ht="13.5">
      <c r="A155" s="1"/>
      <c r="B155" s="1"/>
      <c r="C155" s="1"/>
      <c r="D155" s="1"/>
      <c r="E155" s="1"/>
      <c r="F155" s="1"/>
    </row>
    <row r="156" spans="1:6" ht="13.5">
      <c r="A156" s="1"/>
      <c r="B156" s="1"/>
      <c r="C156" s="1"/>
      <c r="D156" s="1"/>
      <c r="E156" s="1"/>
      <c r="F156" s="1"/>
    </row>
    <row r="157" spans="1:6" ht="13.5">
      <c r="A157" s="1"/>
      <c r="B157" s="1"/>
      <c r="C157" s="1"/>
      <c r="D157" s="1"/>
      <c r="E157" s="1"/>
      <c r="F157" s="1"/>
    </row>
    <row r="158" spans="1:6" ht="13.5">
      <c r="A158" s="1"/>
      <c r="B158" s="1"/>
      <c r="C158" s="1"/>
      <c r="D158" s="1"/>
      <c r="E158" s="1"/>
      <c r="F158" s="1"/>
    </row>
    <row r="159" spans="1:6" ht="13.5">
      <c r="A159" s="1"/>
      <c r="B159" s="1"/>
      <c r="C159" s="1"/>
      <c r="D159" s="1"/>
      <c r="E159" s="1"/>
      <c r="F159" s="1"/>
    </row>
    <row r="160" spans="1:6" ht="13.5">
      <c r="A160" s="1"/>
      <c r="B160" s="1"/>
      <c r="C160" s="1"/>
      <c r="D160" s="1"/>
      <c r="E160" s="1"/>
      <c r="F160" s="1"/>
    </row>
    <row r="161" spans="1:6" ht="13.5">
      <c r="A161" s="1"/>
      <c r="B161" s="1"/>
      <c r="C161" s="1"/>
      <c r="D161" s="1"/>
      <c r="E161" s="1"/>
      <c r="F161" s="1"/>
    </row>
    <row r="162" spans="1:6" ht="13.5">
      <c r="A162" s="1"/>
      <c r="B162" s="1"/>
      <c r="C162" s="1"/>
      <c r="D162" s="1"/>
      <c r="E162" s="1"/>
      <c r="F162" s="1"/>
    </row>
    <row r="163" spans="1:6" ht="13.5">
      <c r="A163" s="1"/>
      <c r="B163" s="1"/>
      <c r="C163" s="1"/>
      <c r="D163" s="1"/>
      <c r="E163" s="1"/>
      <c r="F163" s="1"/>
    </row>
    <row r="164" spans="1:6" ht="13.5">
      <c r="A164" s="1"/>
      <c r="B164" s="1"/>
      <c r="C164" s="1"/>
      <c r="D164" s="1"/>
      <c r="E164" s="1"/>
      <c r="F164" s="1"/>
    </row>
    <row r="165" spans="1:6" ht="13.5">
      <c r="A165" s="1"/>
      <c r="B165" s="1"/>
      <c r="C165" s="1"/>
      <c r="D165" s="1"/>
      <c r="E165" s="1"/>
      <c r="F165" s="1"/>
    </row>
    <row r="166" spans="1:6" ht="13.5">
      <c r="A166" s="1"/>
      <c r="B166" s="1"/>
      <c r="C166" s="1"/>
      <c r="D166" s="1"/>
      <c r="E166" s="1"/>
      <c r="F166" s="1"/>
    </row>
    <row r="167" spans="1:6" ht="13.5">
      <c r="A167" s="1"/>
      <c r="B167" s="1"/>
      <c r="C167" s="1"/>
      <c r="D167" s="1"/>
      <c r="E167" s="1"/>
      <c r="F167" s="1"/>
    </row>
    <row r="168" spans="1:6" ht="13.5">
      <c r="A168" s="1"/>
      <c r="B168" s="1"/>
      <c r="C168" s="1"/>
      <c r="D168" s="1"/>
      <c r="E168" s="1"/>
      <c r="F168" s="1"/>
    </row>
    <row r="169" spans="1:6" ht="13.5">
      <c r="A169" s="1"/>
      <c r="B169" s="1"/>
      <c r="C169" s="1"/>
      <c r="D169" s="1"/>
      <c r="E169" s="1"/>
      <c r="F169" s="1"/>
    </row>
    <row r="170" spans="1:6" ht="13.5">
      <c r="A170" s="1"/>
      <c r="B170" s="1"/>
      <c r="C170" s="1"/>
      <c r="D170" s="1"/>
      <c r="E170" s="1"/>
      <c r="F170" s="1"/>
    </row>
    <row r="171" spans="1:6" ht="13.5">
      <c r="A171" s="1"/>
      <c r="B171" s="1"/>
      <c r="C171" s="1"/>
      <c r="D171" s="1"/>
      <c r="E171" s="1"/>
      <c r="F171" s="1"/>
    </row>
    <row r="172" spans="1:6" ht="13.5">
      <c r="A172" s="1"/>
      <c r="B172" s="1"/>
      <c r="C172" s="1"/>
      <c r="D172" s="1"/>
      <c r="E172" s="1"/>
      <c r="F172" s="1"/>
    </row>
    <row r="173" spans="1:6" ht="13.5">
      <c r="A173" s="1"/>
      <c r="B173" s="1"/>
      <c r="C173" s="1"/>
      <c r="D173" s="1"/>
      <c r="E173" s="1"/>
      <c r="F173" s="1"/>
    </row>
    <row r="174" spans="1:6" ht="13.5">
      <c r="A174" s="1"/>
      <c r="B174" s="1"/>
      <c r="C174" s="1"/>
      <c r="D174" s="1"/>
      <c r="E174" s="1"/>
      <c r="F174" s="1"/>
    </row>
    <row r="175" spans="1:6" ht="13.5">
      <c r="A175" s="1"/>
      <c r="B175" s="1"/>
      <c r="C175" s="1"/>
      <c r="D175" s="1"/>
      <c r="E175" s="1"/>
      <c r="F175" s="1"/>
    </row>
    <row r="176" spans="1:6" ht="13.5">
      <c r="A176" s="1"/>
      <c r="B176" s="1"/>
      <c r="C176" s="1"/>
      <c r="D176" s="1"/>
      <c r="E176" s="1"/>
      <c r="F176" s="1"/>
    </row>
    <row r="177" spans="1:6" ht="13.5">
      <c r="A177" s="1"/>
      <c r="B177" s="1"/>
      <c r="C177" s="1"/>
      <c r="D177" s="1"/>
      <c r="E177" s="1"/>
      <c r="F177" s="1"/>
    </row>
    <row r="178" spans="1:6" ht="13.5">
      <c r="A178" s="1"/>
      <c r="B178" s="1"/>
      <c r="C178" s="1"/>
      <c r="D178" s="1"/>
      <c r="E178" s="1"/>
      <c r="F178" s="1"/>
    </row>
    <row r="179" spans="1:6" ht="13.5">
      <c r="A179" s="1"/>
      <c r="B179" s="1"/>
      <c r="C179" s="1"/>
      <c r="D179" s="1"/>
      <c r="E179" s="1"/>
      <c r="F179" s="1"/>
    </row>
    <row r="180" spans="1:6" ht="13.5">
      <c r="A180" s="1"/>
      <c r="B180" s="1"/>
      <c r="C180" s="1"/>
      <c r="D180" s="1"/>
      <c r="E180" s="1"/>
      <c r="F180" s="1"/>
    </row>
    <row r="181" spans="1:6" ht="13.5">
      <c r="A181" s="1"/>
      <c r="B181" s="1"/>
      <c r="C181" s="1"/>
      <c r="D181" s="1"/>
      <c r="E181" s="1"/>
      <c r="F181" s="1"/>
    </row>
    <row r="182" spans="1:6" ht="13.5">
      <c r="A182" s="1"/>
      <c r="B182" s="1"/>
      <c r="C182" s="1"/>
      <c r="D182" s="1"/>
      <c r="E182" s="1"/>
      <c r="F182" s="1"/>
    </row>
    <row r="183" spans="1:6" ht="13.5">
      <c r="A183" s="1"/>
      <c r="B183" s="1"/>
      <c r="C183" s="1"/>
      <c r="D183" s="1"/>
      <c r="E183" s="1"/>
      <c r="F183" s="1"/>
    </row>
    <row r="184" spans="1:6" ht="13.5">
      <c r="A184" s="1"/>
      <c r="B184" s="1"/>
      <c r="C184" s="1"/>
      <c r="D184" s="1"/>
      <c r="E184" s="1"/>
      <c r="F184" s="1"/>
    </row>
    <row r="185" spans="1:6" ht="13.5">
      <c r="A185" s="1"/>
      <c r="B185" s="1"/>
      <c r="C185" s="1"/>
      <c r="D185" s="1"/>
      <c r="E185" s="1"/>
      <c r="F185" s="1"/>
    </row>
    <row r="186" spans="1:6" ht="13.5">
      <c r="A186" s="1"/>
      <c r="B186" s="1"/>
      <c r="C186" s="1"/>
      <c r="D186" s="1"/>
      <c r="E186" s="1"/>
      <c r="F186" s="1"/>
    </row>
    <row r="187" spans="1:6" ht="13.5">
      <c r="A187" s="1"/>
      <c r="B187" s="1"/>
      <c r="C187" s="1"/>
      <c r="D187" s="1"/>
      <c r="E187" s="1"/>
      <c r="F187" s="1"/>
    </row>
    <row r="188" spans="1:6" ht="13.5">
      <c r="A188" s="1"/>
      <c r="B188" s="1"/>
      <c r="C188" s="1"/>
      <c r="D188" s="1"/>
      <c r="E188" s="1"/>
      <c r="F188" s="1"/>
    </row>
    <row r="189" spans="1:6" ht="13.5">
      <c r="A189" s="1"/>
      <c r="B189" s="1"/>
      <c r="C189" s="1"/>
      <c r="D189" s="1"/>
      <c r="E189" s="1"/>
      <c r="F189" s="1"/>
    </row>
  </sheetData>
  <printOptions/>
  <pageMargins left="0.7874015748031497" right="0.787401574803149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6"/>
  <sheetViews>
    <sheetView workbookViewId="0" topLeftCell="A1">
      <selection activeCell="B2" sqref="B2"/>
    </sheetView>
  </sheetViews>
  <sheetFormatPr defaultColWidth="8.796875" defaultRowHeight="14.25"/>
  <cols>
    <col min="1" max="1" width="4.5" style="0" customWidth="1"/>
    <col min="2" max="2" width="48.09765625" style="0" customWidth="1"/>
    <col min="3" max="7" width="10.09765625" style="0" customWidth="1"/>
    <col min="8" max="8" width="10.8984375" style="0" customWidth="1"/>
    <col min="9" max="9" width="11" style="0" customWidth="1"/>
    <col min="10" max="10" width="10.09765625" style="170" hidden="1" customWidth="1"/>
    <col min="11" max="18" width="10.09765625" style="0" hidden="1" customWidth="1"/>
    <col min="19" max="19" width="0.203125" style="0" hidden="1" customWidth="1"/>
    <col min="20" max="20" width="3.59765625" style="0" customWidth="1"/>
    <col min="21" max="31" width="10.59765625" style="0" customWidth="1"/>
  </cols>
  <sheetData>
    <row r="1" spans="10:11" ht="7.5" customHeight="1">
      <c r="J1" s="171"/>
      <c r="K1" s="172"/>
    </row>
    <row r="2" spans="2:19" ht="27.75" customHeight="1" thickBot="1">
      <c r="B2" s="371" t="s">
        <v>209</v>
      </c>
      <c r="C2" s="173"/>
      <c r="D2" s="174"/>
      <c r="E2" s="174"/>
      <c r="F2" s="174"/>
      <c r="G2" s="174"/>
      <c r="H2" s="16"/>
      <c r="J2" s="175"/>
      <c r="K2" s="176"/>
      <c r="L2" s="176"/>
      <c r="M2" s="176"/>
      <c r="N2" s="176"/>
      <c r="O2" s="176"/>
      <c r="P2" s="176"/>
      <c r="Q2" s="176"/>
      <c r="R2" s="176"/>
      <c r="S2" s="16"/>
    </row>
    <row r="3" spans="1:19" ht="18" customHeight="1">
      <c r="A3" s="16"/>
      <c r="B3" s="177" t="s">
        <v>14</v>
      </c>
      <c r="C3" s="178" t="s">
        <v>16</v>
      </c>
      <c r="D3" s="178">
        <v>7</v>
      </c>
      <c r="E3" s="178">
        <v>8</v>
      </c>
      <c r="F3" s="178">
        <v>9</v>
      </c>
      <c r="G3" s="180">
        <v>10</v>
      </c>
      <c r="H3" s="178">
        <v>11</v>
      </c>
      <c r="I3" s="181">
        <v>12</v>
      </c>
      <c r="J3" s="182" t="s">
        <v>15</v>
      </c>
      <c r="K3" s="183" t="s">
        <v>211</v>
      </c>
      <c r="L3" s="183" t="s">
        <v>210</v>
      </c>
      <c r="M3" s="183">
        <v>5</v>
      </c>
      <c r="N3" s="183">
        <v>6</v>
      </c>
      <c r="O3" s="183">
        <v>7</v>
      </c>
      <c r="P3" s="183">
        <v>8</v>
      </c>
      <c r="Q3" s="183">
        <v>9</v>
      </c>
      <c r="R3" s="183">
        <v>10</v>
      </c>
      <c r="S3" s="179">
        <v>10</v>
      </c>
    </row>
    <row r="4" spans="1:19" ht="15" customHeight="1" thickBot="1">
      <c r="A4" s="16"/>
      <c r="B4" s="184"/>
      <c r="C4" s="185" t="s">
        <v>213</v>
      </c>
      <c r="D4" s="185" t="s">
        <v>214</v>
      </c>
      <c r="E4" s="185" t="s">
        <v>215</v>
      </c>
      <c r="F4" s="185" t="s">
        <v>216</v>
      </c>
      <c r="G4" s="186" t="s">
        <v>217</v>
      </c>
      <c r="H4" s="185" t="s">
        <v>218</v>
      </c>
      <c r="I4" s="187" t="s">
        <v>219</v>
      </c>
      <c r="J4" s="188" t="s">
        <v>212</v>
      </c>
      <c r="K4" s="188" t="s">
        <v>212</v>
      </c>
      <c r="L4" s="188" t="s">
        <v>212</v>
      </c>
      <c r="M4" s="188" t="s">
        <v>212</v>
      </c>
      <c r="N4" s="188" t="s">
        <v>212</v>
      </c>
      <c r="O4" s="188" t="s">
        <v>212</v>
      </c>
      <c r="P4" s="188" t="s">
        <v>212</v>
      </c>
      <c r="Q4" s="188" t="s">
        <v>212</v>
      </c>
      <c r="R4" s="188" t="s">
        <v>212</v>
      </c>
      <c r="S4" s="188" t="s">
        <v>217</v>
      </c>
    </row>
    <row r="5" spans="2:19" ht="19.5" customHeight="1" thickBot="1">
      <c r="B5" s="189" t="s">
        <v>220</v>
      </c>
      <c r="C5" s="17">
        <v>51006</v>
      </c>
      <c r="D5" s="17">
        <v>58786</v>
      </c>
      <c r="E5" s="17">
        <v>61197</v>
      </c>
      <c r="F5" s="17">
        <v>63550</v>
      </c>
      <c r="G5" s="17">
        <v>65845</v>
      </c>
      <c r="H5" s="17">
        <v>68856</v>
      </c>
      <c r="I5" s="18">
        <v>75875</v>
      </c>
      <c r="J5" s="17" t="e">
        <f aca="true" t="shared" si="0" ref="J5:S5">SUM(J7+J15+J35+J57+J65+J94+J106+J111+J119)</f>
        <v>#REF!</v>
      </c>
      <c r="K5" s="17" t="e">
        <f t="shared" si="0"/>
        <v>#REF!</v>
      </c>
      <c r="L5" s="17" t="e">
        <f t="shared" si="0"/>
        <v>#REF!</v>
      </c>
      <c r="M5" s="17" t="e">
        <f t="shared" si="0"/>
        <v>#REF!</v>
      </c>
      <c r="N5" s="17" t="e">
        <f t="shared" si="0"/>
        <v>#REF!</v>
      </c>
      <c r="O5" s="17" t="e">
        <f t="shared" si="0"/>
        <v>#REF!</v>
      </c>
      <c r="P5" s="17" t="e">
        <f t="shared" si="0"/>
        <v>#REF!</v>
      </c>
      <c r="Q5" s="17" t="e">
        <f t="shared" si="0"/>
        <v>#REF!</v>
      </c>
      <c r="R5" s="17" t="e">
        <f t="shared" si="0"/>
        <v>#REF!</v>
      </c>
      <c r="S5" s="190" t="e">
        <f t="shared" si="0"/>
        <v>#REF!</v>
      </c>
    </row>
    <row r="6" spans="2:20" ht="6" customHeight="1">
      <c r="B6" s="191"/>
      <c r="C6" s="19"/>
      <c r="D6" s="19"/>
      <c r="E6" s="19"/>
      <c r="F6" s="19"/>
      <c r="G6" s="192"/>
      <c r="H6" s="193"/>
      <c r="I6" s="21"/>
      <c r="J6" s="20"/>
      <c r="K6" s="20"/>
      <c r="L6" s="20"/>
      <c r="M6" s="20"/>
      <c r="N6" s="20"/>
      <c r="O6" s="20"/>
      <c r="P6" s="20"/>
      <c r="Q6" s="20"/>
      <c r="R6" s="20"/>
      <c r="S6" s="20"/>
      <c r="T6" s="16"/>
    </row>
    <row r="7" spans="2:20" ht="15" customHeight="1">
      <c r="B7" s="194" t="s">
        <v>221</v>
      </c>
      <c r="C7" s="23">
        <v>351</v>
      </c>
      <c r="D7" s="23">
        <v>340</v>
      </c>
      <c r="E7" s="23">
        <v>340</v>
      </c>
      <c r="F7" s="23">
        <v>339</v>
      </c>
      <c r="G7" s="195">
        <v>336</v>
      </c>
      <c r="H7" s="23">
        <v>335</v>
      </c>
      <c r="I7" s="24">
        <v>296</v>
      </c>
      <c r="J7" s="20" t="e">
        <f>ROUND(#REF!/#REF!*100,1)</f>
        <v>#REF!</v>
      </c>
      <c r="K7" s="20" t="e">
        <f>ROUND(C7/#REF!*100,1)</f>
        <v>#REF!</v>
      </c>
      <c r="L7" s="20" t="e">
        <f>ROUND(#REF!/#REF!*100,1)</f>
        <v>#REF!</v>
      </c>
      <c r="M7" s="20" t="e">
        <f>ROUND(#REF!/#REF!*100,1)</f>
        <v>#REF!</v>
      </c>
      <c r="N7" s="20" t="e">
        <f>ROUND(#REF!/#REF!*100,1)</f>
        <v>#REF!</v>
      </c>
      <c r="O7" s="20" t="e">
        <f>ROUND(#REF!/#REF!*100,1)</f>
        <v>#REF!</v>
      </c>
      <c r="P7" s="20" t="e">
        <f>ROUND(E7/#REF!*100,1)</f>
        <v>#REF!</v>
      </c>
      <c r="Q7" s="20" t="e">
        <f>ROUND(F7/#REF!*100,1)</f>
        <v>#REF!</v>
      </c>
      <c r="R7" s="20" t="e">
        <f>ROUND(G7/#REF!*100,1)</f>
        <v>#REF!</v>
      </c>
      <c r="S7" s="196">
        <f>SUM(S8:S12)</f>
        <v>336</v>
      </c>
      <c r="T7" s="197"/>
    </row>
    <row r="8" spans="2:20" ht="15" customHeight="1">
      <c r="B8" s="198" t="s">
        <v>222</v>
      </c>
      <c r="C8" s="23">
        <v>173</v>
      </c>
      <c r="D8" s="23">
        <v>174</v>
      </c>
      <c r="E8" s="23">
        <v>177</v>
      </c>
      <c r="F8" s="23">
        <v>177</v>
      </c>
      <c r="G8" s="195">
        <v>177</v>
      </c>
      <c r="H8" s="199">
        <v>177</v>
      </c>
      <c r="I8" s="24">
        <v>178</v>
      </c>
      <c r="J8" s="20" t="e">
        <f>ROUND(#REF!/#REF!*100,1)</f>
        <v>#REF!</v>
      </c>
      <c r="K8" s="20" t="e">
        <f>ROUND(C8/#REF!*100,1)</f>
        <v>#REF!</v>
      </c>
      <c r="L8" s="20" t="e">
        <f>ROUND(#REF!/#REF!*100,1)</f>
        <v>#REF!</v>
      </c>
      <c r="M8" s="20" t="e">
        <f>ROUND(#REF!/#REF!*100,1)</f>
        <v>#REF!</v>
      </c>
      <c r="N8" s="20" t="e">
        <f>ROUND(#REF!/#REF!*100,1)</f>
        <v>#REF!</v>
      </c>
      <c r="O8" s="20" t="e">
        <f>ROUND(#REF!/#REF!*100,1)</f>
        <v>#REF!</v>
      </c>
      <c r="P8" s="20" t="e">
        <f>ROUND(E8/#REF!*100,1)</f>
        <v>#REF!</v>
      </c>
      <c r="Q8" s="20" t="e">
        <f>ROUND(F8/#REF!*100,1)</f>
        <v>#REF!</v>
      </c>
      <c r="R8" s="20" t="e">
        <f>ROUND(G8/#REF!*100,1)</f>
        <v>#REF!</v>
      </c>
      <c r="S8" s="200">
        <v>177</v>
      </c>
      <c r="T8" s="16"/>
    </row>
    <row r="9" spans="2:20" ht="15" customHeight="1">
      <c r="B9" s="198" t="s">
        <v>223</v>
      </c>
      <c r="C9" s="23">
        <v>18</v>
      </c>
      <c r="D9" s="23">
        <v>18</v>
      </c>
      <c r="E9" s="23">
        <v>17</v>
      </c>
      <c r="F9" s="23">
        <v>17</v>
      </c>
      <c r="G9" s="195">
        <v>17</v>
      </c>
      <c r="H9" s="199">
        <v>19</v>
      </c>
      <c r="I9" s="24">
        <v>19</v>
      </c>
      <c r="J9" s="20" t="e">
        <f>ROUND(#REF!/#REF!*100,1)</f>
        <v>#REF!</v>
      </c>
      <c r="K9" s="20" t="e">
        <f>ROUND(C9/#REF!*100,1)</f>
        <v>#REF!</v>
      </c>
      <c r="L9" s="20" t="e">
        <f>ROUND(#REF!/#REF!*100,1)</f>
        <v>#REF!</v>
      </c>
      <c r="M9" s="20" t="e">
        <f>ROUND(#REF!/#REF!*100,1)</f>
        <v>#REF!</v>
      </c>
      <c r="N9" s="20" t="e">
        <f>ROUND(#REF!/#REF!*100,1)</f>
        <v>#REF!</v>
      </c>
      <c r="O9" s="20" t="e">
        <f>ROUND(#REF!/#REF!*100,1)</f>
        <v>#REF!</v>
      </c>
      <c r="P9" s="20" t="e">
        <f>ROUND(E9/#REF!*100,1)</f>
        <v>#REF!</v>
      </c>
      <c r="Q9" s="20" t="e">
        <f>ROUND(F9/#REF!*100,1)</f>
        <v>#REF!</v>
      </c>
      <c r="R9" s="20" t="e">
        <f>ROUND(G9/#REF!*100,1)</f>
        <v>#REF!</v>
      </c>
      <c r="S9" s="200">
        <v>17</v>
      </c>
      <c r="T9" s="16"/>
    </row>
    <row r="10" spans="2:20" ht="15" customHeight="1">
      <c r="B10" s="198" t="s">
        <v>224</v>
      </c>
      <c r="C10" s="23">
        <v>68</v>
      </c>
      <c r="D10" s="23">
        <v>65</v>
      </c>
      <c r="E10" s="23">
        <v>65</v>
      </c>
      <c r="F10" s="23">
        <v>65</v>
      </c>
      <c r="G10" s="195">
        <v>65</v>
      </c>
      <c r="H10" s="199">
        <v>65</v>
      </c>
      <c r="I10" s="24">
        <v>64</v>
      </c>
      <c r="J10" s="20" t="e">
        <f>ROUND(#REF!/#REF!*100,1)</f>
        <v>#REF!</v>
      </c>
      <c r="K10" s="20" t="e">
        <f>ROUND(C10/#REF!*100,1)</f>
        <v>#REF!</v>
      </c>
      <c r="L10" s="20" t="e">
        <f>ROUND(#REF!/#REF!*100,1)</f>
        <v>#REF!</v>
      </c>
      <c r="M10" s="20" t="e">
        <f>ROUND(#REF!/#REF!*100,1)</f>
        <v>#REF!</v>
      </c>
      <c r="N10" s="20" t="e">
        <f>ROUND(#REF!/#REF!*100,1)</f>
        <v>#REF!</v>
      </c>
      <c r="O10" s="20" t="e">
        <f>ROUND(#REF!/#REF!*100,1)</f>
        <v>#REF!</v>
      </c>
      <c r="P10" s="20" t="e">
        <f>ROUND(E10/#REF!*100,1)</f>
        <v>#REF!</v>
      </c>
      <c r="Q10" s="20" t="e">
        <f>ROUND(F10/#REF!*100,1)</f>
        <v>#REF!</v>
      </c>
      <c r="R10" s="20" t="e">
        <f>ROUND(G10/#REF!*100,1)</f>
        <v>#REF!</v>
      </c>
      <c r="S10" s="200">
        <v>65</v>
      </c>
      <c r="T10" s="16"/>
    </row>
    <row r="11" spans="2:19" ht="15" customHeight="1">
      <c r="B11" s="198" t="s">
        <v>225</v>
      </c>
      <c r="C11" s="23">
        <v>76</v>
      </c>
      <c r="D11" s="23">
        <v>68</v>
      </c>
      <c r="E11" s="23">
        <v>67</v>
      </c>
      <c r="F11" s="23">
        <v>67</v>
      </c>
      <c r="G11" s="195">
        <v>65</v>
      </c>
      <c r="H11" s="199">
        <v>62</v>
      </c>
      <c r="I11" s="24">
        <v>24</v>
      </c>
      <c r="J11" s="20" t="e">
        <f>ROUND(#REF!/#REF!*100,1)</f>
        <v>#REF!</v>
      </c>
      <c r="K11" s="20" t="e">
        <f>ROUND(C11/#REF!*100,1)</f>
        <v>#REF!</v>
      </c>
      <c r="L11" s="20" t="e">
        <f>ROUND(#REF!/#REF!*100,1)</f>
        <v>#REF!</v>
      </c>
      <c r="M11" s="20" t="e">
        <f>ROUND(#REF!/#REF!*100,1)</f>
        <v>#REF!</v>
      </c>
      <c r="N11" s="20" t="e">
        <f>ROUND(#REF!/#REF!*100,1)</f>
        <v>#REF!</v>
      </c>
      <c r="O11" s="20" t="e">
        <f>ROUND(#REF!/#REF!*100,1)</f>
        <v>#REF!</v>
      </c>
      <c r="P11" s="20" t="e">
        <f>ROUND(E11/#REF!*100,1)</f>
        <v>#REF!</v>
      </c>
      <c r="Q11" s="20" t="e">
        <f>ROUND(F11/#REF!*100,1)</f>
        <v>#REF!</v>
      </c>
      <c r="R11" s="20" t="e">
        <f>ROUND(G11/#REF!*100,1)</f>
        <v>#REF!</v>
      </c>
      <c r="S11" s="200">
        <v>65</v>
      </c>
    </row>
    <row r="12" spans="2:19" ht="15" customHeight="1">
      <c r="B12" s="198" t="s">
        <v>226</v>
      </c>
      <c r="C12" s="23">
        <v>16</v>
      </c>
      <c r="D12" s="23">
        <v>15</v>
      </c>
      <c r="E12" s="23">
        <v>14</v>
      </c>
      <c r="F12" s="23">
        <v>13</v>
      </c>
      <c r="G12" s="195">
        <v>12</v>
      </c>
      <c r="H12" s="199">
        <v>12</v>
      </c>
      <c r="I12" s="24">
        <v>11</v>
      </c>
      <c r="J12" s="20" t="e">
        <f>ROUND(#REF!/#REF!*100,1)</f>
        <v>#REF!</v>
      </c>
      <c r="K12" s="20" t="e">
        <f>ROUND(C12/#REF!*100,1)</f>
        <v>#REF!</v>
      </c>
      <c r="L12" s="20" t="e">
        <f>ROUND(#REF!/#REF!*100,1)</f>
        <v>#REF!</v>
      </c>
      <c r="M12" s="20" t="e">
        <f>ROUND(#REF!/#REF!*100,1)</f>
        <v>#REF!</v>
      </c>
      <c r="N12" s="20" t="e">
        <f>ROUND(#REF!/#REF!*100,1)</f>
        <v>#REF!</v>
      </c>
      <c r="O12" s="20" t="e">
        <f>ROUND(#REF!/#REF!*100,1)</f>
        <v>#REF!</v>
      </c>
      <c r="P12" s="20" t="e">
        <f>ROUND(E12/#REF!*100,1)</f>
        <v>#REF!</v>
      </c>
      <c r="Q12" s="20" t="e">
        <f>ROUND(F12/#REF!*100,1)</f>
        <v>#REF!</v>
      </c>
      <c r="R12" s="20" t="e">
        <f>ROUND(G12/#REF!*100,1)</f>
        <v>#REF!</v>
      </c>
      <c r="S12" s="200">
        <v>12</v>
      </c>
    </row>
    <row r="13" spans="2:19" ht="7.5" customHeight="1">
      <c r="B13" s="201"/>
      <c r="C13" s="25"/>
      <c r="D13" s="25"/>
      <c r="E13" s="25"/>
      <c r="F13" s="25"/>
      <c r="G13" s="202"/>
      <c r="H13" s="203"/>
      <c r="I13" s="26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2:19" ht="7.5" customHeight="1">
      <c r="B14" s="198"/>
      <c r="C14" s="23"/>
      <c r="D14" s="23"/>
      <c r="E14" s="23"/>
      <c r="F14" s="23"/>
      <c r="G14" s="195"/>
      <c r="H14" s="196"/>
      <c r="I14" s="24"/>
      <c r="J14" s="20"/>
      <c r="K14" s="20"/>
      <c r="L14" s="20"/>
      <c r="M14" s="20"/>
      <c r="N14" s="20"/>
      <c r="O14" s="20"/>
      <c r="P14" s="20"/>
      <c r="Q14" s="20"/>
      <c r="R14" s="20"/>
      <c r="S14" s="27"/>
    </row>
    <row r="15" spans="2:20" ht="15" customHeight="1">
      <c r="B15" s="198" t="s">
        <v>227</v>
      </c>
      <c r="C15" s="23">
        <v>6506</v>
      </c>
      <c r="D15" s="23">
        <v>12904</v>
      </c>
      <c r="E15" s="23">
        <v>15000</v>
      </c>
      <c r="F15" s="23">
        <v>17036</v>
      </c>
      <c r="G15" s="23">
        <v>19106</v>
      </c>
      <c r="H15" s="23">
        <v>21820</v>
      </c>
      <c r="I15" s="24">
        <v>28643</v>
      </c>
      <c r="J15" s="20" t="e">
        <f>SUM(J16,J20,J24,#REF!)</f>
        <v>#REF!</v>
      </c>
      <c r="K15" s="20" t="e">
        <f>SUM(K16,K20,K24,#REF!)</f>
        <v>#REF!</v>
      </c>
      <c r="L15" s="20" t="e">
        <f>SUM(L16,L20,L24,#REF!)</f>
        <v>#REF!</v>
      </c>
      <c r="M15" s="20" t="e">
        <f>SUM(M16,M20,M24,#REF!)</f>
        <v>#REF!</v>
      </c>
      <c r="N15" s="20" t="e">
        <f>SUM(N16,N20,N24,#REF!)</f>
        <v>#REF!</v>
      </c>
      <c r="O15" s="20" t="e">
        <f>SUM(O16,O20,O24,#REF!)</f>
        <v>#REF!</v>
      </c>
      <c r="P15" s="20" t="e">
        <f>SUM(P16,P20,P24,#REF!)</f>
        <v>#REF!</v>
      </c>
      <c r="Q15" s="20" t="e">
        <f>SUM(Q16,Q20,Q24,#REF!)</f>
        <v>#REF!</v>
      </c>
      <c r="R15" s="20" t="e">
        <f>SUM(R16,R20,R24,#REF!)</f>
        <v>#REF!</v>
      </c>
      <c r="S15" s="196" t="e">
        <f>SUM(S16,S20,S24,#REF!)</f>
        <v>#REF!</v>
      </c>
      <c r="T15" s="204"/>
    </row>
    <row r="16" spans="2:19" ht="15" customHeight="1">
      <c r="B16" s="198" t="s">
        <v>228</v>
      </c>
      <c r="C16" s="23">
        <v>950</v>
      </c>
      <c r="D16" s="23">
        <v>947</v>
      </c>
      <c r="E16" s="23">
        <v>947</v>
      </c>
      <c r="F16" s="23">
        <v>949</v>
      </c>
      <c r="G16" s="195">
        <v>949</v>
      </c>
      <c r="H16" s="196">
        <v>949</v>
      </c>
      <c r="I16" s="24">
        <v>949</v>
      </c>
      <c r="J16" s="20"/>
      <c r="K16" s="20"/>
      <c r="L16" s="20"/>
      <c r="M16" s="20"/>
      <c r="N16" s="20"/>
      <c r="O16" s="20"/>
      <c r="P16" s="20"/>
      <c r="Q16" s="20"/>
      <c r="R16" s="20"/>
      <c r="S16" s="23">
        <f>SUM(S17:S18)</f>
        <v>949</v>
      </c>
    </row>
    <row r="17" spans="2:19" ht="15" customHeight="1">
      <c r="B17" s="198" t="s">
        <v>229</v>
      </c>
      <c r="C17" s="23">
        <v>904</v>
      </c>
      <c r="D17" s="23">
        <v>900</v>
      </c>
      <c r="E17" s="23">
        <v>900</v>
      </c>
      <c r="F17" s="23">
        <v>901</v>
      </c>
      <c r="G17" s="195">
        <v>901</v>
      </c>
      <c r="H17" s="196">
        <v>902</v>
      </c>
      <c r="I17" s="24">
        <v>902</v>
      </c>
      <c r="J17" s="20" t="e">
        <f>ROUND(#REF!/#REF!*100,1)</f>
        <v>#REF!</v>
      </c>
      <c r="K17" s="20" t="e">
        <f>ROUND(C17/#REF!*100,1)</f>
        <v>#REF!</v>
      </c>
      <c r="L17" s="20" t="e">
        <f>ROUND(#REF!/#REF!*100,1)</f>
        <v>#REF!</v>
      </c>
      <c r="M17" s="20" t="e">
        <f>ROUND(#REF!/#REF!*100,1)</f>
        <v>#REF!</v>
      </c>
      <c r="N17" s="20" t="e">
        <f>ROUND(#REF!/#REF!*100,1)</f>
        <v>#REF!</v>
      </c>
      <c r="O17" s="20" t="e">
        <f>ROUND(#REF!/#REF!*100,1)</f>
        <v>#REF!</v>
      </c>
      <c r="P17" s="20" t="e">
        <f>ROUND(E17/#REF!*100,1)</f>
        <v>#REF!</v>
      </c>
      <c r="Q17" s="20" t="e">
        <f>ROUND(F17/#REF!*100,1)</f>
        <v>#REF!</v>
      </c>
      <c r="R17" s="20" t="e">
        <f>ROUND(G17/#REF!*100,1)</f>
        <v>#REF!</v>
      </c>
      <c r="S17" s="23">
        <v>901</v>
      </c>
    </row>
    <row r="18" spans="2:19" ht="15" customHeight="1">
      <c r="B18" s="198" t="s">
        <v>230</v>
      </c>
      <c r="C18" s="23">
        <v>46</v>
      </c>
      <c r="D18" s="23">
        <v>47</v>
      </c>
      <c r="E18" s="23">
        <v>47</v>
      </c>
      <c r="F18" s="23">
        <v>48</v>
      </c>
      <c r="G18" s="195">
        <v>48</v>
      </c>
      <c r="H18" s="196">
        <v>47</v>
      </c>
      <c r="I18" s="24">
        <v>47</v>
      </c>
      <c r="J18" s="20" t="e">
        <f>ROUND(#REF!/#REF!*100,1)</f>
        <v>#REF!</v>
      </c>
      <c r="K18" s="20" t="e">
        <f>ROUND(C18/#REF!*100,1)</f>
        <v>#REF!</v>
      </c>
      <c r="L18" s="20" t="e">
        <f>ROUND(#REF!/#REF!*100,1)</f>
        <v>#REF!</v>
      </c>
      <c r="M18" s="20" t="e">
        <f>ROUND(#REF!/#REF!*100,1)</f>
        <v>#REF!</v>
      </c>
      <c r="N18" s="20" t="e">
        <f>ROUND(#REF!/#REF!*100,1)</f>
        <v>#REF!</v>
      </c>
      <c r="O18" s="20" t="e">
        <f>ROUND(#REF!/#REF!*100,1)</f>
        <v>#REF!</v>
      </c>
      <c r="P18" s="20" t="e">
        <f>ROUND(E18/#REF!*100,1)</f>
        <v>#REF!</v>
      </c>
      <c r="Q18" s="20" t="e">
        <f>ROUND(F18/#REF!*100,1)</f>
        <v>#REF!</v>
      </c>
      <c r="R18" s="20" t="e">
        <f>ROUND(G18/#REF!*100,1)</f>
        <v>#REF!</v>
      </c>
      <c r="S18" s="23">
        <v>48</v>
      </c>
    </row>
    <row r="19" spans="2:19" ht="15" customHeight="1">
      <c r="B19" s="198" t="s">
        <v>231</v>
      </c>
      <c r="C19" s="23">
        <v>2260</v>
      </c>
      <c r="D19" s="23">
        <v>3201</v>
      </c>
      <c r="E19" s="23">
        <v>3458</v>
      </c>
      <c r="F19" s="23">
        <v>3713</v>
      </c>
      <c r="G19" s="195">
        <v>3942</v>
      </c>
      <c r="H19" s="196">
        <v>4214</v>
      </c>
      <c r="I19" s="205" t="s">
        <v>232</v>
      </c>
      <c r="J19" s="20"/>
      <c r="K19" s="20"/>
      <c r="L19" s="20"/>
      <c r="M19" s="20"/>
      <c r="N19" s="20"/>
      <c r="O19" s="20"/>
      <c r="P19" s="20"/>
      <c r="Q19" s="20"/>
      <c r="R19" s="20"/>
      <c r="S19" s="23"/>
    </row>
    <row r="20" spans="2:19" ht="15" customHeight="1">
      <c r="B20" s="198" t="s">
        <v>233</v>
      </c>
      <c r="C20" s="23">
        <v>295</v>
      </c>
      <c r="D20" s="23">
        <v>551</v>
      </c>
      <c r="E20" s="23">
        <v>740</v>
      </c>
      <c r="F20" s="23">
        <v>912</v>
      </c>
      <c r="G20" s="195">
        <v>1082</v>
      </c>
      <c r="H20" s="196">
        <v>1272</v>
      </c>
      <c r="I20" s="24">
        <v>1444</v>
      </c>
      <c r="J20" s="20"/>
      <c r="K20" s="20"/>
      <c r="L20" s="20"/>
      <c r="M20" s="20"/>
      <c r="N20" s="20"/>
      <c r="O20" s="20"/>
      <c r="P20" s="20"/>
      <c r="Q20" s="20"/>
      <c r="R20" s="20"/>
      <c r="S20" s="23">
        <v>1082</v>
      </c>
    </row>
    <row r="21" spans="2:19" ht="15" customHeight="1">
      <c r="B21" s="198" t="s">
        <v>234</v>
      </c>
      <c r="C21" s="23">
        <v>254</v>
      </c>
      <c r="D21" s="23">
        <v>252</v>
      </c>
      <c r="E21" s="23">
        <v>252</v>
      </c>
      <c r="F21" s="23">
        <v>251</v>
      </c>
      <c r="G21" s="195">
        <v>250</v>
      </c>
      <c r="H21" s="196">
        <v>249</v>
      </c>
      <c r="I21" s="24">
        <v>246</v>
      </c>
      <c r="J21" s="20" t="e">
        <f>ROUND(#REF!/#REF!*100,1)</f>
        <v>#REF!</v>
      </c>
      <c r="K21" s="20" t="e">
        <f>ROUND(C21/#REF!*100,1)</f>
        <v>#REF!</v>
      </c>
      <c r="L21" s="20" t="e">
        <f>ROUND(#REF!/#REF!*100,1)</f>
        <v>#REF!</v>
      </c>
      <c r="M21" s="20" t="e">
        <f>ROUND(#REF!/#REF!*100,1)</f>
        <v>#REF!</v>
      </c>
      <c r="N21" s="20" t="e">
        <f>ROUND(#REF!/#REF!*100,1)</f>
        <v>#REF!</v>
      </c>
      <c r="O21" s="20" t="e">
        <f>ROUND(#REF!/#REF!*100,1)</f>
        <v>#REF!</v>
      </c>
      <c r="P21" s="20" t="e">
        <f>ROUND(E21/#REF!*100,1)</f>
        <v>#REF!</v>
      </c>
      <c r="Q21" s="20" t="e">
        <f>ROUND(F21/#REF!*100,1)</f>
        <v>#REF!</v>
      </c>
      <c r="R21" s="20" t="e">
        <f>ROUND(G21/#REF!*100,1)</f>
        <v>#REF!</v>
      </c>
      <c r="S21" s="23">
        <v>250</v>
      </c>
    </row>
    <row r="22" spans="2:19" ht="15" customHeight="1">
      <c r="B22" s="198" t="s">
        <v>235</v>
      </c>
      <c r="C22" s="23">
        <v>38</v>
      </c>
      <c r="D22" s="23">
        <v>38</v>
      </c>
      <c r="E22" s="23">
        <v>38</v>
      </c>
      <c r="F22" s="23">
        <v>38</v>
      </c>
      <c r="G22" s="195">
        <v>38</v>
      </c>
      <c r="H22" s="196">
        <v>38</v>
      </c>
      <c r="I22" s="24">
        <v>38</v>
      </c>
      <c r="J22" s="20" t="e">
        <f>ROUND(#REF!/#REF!*100,1)</f>
        <v>#REF!</v>
      </c>
      <c r="K22" s="20" t="e">
        <f>ROUND(C22/#REF!*100,1)</f>
        <v>#REF!</v>
      </c>
      <c r="L22" s="20" t="e">
        <f>ROUND(#REF!/#REF!*100,1)</f>
        <v>#REF!</v>
      </c>
      <c r="M22" s="20" t="e">
        <f>ROUND(#REF!/#REF!*100,1)</f>
        <v>#REF!</v>
      </c>
      <c r="N22" s="20" t="e">
        <f>ROUND(#REF!/#REF!*100,1)</f>
        <v>#REF!</v>
      </c>
      <c r="O22" s="20" t="e">
        <f>ROUND(#REF!/#REF!*100,1)</f>
        <v>#REF!</v>
      </c>
      <c r="P22" s="20" t="e">
        <f>ROUND(E22/#REF!*100,1)</f>
        <v>#REF!</v>
      </c>
      <c r="Q22" s="20" t="e">
        <f>ROUND(F22/#REF!*100,1)</f>
        <v>#REF!</v>
      </c>
      <c r="R22" s="20" t="e">
        <f>ROUND(G22/#REF!*100,1)</f>
        <v>#REF!</v>
      </c>
      <c r="S22" s="23">
        <v>38</v>
      </c>
    </row>
    <row r="23" spans="2:19" ht="15" customHeight="1">
      <c r="B23" s="160" t="s">
        <v>680</v>
      </c>
      <c r="C23" s="386">
        <v>3</v>
      </c>
      <c r="D23" s="23">
        <v>261</v>
      </c>
      <c r="E23" s="23">
        <v>450</v>
      </c>
      <c r="F23" s="23">
        <v>623</v>
      </c>
      <c r="G23" s="195">
        <v>794</v>
      </c>
      <c r="H23" s="196">
        <v>985</v>
      </c>
      <c r="I23" s="24">
        <v>1160</v>
      </c>
      <c r="J23" s="206" t="s">
        <v>236</v>
      </c>
      <c r="K23" s="20">
        <f>ROUND(C23/C23*100,1)</f>
        <v>100</v>
      </c>
      <c r="L23" s="20" t="e">
        <f>ROUND(#REF!/C23*100,1)</f>
        <v>#REF!</v>
      </c>
      <c r="M23" s="20" t="e">
        <f>ROUND(#REF!/C23*100,1)</f>
        <v>#REF!</v>
      </c>
      <c r="N23" s="20" t="e">
        <f>ROUND(#REF!/C23*100,1)</f>
        <v>#REF!</v>
      </c>
      <c r="O23" s="20" t="e">
        <f>ROUND(#REF!/C23*100,1)</f>
        <v>#REF!</v>
      </c>
      <c r="P23" s="20">
        <f>ROUND(E23/C23*100,1)</f>
        <v>15000</v>
      </c>
      <c r="Q23" s="20">
        <f>ROUND(F23/C23*100,1)</f>
        <v>20766.7</v>
      </c>
      <c r="R23" s="20">
        <f>ROUND(G23/C23*100,1)</f>
        <v>26466.7</v>
      </c>
      <c r="S23" s="23">
        <v>794</v>
      </c>
    </row>
    <row r="24" spans="2:19" ht="15" customHeight="1">
      <c r="B24" s="198" t="s">
        <v>237</v>
      </c>
      <c r="C24" s="23">
        <v>2024</v>
      </c>
      <c r="D24" s="23">
        <v>2214</v>
      </c>
      <c r="E24" s="23">
        <v>2226</v>
      </c>
      <c r="F24" s="23">
        <v>2234</v>
      </c>
      <c r="G24" s="195">
        <v>2249</v>
      </c>
      <c r="H24" s="196">
        <v>2269</v>
      </c>
      <c r="I24" s="24">
        <v>2271</v>
      </c>
      <c r="J24" s="206"/>
      <c r="K24" s="20"/>
      <c r="L24" s="20"/>
      <c r="M24" s="20"/>
      <c r="N24" s="20"/>
      <c r="O24" s="20"/>
      <c r="P24" s="20"/>
      <c r="Q24" s="20"/>
      <c r="R24" s="20"/>
      <c r="S24" s="23">
        <v>2249</v>
      </c>
    </row>
    <row r="25" spans="2:19" ht="15" customHeight="1">
      <c r="B25" s="198" t="s">
        <v>238</v>
      </c>
      <c r="C25" s="23">
        <v>241</v>
      </c>
      <c r="D25" s="23">
        <v>266</v>
      </c>
      <c r="E25" s="23">
        <v>266</v>
      </c>
      <c r="F25" s="23">
        <v>267</v>
      </c>
      <c r="G25" s="195">
        <v>268</v>
      </c>
      <c r="H25" s="196">
        <v>269</v>
      </c>
      <c r="I25" s="24">
        <v>269</v>
      </c>
      <c r="J25" s="206" t="s">
        <v>239</v>
      </c>
      <c r="K25" s="20">
        <f>ROUND(C25/C25*100,1)</f>
        <v>100</v>
      </c>
      <c r="L25" s="20" t="e">
        <f>ROUND(#REF!/C25*100,1)</f>
        <v>#REF!</v>
      </c>
      <c r="M25" s="20" t="e">
        <f>ROUND(#REF!/#REF!*100,1)</f>
        <v>#REF!</v>
      </c>
      <c r="N25" s="20" t="e">
        <f>ROUND(#REF!/#REF!*100,1)</f>
        <v>#REF!</v>
      </c>
      <c r="O25" s="20" t="e">
        <f>ROUND(#REF!/#REF!*100,1)</f>
        <v>#REF!</v>
      </c>
      <c r="P25" s="20" t="e">
        <f>ROUND(E25/#REF!*100,1)</f>
        <v>#REF!</v>
      </c>
      <c r="Q25" s="20" t="e">
        <f>ROUND(F25/#REF!*100,1)</f>
        <v>#REF!</v>
      </c>
      <c r="R25" s="20">
        <f>ROUND(G25/C25*100,1)</f>
        <v>111.2</v>
      </c>
      <c r="S25" s="23">
        <v>268</v>
      </c>
    </row>
    <row r="26" spans="2:19" ht="15" customHeight="1">
      <c r="B26" s="198" t="s">
        <v>240</v>
      </c>
      <c r="C26" s="23">
        <v>1457</v>
      </c>
      <c r="D26" s="23">
        <v>1594</v>
      </c>
      <c r="E26" s="23">
        <v>1603</v>
      </c>
      <c r="F26" s="23">
        <v>1603</v>
      </c>
      <c r="G26" s="195">
        <v>1612</v>
      </c>
      <c r="H26" s="196">
        <v>1627</v>
      </c>
      <c r="I26" s="24">
        <v>1624</v>
      </c>
      <c r="J26" s="206" t="s">
        <v>239</v>
      </c>
      <c r="K26" s="20">
        <f>ROUND(C26/C26*100,1)</f>
        <v>100</v>
      </c>
      <c r="L26" s="20" t="e">
        <f>ROUND(#REF!/C26*100,1)</f>
        <v>#REF!</v>
      </c>
      <c r="M26" s="20" t="e">
        <f>ROUND(#REF!/#REF!*100,1)</f>
        <v>#REF!</v>
      </c>
      <c r="N26" s="20" t="e">
        <f>ROUND(#REF!/#REF!*100,1)</f>
        <v>#REF!</v>
      </c>
      <c r="O26" s="20" t="e">
        <f>ROUND(#REF!/#REF!*100,1)</f>
        <v>#REF!</v>
      </c>
      <c r="P26" s="20" t="e">
        <f>ROUND(E26/#REF!*100,1)</f>
        <v>#REF!</v>
      </c>
      <c r="Q26" s="20" t="e">
        <f>ROUND(F26/#REF!*100,1)</f>
        <v>#REF!</v>
      </c>
      <c r="R26" s="20">
        <f>ROUND(G26/C26*100,1)</f>
        <v>110.6</v>
      </c>
      <c r="S26" s="23">
        <v>1612</v>
      </c>
    </row>
    <row r="27" spans="2:19" ht="15" customHeight="1">
      <c r="B27" s="198" t="s">
        <v>241</v>
      </c>
      <c r="C27" s="23">
        <v>326</v>
      </c>
      <c r="D27" s="23">
        <v>354</v>
      </c>
      <c r="E27" s="23">
        <v>357</v>
      </c>
      <c r="F27" s="23">
        <v>364</v>
      </c>
      <c r="G27" s="195">
        <v>369</v>
      </c>
      <c r="H27" s="196">
        <v>373</v>
      </c>
      <c r="I27" s="24">
        <v>378</v>
      </c>
      <c r="J27" s="206" t="s">
        <v>239</v>
      </c>
      <c r="K27" s="20">
        <f>ROUND(C27/C27*100,1)</f>
        <v>100</v>
      </c>
      <c r="L27" s="20" t="e">
        <f>ROUND(#REF!/C27*100,1)</f>
        <v>#REF!</v>
      </c>
      <c r="M27" s="20" t="e">
        <f>ROUND(#REF!/#REF!*100,1)</f>
        <v>#REF!</v>
      </c>
      <c r="N27" s="20" t="e">
        <f>ROUND(#REF!/#REF!*100,1)</f>
        <v>#REF!</v>
      </c>
      <c r="O27" s="20" t="e">
        <f>ROUND(#REF!/#REF!*100,1)</f>
        <v>#REF!</v>
      </c>
      <c r="P27" s="20" t="e">
        <f>ROUND(E27/#REF!*100,1)</f>
        <v>#REF!</v>
      </c>
      <c r="Q27" s="20" t="e">
        <f>ROUND(F27/#REF!*100,1)</f>
        <v>#REF!</v>
      </c>
      <c r="R27" s="20">
        <f>ROUND(G27/C27*100,1)</f>
        <v>113.2</v>
      </c>
      <c r="S27" s="23">
        <v>369</v>
      </c>
    </row>
    <row r="28" spans="2:19" ht="15" customHeight="1">
      <c r="B28" s="198" t="s">
        <v>242</v>
      </c>
      <c r="C28" s="23">
        <v>977</v>
      </c>
      <c r="D28" s="23">
        <v>3948</v>
      </c>
      <c r="E28" s="23">
        <v>4793</v>
      </c>
      <c r="F28" s="23">
        <v>5625</v>
      </c>
      <c r="G28" s="195">
        <v>6462</v>
      </c>
      <c r="H28" s="196">
        <v>7401</v>
      </c>
      <c r="I28" s="24" t="s">
        <v>17</v>
      </c>
      <c r="J28" s="206"/>
      <c r="K28" s="20"/>
      <c r="L28" s="20"/>
      <c r="M28" s="20"/>
      <c r="N28" s="20"/>
      <c r="O28" s="20"/>
      <c r="P28" s="20"/>
      <c r="Q28" s="20"/>
      <c r="R28" s="20"/>
      <c r="S28" s="23"/>
    </row>
    <row r="29" spans="2:19" ht="15" customHeight="1">
      <c r="B29" s="198" t="s">
        <v>243</v>
      </c>
      <c r="C29" s="23" t="s">
        <v>17</v>
      </c>
      <c r="D29" s="23" t="s">
        <v>17</v>
      </c>
      <c r="E29" s="23" t="s">
        <v>17</v>
      </c>
      <c r="F29" s="23" t="s">
        <v>17</v>
      </c>
      <c r="G29" s="23" t="s">
        <v>17</v>
      </c>
      <c r="H29" s="23" t="s">
        <v>17</v>
      </c>
      <c r="I29" s="205" t="s">
        <v>244</v>
      </c>
      <c r="J29" s="206"/>
      <c r="K29" s="20"/>
      <c r="L29" s="20"/>
      <c r="M29" s="20"/>
      <c r="N29" s="20"/>
      <c r="O29" s="20"/>
      <c r="P29" s="20"/>
      <c r="Q29" s="20"/>
      <c r="R29" s="20"/>
      <c r="S29" s="23"/>
    </row>
    <row r="30" spans="2:19" ht="15" customHeight="1">
      <c r="B30" s="198" t="s">
        <v>245</v>
      </c>
      <c r="C30" s="23" t="s">
        <v>17</v>
      </c>
      <c r="D30" s="23">
        <v>15</v>
      </c>
      <c r="E30" s="23">
        <v>22</v>
      </c>
      <c r="F30" s="23">
        <v>33</v>
      </c>
      <c r="G30" s="195">
        <v>43</v>
      </c>
      <c r="H30" s="196">
        <v>79</v>
      </c>
      <c r="I30" s="24" t="s">
        <v>17</v>
      </c>
      <c r="J30" s="206"/>
      <c r="K30" s="20"/>
      <c r="L30" s="20"/>
      <c r="M30" s="20"/>
      <c r="N30" s="20"/>
      <c r="O30" s="20"/>
      <c r="P30" s="20"/>
      <c r="Q30" s="20"/>
      <c r="R30" s="20"/>
      <c r="S30" s="23"/>
    </row>
    <row r="31" spans="2:19" ht="15" customHeight="1">
      <c r="B31" s="198" t="s">
        <v>246</v>
      </c>
      <c r="C31" s="23" t="s">
        <v>17</v>
      </c>
      <c r="D31" s="23" t="s">
        <v>17</v>
      </c>
      <c r="E31" s="23" t="s">
        <v>17</v>
      </c>
      <c r="F31" s="23" t="s">
        <v>17</v>
      </c>
      <c r="G31" s="23" t="s">
        <v>17</v>
      </c>
      <c r="H31" s="23" t="s">
        <v>17</v>
      </c>
      <c r="I31" s="205" t="s">
        <v>247</v>
      </c>
      <c r="J31" s="206"/>
      <c r="K31" s="20"/>
      <c r="L31" s="20"/>
      <c r="M31" s="20"/>
      <c r="N31" s="20"/>
      <c r="O31" s="20"/>
      <c r="P31" s="20"/>
      <c r="Q31" s="20"/>
      <c r="R31" s="20"/>
      <c r="S31" s="23"/>
    </row>
    <row r="32" spans="2:19" ht="15" customHeight="1">
      <c r="B32" s="198" t="s">
        <v>248</v>
      </c>
      <c r="C32" s="23" t="s">
        <v>18</v>
      </c>
      <c r="D32" s="23">
        <v>2028</v>
      </c>
      <c r="E32" s="23">
        <v>2814</v>
      </c>
      <c r="F32" s="23">
        <v>3570</v>
      </c>
      <c r="G32" s="195">
        <v>4379</v>
      </c>
      <c r="H32" s="196">
        <v>5636</v>
      </c>
      <c r="I32" s="24">
        <v>6964</v>
      </c>
      <c r="J32" s="206" t="s">
        <v>249</v>
      </c>
      <c r="K32" s="206" t="s">
        <v>18</v>
      </c>
      <c r="L32" s="206" t="s">
        <v>18</v>
      </c>
      <c r="M32" s="206" t="s">
        <v>18</v>
      </c>
      <c r="N32" s="206" t="s">
        <v>18</v>
      </c>
      <c r="O32" s="20" t="e">
        <f>ROUND(#REF!/#REF!*100,1)</f>
        <v>#REF!</v>
      </c>
      <c r="P32" s="20" t="e">
        <f>ROUND(E32/#REF!*100,1)</f>
        <v>#REF!</v>
      </c>
      <c r="Q32" s="20" t="e">
        <f>ROUND(F32/#REF!*100,1)</f>
        <v>#REF!</v>
      </c>
      <c r="R32" s="20" t="e">
        <f>ROUND(G32/#REF!*100,1)</f>
        <v>#REF!</v>
      </c>
      <c r="S32" s="23">
        <v>4379</v>
      </c>
    </row>
    <row r="33" spans="2:19" ht="6" customHeight="1">
      <c r="B33" s="201"/>
      <c r="C33" s="25"/>
      <c r="D33" s="25"/>
      <c r="E33" s="25"/>
      <c r="F33" s="25"/>
      <c r="G33" s="202"/>
      <c r="H33" s="207"/>
      <c r="I33" s="26"/>
      <c r="J33" s="206"/>
      <c r="K33" s="206"/>
      <c r="L33" s="206"/>
      <c r="M33" s="206"/>
      <c r="N33" s="206"/>
      <c r="O33" s="20"/>
      <c r="P33" s="20"/>
      <c r="Q33" s="20"/>
      <c r="R33" s="20"/>
      <c r="S33" s="25"/>
    </row>
    <row r="34" spans="2:19" ht="6.75" customHeight="1">
      <c r="B34" s="198"/>
      <c r="C34" s="23"/>
      <c r="D34" s="23"/>
      <c r="E34" s="23"/>
      <c r="F34" s="23"/>
      <c r="G34" s="195"/>
      <c r="H34" s="196"/>
      <c r="I34" s="24"/>
      <c r="J34" s="20"/>
      <c r="K34" s="20"/>
      <c r="L34" s="20"/>
      <c r="M34" s="20"/>
      <c r="N34" s="20"/>
      <c r="O34" s="20"/>
      <c r="P34" s="20"/>
      <c r="Q34" s="20"/>
      <c r="R34" s="20"/>
      <c r="S34" s="23"/>
    </row>
    <row r="35" spans="2:19" ht="15" customHeight="1">
      <c r="B35" s="198" t="s">
        <v>250</v>
      </c>
      <c r="C35" s="23">
        <v>1033</v>
      </c>
      <c r="D35" s="23">
        <v>1321</v>
      </c>
      <c r="E35" s="23">
        <v>1394</v>
      </c>
      <c r="F35" s="196">
        <v>1488</v>
      </c>
      <c r="G35" s="23">
        <v>1577</v>
      </c>
      <c r="H35" s="196">
        <v>1668</v>
      </c>
      <c r="I35" s="24">
        <v>1766</v>
      </c>
      <c r="J35" s="20" t="e">
        <f>ROUND(#REF!/#REF!*100,1)</f>
        <v>#REF!</v>
      </c>
      <c r="K35" s="20" t="e">
        <f>ROUND(C35/#REF!*100,1)</f>
        <v>#REF!</v>
      </c>
      <c r="L35" s="20" t="e">
        <f>ROUND(#REF!/#REF!*100,1)</f>
        <v>#REF!</v>
      </c>
      <c r="M35" s="20" t="e">
        <f>ROUND(#REF!/#REF!*100,1)</f>
        <v>#REF!</v>
      </c>
      <c r="N35" s="20" t="e">
        <f>ROUND(#REF!/#REF!*100,1)</f>
        <v>#REF!</v>
      </c>
      <c r="O35" s="20" t="e">
        <f>ROUND(#REF!/#REF!*100,1)</f>
        <v>#REF!</v>
      </c>
      <c r="P35" s="20" t="e">
        <f>ROUND(E35/#REF!*100,1)</f>
        <v>#REF!</v>
      </c>
      <c r="Q35" s="20" t="e">
        <f>ROUND(F35/#REF!*100,1)</f>
        <v>#REF!</v>
      </c>
      <c r="R35" s="20" t="e">
        <f>ROUND(G35/#REF!*100,1)</f>
        <v>#REF!</v>
      </c>
      <c r="S35" s="196">
        <f>SUM(S36:S47,S50:S55)</f>
        <v>1577</v>
      </c>
    </row>
    <row r="36" spans="2:19" ht="15" customHeight="1">
      <c r="B36" s="198" t="s">
        <v>251</v>
      </c>
      <c r="C36" s="23">
        <v>44</v>
      </c>
      <c r="D36" s="23">
        <v>41</v>
      </c>
      <c r="E36" s="23">
        <v>41</v>
      </c>
      <c r="F36" s="23">
        <v>38</v>
      </c>
      <c r="G36" s="23">
        <v>37</v>
      </c>
      <c r="H36" s="196">
        <v>37</v>
      </c>
      <c r="I36" s="24">
        <v>37</v>
      </c>
      <c r="J36" s="20" t="e">
        <f>ROUND(#REF!/#REF!*100,1)</f>
        <v>#REF!</v>
      </c>
      <c r="K36" s="20" t="e">
        <f>ROUND(C36/#REF!*100,1)</f>
        <v>#REF!</v>
      </c>
      <c r="L36" s="20" t="e">
        <f>ROUND(#REF!/#REF!*100,1)</f>
        <v>#REF!</v>
      </c>
      <c r="M36" s="20" t="e">
        <f>ROUND(#REF!/#REF!*100,1)</f>
        <v>#REF!</v>
      </c>
      <c r="N36" s="20" t="e">
        <f>ROUND(#REF!/#REF!*100,1)</f>
        <v>#REF!</v>
      </c>
      <c r="O36" s="20" t="e">
        <f>ROUND(#REF!/#REF!*100,1)</f>
        <v>#REF!</v>
      </c>
      <c r="P36" s="20" t="e">
        <f>ROUND(E36/#REF!*100,1)</f>
        <v>#REF!</v>
      </c>
      <c r="Q36" s="20" t="e">
        <f>ROUND(F36/#REF!*100,1)</f>
        <v>#REF!</v>
      </c>
      <c r="R36" s="20" t="e">
        <f>ROUND(G36/#REF!*100,1)</f>
        <v>#REF!</v>
      </c>
      <c r="S36" s="23">
        <v>37</v>
      </c>
    </row>
    <row r="37" spans="2:19" ht="15" customHeight="1">
      <c r="B37" s="198" t="s">
        <v>252</v>
      </c>
      <c r="C37" s="23">
        <v>16</v>
      </c>
      <c r="D37" s="23">
        <v>15</v>
      </c>
      <c r="E37" s="23">
        <v>14</v>
      </c>
      <c r="F37" s="23">
        <v>14</v>
      </c>
      <c r="G37" s="23">
        <v>14</v>
      </c>
      <c r="H37" s="196">
        <v>14</v>
      </c>
      <c r="I37" s="24">
        <v>14</v>
      </c>
      <c r="J37" s="20" t="e">
        <f>ROUND(#REF!/#REF!*100,1)</f>
        <v>#REF!</v>
      </c>
      <c r="K37" s="20" t="e">
        <f>ROUND(C37/#REF!*100,1)</f>
        <v>#REF!</v>
      </c>
      <c r="L37" s="20" t="e">
        <f>ROUND(#REF!/#REF!*100,1)</f>
        <v>#REF!</v>
      </c>
      <c r="M37" s="20" t="e">
        <f>ROUND(#REF!/#REF!*100,1)</f>
        <v>#REF!</v>
      </c>
      <c r="N37" s="20" t="e">
        <f>ROUND(#REF!/#REF!*100,1)</f>
        <v>#REF!</v>
      </c>
      <c r="O37" s="20" t="e">
        <f>ROUND(#REF!/#REF!*100,1)</f>
        <v>#REF!</v>
      </c>
      <c r="P37" s="20" t="e">
        <f>ROUND(E37/#REF!*100,1)</f>
        <v>#REF!</v>
      </c>
      <c r="Q37" s="20" t="e">
        <f>ROUND(F37/#REF!*100,1)</f>
        <v>#REF!</v>
      </c>
      <c r="R37" s="20" t="e">
        <f>ROUND(G37/#REF!*100,1)</f>
        <v>#REF!</v>
      </c>
      <c r="S37" s="23">
        <v>14</v>
      </c>
    </row>
    <row r="38" spans="2:19" ht="15" customHeight="1">
      <c r="B38" s="198" t="s">
        <v>253</v>
      </c>
      <c r="C38" s="23">
        <v>3</v>
      </c>
      <c r="D38" s="23">
        <v>3</v>
      </c>
      <c r="E38" s="23">
        <v>3</v>
      </c>
      <c r="F38" s="23">
        <v>3</v>
      </c>
      <c r="G38" s="23">
        <v>3</v>
      </c>
      <c r="H38" s="196">
        <v>3</v>
      </c>
      <c r="I38" s="24">
        <v>3</v>
      </c>
      <c r="J38" s="20" t="e">
        <f>ROUND(#REF!/#REF!*100,1)</f>
        <v>#REF!</v>
      </c>
      <c r="K38" s="20" t="e">
        <f>ROUND(C38/#REF!*100,1)</f>
        <v>#REF!</v>
      </c>
      <c r="L38" s="20" t="e">
        <f>ROUND(#REF!/#REF!*100,1)</f>
        <v>#REF!</v>
      </c>
      <c r="M38" s="20" t="e">
        <f>ROUND(#REF!/#REF!*100,1)</f>
        <v>#REF!</v>
      </c>
      <c r="N38" s="20" t="e">
        <f>ROUND(#REF!/#REF!*100,1)</f>
        <v>#REF!</v>
      </c>
      <c r="O38" s="20" t="e">
        <f>ROUND(#REF!/#REF!*100,1)</f>
        <v>#REF!</v>
      </c>
      <c r="P38" s="20" t="e">
        <f>ROUND(E38/#REF!*100,1)</f>
        <v>#REF!</v>
      </c>
      <c r="Q38" s="20" t="e">
        <f>ROUND(F38/#REF!*100,1)</f>
        <v>#REF!</v>
      </c>
      <c r="R38" s="20" t="e">
        <f>ROUND(G38/#REF!*100,1)</f>
        <v>#REF!</v>
      </c>
      <c r="S38" s="23">
        <v>3</v>
      </c>
    </row>
    <row r="39" spans="2:19" ht="15" customHeight="1">
      <c r="B39" s="198" t="s">
        <v>254</v>
      </c>
      <c r="C39" s="23">
        <v>13</v>
      </c>
      <c r="D39" s="23">
        <v>6</v>
      </c>
      <c r="E39" s="23">
        <v>6</v>
      </c>
      <c r="F39" s="23">
        <v>6</v>
      </c>
      <c r="G39" s="23">
        <v>6</v>
      </c>
      <c r="H39" s="196">
        <v>6</v>
      </c>
      <c r="I39" s="24">
        <v>6</v>
      </c>
      <c r="J39" s="20" t="e">
        <f>ROUND(#REF!/#REF!*100,1)</f>
        <v>#REF!</v>
      </c>
      <c r="K39" s="20" t="e">
        <f>ROUND(C39/#REF!*100,1)</f>
        <v>#REF!</v>
      </c>
      <c r="L39" s="20" t="e">
        <f>ROUND(#REF!/#REF!*100,1)</f>
        <v>#REF!</v>
      </c>
      <c r="M39" s="20" t="e">
        <f>ROUND(#REF!/#REF!*100,1)</f>
        <v>#REF!</v>
      </c>
      <c r="N39" s="20" t="e">
        <f>ROUND(#REF!/#REF!*100,1)</f>
        <v>#REF!</v>
      </c>
      <c r="O39" s="20" t="e">
        <f>ROUND(#REF!/#REF!*100,1)</f>
        <v>#REF!</v>
      </c>
      <c r="P39" s="20" t="e">
        <f>ROUND(E39/#REF!*100,1)</f>
        <v>#REF!</v>
      </c>
      <c r="Q39" s="20" t="e">
        <f>ROUND(F39/#REF!*100,1)</f>
        <v>#REF!</v>
      </c>
      <c r="R39" s="20" t="e">
        <f>ROUND(G39/#REF!*100,1)</f>
        <v>#REF!</v>
      </c>
      <c r="S39" s="23">
        <v>6</v>
      </c>
    </row>
    <row r="40" spans="2:19" ht="15" customHeight="1">
      <c r="B40" s="198" t="s">
        <v>255</v>
      </c>
      <c r="C40" s="23">
        <v>210</v>
      </c>
      <c r="D40" s="23">
        <v>269</v>
      </c>
      <c r="E40" s="23">
        <v>285</v>
      </c>
      <c r="F40" s="23">
        <v>310</v>
      </c>
      <c r="G40" s="23">
        <v>327</v>
      </c>
      <c r="H40" s="196">
        <v>352</v>
      </c>
      <c r="I40" s="24">
        <v>377</v>
      </c>
      <c r="J40" s="20" t="e">
        <f>ROUND(#REF!/#REF!*100,1)</f>
        <v>#REF!</v>
      </c>
      <c r="K40" s="20" t="e">
        <f>ROUND(C40/#REF!*100,1)</f>
        <v>#REF!</v>
      </c>
      <c r="L40" s="20" t="e">
        <f>ROUND(#REF!/#REF!*100,1)</f>
        <v>#REF!</v>
      </c>
      <c r="M40" s="20" t="e">
        <f>ROUND(#REF!/#REF!*100,1)</f>
        <v>#REF!</v>
      </c>
      <c r="N40" s="20" t="e">
        <f>ROUND(#REF!/#REF!*100,1)</f>
        <v>#REF!</v>
      </c>
      <c r="O40" s="20" t="e">
        <f>ROUND(#REF!/#REF!*100,1)</f>
        <v>#REF!</v>
      </c>
      <c r="P40" s="20" t="e">
        <f>ROUND(E40/#REF!*100,1)</f>
        <v>#REF!</v>
      </c>
      <c r="Q40" s="20" t="e">
        <f>ROUND(F40/#REF!*100,1)</f>
        <v>#REF!</v>
      </c>
      <c r="R40" s="20" t="e">
        <f>ROUND(G40/#REF!*100,1)</f>
        <v>#REF!</v>
      </c>
      <c r="S40" s="23">
        <v>327</v>
      </c>
    </row>
    <row r="41" spans="2:19" ht="15" customHeight="1">
      <c r="B41" s="198" t="s">
        <v>256</v>
      </c>
      <c r="C41" s="23">
        <v>61</v>
      </c>
      <c r="D41" s="23">
        <v>71</v>
      </c>
      <c r="E41" s="23">
        <v>71</v>
      </c>
      <c r="F41" s="23">
        <v>72</v>
      </c>
      <c r="G41" s="23">
        <v>72</v>
      </c>
      <c r="H41" s="196">
        <v>73</v>
      </c>
      <c r="I41" s="24">
        <v>73</v>
      </c>
      <c r="J41" s="20" t="e">
        <f>ROUND(#REF!/#REF!*100,1)</f>
        <v>#REF!</v>
      </c>
      <c r="K41" s="20" t="e">
        <f>ROUND(C41/#REF!*100,1)</f>
        <v>#REF!</v>
      </c>
      <c r="L41" s="20" t="e">
        <f>ROUND(#REF!/#REF!*100,1)</f>
        <v>#REF!</v>
      </c>
      <c r="M41" s="20" t="e">
        <f>ROUND(#REF!/#REF!*100,1)</f>
        <v>#REF!</v>
      </c>
      <c r="N41" s="20" t="e">
        <f>ROUND(#REF!/#REF!*100,1)</f>
        <v>#REF!</v>
      </c>
      <c r="O41" s="20" t="e">
        <f>ROUND(#REF!/#REF!*100,1)</f>
        <v>#REF!</v>
      </c>
      <c r="P41" s="20" t="e">
        <f>ROUND(E41/#REF!*100,1)</f>
        <v>#REF!</v>
      </c>
      <c r="Q41" s="20" t="e">
        <f>ROUND(F41/#REF!*100,1)</f>
        <v>#REF!</v>
      </c>
      <c r="R41" s="20" t="e">
        <f>ROUND(G41/#REF!*100,1)</f>
        <v>#REF!</v>
      </c>
      <c r="S41" s="23">
        <v>72</v>
      </c>
    </row>
    <row r="42" spans="2:19" ht="15" customHeight="1">
      <c r="B42" s="198" t="s">
        <v>257</v>
      </c>
      <c r="C42" s="23">
        <v>10</v>
      </c>
      <c r="D42" s="23">
        <v>21</v>
      </c>
      <c r="E42" s="23">
        <v>24</v>
      </c>
      <c r="F42" s="23">
        <v>28</v>
      </c>
      <c r="G42" s="23">
        <v>34</v>
      </c>
      <c r="H42" s="196">
        <v>39</v>
      </c>
      <c r="I42" s="24">
        <v>42</v>
      </c>
      <c r="J42" s="206" t="s">
        <v>239</v>
      </c>
      <c r="K42" s="20">
        <f>ROUND(C42/C42*100,1)</f>
        <v>100</v>
      </c>
      <c r="L42" s="20" t="e">
        <f>ROUND(#REF!/C42*100,1)</f>
        <v>#REF!</v>
      </c>
      <c r="M42" s="20" t="e">
        <f>ROUND(#REF!/C42*100,1)</f>
        <v>#REF!</v>
      </c>
      <c r="N42" s="20" t="e">
        <f>ROUND(#REF!/C42*100,1)</f>
        <v>#REF!</v>
      </c>
      <c r="O42" s="20" t="e">
        <f>ROUND(#REF!/C42*100,1)</f>
        <v>#REF!</v>
      </c>
      <c r="P42" s="20">
        <f>ROUND(E42/C42*100,1)</f>
        <v>240</v>
      </c>
      <c r="Q42" s="20">
        <f>ROUND(F42/C42*100,1)</f>
        <v>280</v>
      </c>
      <c r="R42" s="20">
        <f>ROUND(G42/C42*100,1)</f>
        <v>340</v>
      </c>
      <c r="S42" s="23">
        <v>34</v>
      </c>
    </row>
    <row r="43" spans="2:19" ht="15" customHeight="1">
      <c r="B43" s="198" t="s">
        <v>258</v>
      </c>
      <c r="C43" s="23">
        <v>85</v>
      </c>
      <c r="D43" s="23">
        <v>82</v>
      </c>
      <c r="E43" s="23">
        <v>85</v>
      </c>
      <c r="F43" s="23">
        <v>83</v>
      </c>
      <c r="G43" s="23">
        <v>83</v>
      </c>
      <c r="H43" s="196">
        <v>81</v>
      </c>
      <c r="I43" s="24">
        <v>81</v>
      </c>
      <c r="J43" s="20" t="e">
        <f>ROUND(#REF!/#REF!*100,1)</f>
        <v>#REF!</v>
      </c>
      <c r="K43" s="20" t="e">
        <f>ROUND(C43/#REF!*100,1)</f>
        <v>#REF!</v>
      </c>
      <c r="L43" s="20" t="e">
        <f>ROUND(#REF!/#REF!*100,1)</f>
        <v>#REF!</v>
      </c>
      <c r="M43" s="20" t="e">
        <f>ROUND(#REF!/#REF!*100,1)</f>
        <v>#REF!</v>
      </c>
      <c r="N43" s="20" t="e">
        <f>ROUND(#REF!/#REF!*100,1)</f>
        <v>#REF!</v>
      </c>
      <c r="O43" s="20" t="e">
        <f>ROUND(#REF!/#REF!*100,1)</f>
        <v>#REF!</v>
      </c>
      <c r="P43" s="20" t="e">
        <f>ROUND(E43/#REF!*100,1)</f>
        <v>#REF!</v>
      </c>
      <c r="Q43" s="20" t="e">
        <f>ROUND(F43/#REF!*100,1)</f>
        <v>#REF!</v>
      </c>
      <c r="R43" s="20" t="e">
        <f>ROUND(G43/#REF!*100,1)</f>
        <v>#REF!</v>
      </c>
      <c r="S43" s="23">
        <v>83</v>
      </c>
    </row>
    <row r="44" spans="2:19" ht="15" customHeight="1">
      <c r="B44" s="198" t="s">
        <v>259</v>
      </c>
      <c r="C44" s="23">
        <v>119</v>
      </c>
      <c r="D44" s="23">
        <v>125</v>
      </c>
      <c r="E44" s="23">
        <v>127</v>
      </c>
      <c r="F44" s="23">
        <v>127</v>
      </c>
      <c r="G44" s="23">
        <v>127</v>
      </c>
      <c r="H44" s="196">
        <v>127</v>
      </c>
      <c r="I44" s="24">
        <v>128</v>
      </c>
      <c r="J44" s="20" t="e">
        <f>ROUND(#REF!/#REF!*100,1)</f>
        <v>#REF!</v>
      </c>
      <c r="K44" s="20" t="e">
        <f>ROUND(C44/#REF!*100,1)</f>
        <v>#REF!</v>
      </c>
      <c r="L44" s="20" t="e">
        <f>ROUND(#REF!/#REF!*100,1)</f>
        <v>#REF!</v>
      </c>
      <c r="M44" s="20" t="e">
        <f>ROUND(#REF!/#REF!*100,1)</f>
        <v>#REF!</v>
      </c>
      <c r="N44" s="20" t="e">
        <f>ROUND(#REF!/#REF!*100,1)</f>
        <v>#REF!</v>
      </c>
      <c r="O44" s="20" t="e">
        <f>ROUND(#REF!/#REF!*100,1)</f>
        <v>#REF!</v>
      </c>
      <c r="P44" s="20" t="e">
        <f>ROUND(E44/#REF!*100,1)</f>
        <v>#REF!</v>
      </c>
      <c r="Q44" s="20" t="e">
        <f>ROUND(F44/#REF!*100,1)</f>
        <v>#REF!</v>
      </c>
      <c r="R44" s="20" t="e">
        <f>ROUND(G44/#REF!*100,1)</f>
        <v>#REF!</v>
      </c>
      <c r="S44" s="23">
        <v>127</v>
      </c>
    </row>
    <row r="45" spans="2:19" ht="15" customHeight="1">
      <c r="B45" s="198" t="s">
        <v>260</v>
      </c>
      <c r="C45" s="23">
        <v>109</v>
      </c>
      <c r="D45" s="23">
        <v>185</v>
      </c>
      <c r="E45" s="23">
        <v>195</v>
      </c>
      <c r="F45" s="23">
        <v>213</v>
      </c>
      <c r="G45" s="23">
        <v>233</v>
      </c>
      <c r="H45" s="196">
        <v>244</v>
      </c>
      <c r="I45" s="24">
        <v>252</v>
      </c>
      <c r="J45" s="20" t="e">
        <f>ROUND(#REF!/#REF!*100,1)</f>
        <v>#REF!</v>
      </c>
      <c r="K45" s="20" t="e">
        <f>ROUND(C45/#REF!*100,1)</f>
        <v>#REF!</v>
      </c>
      <c r="L45" s="20" t="e">
        <f>ROUND(#REF!/#REF!*100,1)</f>
        <v>#REF!</v>
      </c>
      <c r="M45" s="20" t="e">
        <f>ROUND(#REF!/#REF!*100,1)</f>
        <v>#REF!</v>
      </c>
      <c r="N45" s="20" t="e">
        <f>ROUND(#REF!/#REF!*100,1)</f>
        <v>#REF!</v>
      </c>
      <c r="O45" s="20" t="e">
        <f>ROUND(#REF!/#REF!*100,1)</f>
        <v>#REF!</v>
      </c>
      <c r="P45" s="20" t="e">
        <f>ROUND(E45/#REF!*100,1)</f>
        <v>#REF!</v>
      </c>
      <c r="Q45" s="20" t="e">
        <f>ROUND(F45/#REF!*100,1)</f>
        <v>#REF!</v>
      </c>
      <c r="R45" s="20" t="e">
        <f>ROUND(G45/#REF!*100,1)</f>
        <v>#REF!</v>
      </c>
      <c r="S45" s="23">
        <v>233</v>
      </c>
    </row>
    <row r="46" spans="2:19" ht="15" customHeight="1">
      <c r="B46" s="198" t="s">
        <v>261</v>
      </c>
      <c r="C46" s="23">
        <v>24</v>
      </c>
      <c r="D46" s="23">
        <v>34</v>
      </c>
      <c r="E46" s="23">
        <v>35</v>
      </c>
      <c r="F46" s="23">
        <v>35</v>
      </c>
      <c r="G46" s="23">
        <v>35</v>
      </c>
      <c r="H46" s="196">
        <v>35</v>
      </c>
      <c r="I46" s="24">
        <v>37</v>
      </c>
      <c r="J46" s="20" t="e">
        <f>ROUND(#REF!/#REF!*100,1)</f>
        <v>#REF!</v>
      </c>
      <c r="K46" s="20" t="e">
        <f>ROUND(C46/#REF!*100,1)</f>
        <v>#REF!</v>
      </c>
      <c r="L46" s="20" t="e">
        <f>ROUND(#REF!/#REF!*100,1)</f>
        <v>#REF!</v>
      </c>
      <c r="M46" s="20" t="e">
        <f>ROUND(#REF!/#REF!*100,1)</f>
        <v>#REF!</v>
      </c>
      <c r="N46" s="20" t="e">
        <f>ROUND(#REF!/#REF!*100,1)</f>
        <v>#REF!</v>
      </c>
      <c r="O46" s="20" t="e">
        <f>ROUND(#REF!/#REF!*100,1)</f>
        <v>#REF!</v>
      </c>
      <c r="P46" s="20" t="e">
        <f>ROUND(E46/#REF!*100,1)</f>
        <v>#REF!</v>
      </c>
      <c r="Q46" s="20" t="e">
        <f>ROUND(F46/#REF!*100,1)</f>
        <v>#REF!</v>
      </c>
      <c r="R46" s="20" t="e">
        <f>ROUND(G46/#REF!*100,1)</f>
        <v>#REF!</v>
      </c>
      <c r="S46" s="23">
        <v>35</v>
      </c>
    </row>
    <row r="47" spans="2:19" ht="15" customHeight="1">
      <c r="B47" s="198" t="s">
        <v>262</v>
      </c>
      <c r="C47" s="23">
        <v>190</v>
      </c>
      <c r="D47" s="23">
        <v>233</v>
      </c>
      <c r="E47" s="23">
        <v>240</v>
      </c>
      <c r="F47" s="196">
        <v>242</v>
      </c>
      <c r="G47" s="23">
        <v>246</v>
      </c>
      <c r="H47" s="196">
        <v>248</v>
      </c>
      <c r="I47" s="24">
        <v>251</v>
      </c>
      <c r="J47" s="20"/>
      <c r="K47" s="20"/>
      <c r="L47" s="20"/>
      <c r="M47" s="20"/>
      <c r="N47" s="20"/>
      <c r="O47" s="20"/>
      <c r="P47" s="20"/>
      <c r="Q47" s="20"/>
      <c r="R47" s="20"/>
      <c r="S47" s="196">
        <v>246</v>
      </c>
    </row>
    <row r="48" spans="2:19" ht="15" customHeight="1">
      <c r="B48" s="198" t="s">
        <v>263</v>
      </c>
      <c r="C48" s="23">
        <v>33</v>
      </c>
      <c r="D48" s="23">
        <v>36</v>
      </c>
      <c r="E48" s="23">
        <v>37</v>
      </c>
      <c r="F48" s="23">
        <v>38</v>
      </c>
      <c r="G48" s="195">
        <v>40</v>
      </c>
      <c r="H48" s="196">
        <v>40</v>
      </c>
      <c r="I48" s="24">
        <v>41</v>
      </c>
      <c r="J48" s="20" t="e">
        <f>ROUND(#REF!/#REF!*100,1)</f>
        <v>#REF!</v>
      </c>
      <c r="K48" s="20" t="e">
        <f>ROUND(C48/#REF!*100,1)</f>
        <v>#REF!</v>
      </c>
      <c r="L48" s="20" t="e">
        <f>ROUND(#REF!/#REF!*100,1)</f>
        <v>#REF!</v>
      </c>
      <c r="M48" s="20" t="e">
        <f>ROUND(#REF!/#REF!*100,1)</f>
        <v>#REF!</v>
      </c>
      <c r="N48" s="20" t="e">
        <f>ROUND(#REF!/#REF!*100,1)</f>
        <v>#REF!</v>
      </c>
      <c r="O48" s="20" t="e">
        <f>ROUND(#REF!/#REF!*100,1)</f>
        <v>#REF!</v>
      </c>
      <c r="P48" s="20" t="e">
        <f>ROUND(E48/#REF!*100,1)</f>
        <v>#REF!</v>
      </c>
      <c r="Q48" s="20" t="e">
        <f>ROUND(F48/#REF!*100,1)</f>
        <v>#REF!</v>
      </c>
      <c r="R48" s="20" t="e">
        <f>ROUND(G48/#REF!*100,1)</f>
        <v>#REF!</v>
      </c>
      <c r="S48" s="23">
        <v>40</v>
      </c>
    </row>
    <row r="49" spans="2:19" ht="15" customHeight="1">
      <c r="B49" s="198" t="s">
        <v>12</v>
      </c>
      <c r="C49" s="23">
        <v>157</v>
      </c>
      <c r="D49" s="23">
        <v>197</v>
      </c>
      <c r="E49" s="23">
        <v>203</v>
      </c>
      <c r="F49" s="23">
        <v>204</v>
      </c>
      <c r="G49" s="195">
        <v>206</v>
      </c>
      <c r="H49" s="196">
        <v>208</v>
      </c>
      <c r="I49" s="24">
        <v>210</v>
      </c>
      <c r="J49" s="20" t="e">
        <f>ROUND(#REF!/#REF!*100,1)</f>
        <v>#REF!</v>
      </c>
      <c r="K49" s="20" t="e">
        <f>ROUND(C49/#REF!*100,1)</f>
        <v>#REF!</v>
      </c>
      <c r="L49" s="20" t="e">
        <f>ROUND(#REF!/#REF!*100,1)</f>
        <v>#REF!</v>
      </c>
      <c r="M49" s="20" t="e">
        <f>ROUND(#REF!/#REF!*100,1)</f>
        <v>#REF!</v>
      </c>
      <c r="N49" s="20" t="e">
        <f>ROUND(#REF!/#REF!*100,1)</f>
        <v>#REF!</v>
      </c>
      <c r="O49" s="20" t="e">
        <f>ROUND(#REF!/#REF!*100,1)</f>
        <v>#REF!</v>
      </c>
      <c r="P49" s="20" t="e">
        <f>ROUND(E49/#REF!*100,1)</f>
        <v>#REF!</v>
      </c>
      <c r="Q49" s="20" t="e">
        <f>ROUND(F49/#REF!*100,1)</f>
        <v>#REF!</v>
      </c>
      <c r="R49" s="20" t="e">
        <f>ROUND(G49/#REF!*100,1)</f>
        <v>#REF!</v>
      </c>
      <c r="S49" s="23">
        <v>206</v>
      </c>
    </row>
    <row r="50" spans="2:19" ht="15" customHeight="1">
      <c r="B50" s="198" t="s">
        <v>264</v>
      </c>
      <c r="C50" s="23">
        <v>25</v>
      </c>
      <c r="D50" s="23">
        <v>103</v>
      </c>
      <c r="E50" s="23">
        <v>133</v>
      </c>
      <c r="F50" s="23">
        <v>179</v>
      </c>
      <c r="G50" s="195">
        <v>220</v>
      </c>
      <c r="H50" s="196">
        <v>271</v>
      </c>
      <c r="I50" s="24">
        <v>325</v>
      </c>
      <c r="J50" s="206" t="s">
        <v>17</v>
      </c>
      <c r="K50" s="20">
        <f>ROUND(C50/C50*100,1)</f>
        <v>100</v>
      </c>
      <c r="L50" s="20" t="e">
        <f>ROUND(#REF!/C50*100,1)</f>
        <v>#REF!</v>
      </c>
      <c r="M50" s="20" t="e">
        <f>ROUND(#REF!/C50*100,1)</f>
        <v>#REF!</v>
      </c>
      <c r="N50" s="20" t="e">
        <f>ROUND(#REF!/C50*100,1)</f>
        <v>#REF!</v>
      </c>
      <c r="O50" s="20" t="e">
        <f>ROUND(#REF!/C50*100,1)</f>
        <v>#REF!</v>
      </c>
      <c r="P50" s="20">
        <f>ROUND(E50/C50*100,1)</f>
        <v>532</v>
      </c>
      <c r="Q50" s="20">
        <f>ROUND(F50/C50*100,1)</f>
        <v>716</v>
      </c>
      <c r="R50" s="20">
        <f>ROUND(G50/C50*100,1)</f>
        <v>880</v>
      </c>
      <c r="S50" s="23">
        <v>220</v>
      </c>
    </row>
    <row r="51" spans="2:19" ht="15" customHeight="1">
      <c r="B51" s="198" t="s">
        <v>265</v>
      </c>
      <c r="C51" s="23">
        <v>9</v>
      </c>
      <c r="D51" s="23">
        <v>9</v>
      </c>
      <c r="E51" s="23">
        <v>10</v>
      </c>
      <c r="F51" s="23">
        <v>10</v>
      </c>
      <c r="G51" s="195">
        <v>10</v>
      </c>
      <c r="H51" s="196">
        <v>9</v>
      </c>
      <c r="I51" s="24">
        <v>9</v>
      </c>
      <c r="J51" s="20" t="e">
        <f>ROUND(#REF!/#REF!*100,1)</f>
        <v>#REF!</v>
      </c>
      <c r="K51" s="20" t="e">
        <f>ROUND(C51/#REF!*100,1)</f>
        <v>#REF!</v>
      </c>
      <c r="L51" s="20" t="e">
        <f>ROUND(#REF!/#REF!*100,1)</f>
        <v>#REF!</v>
      </c>
      <c r="M51" s="20" t="e">
        <f>ROUND(#REF!/#REF!*100,1)</f>
        <v>#REF!</v>
      </c>
      <c r="N51" s="20" t="e">
        <f>ROUND(#REF!/#REF!*100,1)</f>
        <v>#REF!</v>
      </c>
      <c r="O51" s="20" t="e">
        <f>ROUND(#REF!/#REF!*100,1)</f>
        <v>#REF!</v>
      </c>
      <c r="P51" s="20" t="e">
        <f>ROUND(E51/#REF!*100,1)</f>
        <v>#REF!</v>
      </c>
      <c r="Q51" s="20" t="e">
        <f>ROUND(F51/#REF!*100,1)</f>
        <v>#REF!</v>
      </c>
      <c r="R51" s="20" t="e">
        <f>ROUND(G51/#REF!*100,1)</f>
        <v>#REF!</v>
      </c>
      <c r="S51" s="23">
        <v>10</v>
      </c>
    </row>
    <row r="52" spans="2:19" ht="15" customHeight="1">
      <c r="B52" s="198" t="s">
        <v>266</v>
      </c>
      <c r="C52" s="23">
        <v>28</v>
      </c>
      <c r="D52" s="23">
        <v>26</v>
      </c>
      <c r="E52" s="23">
        <v>26</v>
      </c>
      <c r="F52" s="23">
        <v>26</v>
      </c>
      <c r="G52" s="195">
        <v>26</v>
      </c>
      <c r="H52" s="196">
        <v>24</v>
      </c>
      <c r="I52" s="24">
        <v>23</v>
      </c>
      <c r="J52" s="20" t="e">
        <f>ROUND(#REF!/#REF!*100,1)</f>
        <v>#REF!</v>
      </c>
      <c r="K52" s="20" t="e">
        <f>ROUND(C52/#REF!*100,1)</f>
        <v>#REF!</v>
      </c>
      <c r="L52" s="20" t="e">
        <f>ROUND(#REF!/#REF!*100,1)</f>
        <v>#REF!</v>
      </c>
      <c r="M52" s="20" t="e">
        <f>ROUND(#REF!/#REF!*100,1)</f>
        <v>#REF!</v>
      </c>
      <c r="N52" s="20" t="e">
        <f>ROUND(#REF!/#REF!*100,1)</f>
        <v>#REF!</v>
      </c>
      <c r="O52" s="20" t="e">
        <f>ROUND(#REF!/#REF!*100,1)</f>
        <v>#REF!</v>
      </c>
      <c r="P52" s="20" t="e">
        <f>ROUND(E52/#REF!*100,1)</f>
        <v>#REF!</v>
      </c>
      <c r="Q52" s="20" t="e">
        <f>ROUND(F52/#REF!*100,1)</f>
        <v>#REF!</v>
      </c>
      <c r="R52" s="20" t="e">
        <f>ROUND(G52/#REF!*100,1)</f>
        <v>#REF!</v>
      </c>
      <c r="S52" s="23">
        <v>26</v>
      </c>
    </row>
    <row r="53" spans="2:19" ht="15" customHeight="1">
      <c r="B53" s="198" t="s">
        <v>267</v>
      </c>
      <c r="C53" s="23">
        <v>74</v>
      </c>
      <c r="D53" s="23">
        <v>74</v>
      </c>
      <c r="E53" s="23">
        <v>73</v>
      </c>
      <c r="F53" s="23">
        <v>73</v>
      </c>
      <c r="G53" s="195">
        <v>73</v>
      </c>
      <c r="H53" s="196">
        <v>73</v>
      </c>
      <c r="I53" s="24">
        <v>73</v>
      </c>
      <c r="J53" s="20" t="e">
        <f>ROUND(#REF!/#REF!*100,1)</f>
        <v>#REF!</v>
      </c>
      <c r="K53" s="20" t="e">
        <f>ROUND(C53/#REF!*100,1)</f>
        <v>#REF!</v>
      </c>
      <c r="L53" s="20" t="e">
        <f>ROUND(#REF!/#REF!*100,1)</f>
        <v>#REF!</v>
      </c>
      <c r="M53" s="20" t="e">
        <f>ROUND(#REF!/#REF!*100,1)</f>
        <v>#REF!</v>
      </c>
      <c r="N53" s="20" t="e">
        <f>ROUND(#REF!/#REF!*100,1)</f>
        <v>#REF!</v>
      </c>
      <c r="O53" s="20" t="e">
        <f>ROUND(#REF!/#REF!*100,1)</f>
        <v>#REF!</v>
      </c>
      <c r="P53" s="20" t="e">
        <f>ROUND(E53/#REF!*100,1)</f>
        <v>#REF!</v>
      </c>
      <c r="Q53" s="20" t="e">
        <f>ROUND(F53/#REF!*100,1)</f>
        <v>#REF!</v>
      </c>
      <c r="R53" s="20" t="e">
        <f>ROUND(G53/#REF!*100,1)</f>
        <v>#REF!</v>
      </c>
      <c r="S53" s="23">
        <v>73</v>
      </c>
    </row>
    <row r="54" spans="2:19" ht="15" customHeight="1">
      <c r="B54" s="198" t="s">
        <v>268</v>
      </c>
      <c r="C54" s="23">
        <v>13</v>
      </c>
      <c r="D54" s="23">
        <v>13</v>
      </c>
      <c r="E54" s="23">
        <v>13</v>
      </c>
      <c r="F54" s="23">
        <v>14</v>
      </c>
      <c r="G54" s="195">
        <v>14</v>
      </c>
      <c r="H54" s="196">
        <v>14</v>
      </c>
      <c r="I54" s="24">
        <v>13</v>
      </c>
      <c r="J54" s="20" t="e">
        <f>ROUND(#REF!/#REF!*100,1)</f>
        <v>#REF!</v>
      </c>
      <c r="K54" s="20" t="e">
        <f>ROUND(C54/#REF!*100,1)</f>
        <v>#REF!</v>
      </c>
      <c r="L54" s="20" t="e">
        <f>ROUND(#REF!/#REF!*100,1)</f>
        <v>#REF!</v>
      </c>
      <c r="M54" s="20" t="e">
        <f>ROUND(#REF!/#REF!*100,1)</f>
        <v>#REF!</v>
      </c>
      <c r="N54" s="20" t="e">
        <f>ROUND(#REF!/#REF!*100,1)</f>
        <v>#REF!</v>
      </c>
      <c r="O54" s="20" t="e">
        <f>ROUND(#REF!/#REF!*100,1)</f>
        <v>#REF!</v>
      </c>
      <c r="P54" s="20" t="e">
        <f>ROUND(E54/#REF!*100,1)</f>
        <v>#REF!</v>
      </c>
      <c r="Q54" s="20" t="e">
        <f>ROUND(F54/#REF!*100,1)</f>
        <v>#REF!</v>
      </c>
      <c r="R54" s="20" t="e">
        <f>ROUND(G54/#REF!*100,1)</f>
        <v>#REF!</v>
      </c>
      <c r="S54" s="23">
        <v>14</v>
      </c>
    </row>
    <row r="55" spans="2:19" ht="15" customHeight="1">
      <c r="B55" s="198" t="s">
        <v>269</v>
      </c>
      <c r="C55" s="23" t="s">
        <v>17</v>
      </c>
      <c r="D55" s="23">
        <v>11</v>
      </c>
      <c r="E55" s="23">
        <v>13</v>
      </c>
      <c r="F55" s="23">
        <v>15</v>
      </c>
      <c r="G55" s="195">
        <v>17</v>
      </c>
      <c r="H55" s="23">
        <v>18</v>
      </c>
      <c r="I55" s="24">
        <v>22</v>
      </c>
      <c r="J55" s="206" t="s">
        <v>17</v>
      </c>
      <c r="K55" s="206" t="s">
        <v>17</v>
      </c>
      <c r="L55" s="20" t="e">
        <f>ROUND(#REF!/#REF!*100,1)</f>
        <v>#REF!</v>
      </c>
      <c r="M55" s="20" t="e">
        <f>ROUND(#REF!/#REF!*100,1)</f>
        <v>#REF!</v>
      </c>
      <c r="N55" s="20" t="e">
        <f>ROUND(#REF!/#REF!*100,1)</f>
        <v>#REF!</v>
      </c>
      <c r="O55" s="20" t="e">
        <f>ROUND(#REF!/#REF!*100,1)</f>
        <v>#REF!</v>
      </c>
      <c r="P55" s="20" t="e">
        <f>ROUND(E55/#REF!*100,1)</f>
        <v>#REF!</v>
      </c>
      <c r="Q55" s="20" t="e">
        <f>ROUND(F55/#REF!*100,1)</f>
        <v>#REF!</v>
      </c>
      <c r="R55" s="20" t="e">
        <f>ROUND(G55/#REF!*100,1)</f>
        <v>#REF!</v>
      </c>
      <c r="S55" s="196">
        <v>17</v>
      </c>
    </row>
    <row r="56" spans="2:19" ht="6.75" customHeight="1">
      <c r="B56" s="201"/>
      <c r="C56" s="25"/>
      <c r="D56" s="25"/>
      <c r="E56" s="25"/>
      <c r="F56" s="25"/>
      <c r="G56" s="202"/>
      <c r="H56" s="203"/>
      <c r="I56" s="26"/>
      <c r="J56" s="206"/>
      <c r="K56" s="206"/>
      <c r="L56" s="20"/>
      <c r="M56" s="20"/>
      <c r="N56" s="20"/>
      <c r="O56" s="20"/>
      <c r="P56" s="20"/>
      <c r="Q56" s="20"/>
      <c r="R56" s="20"/>
      <c r="S56" s="208"/>
    </row>
    <row r="57" spans="2:19" ht="15" customHeight="1">
      <c r="B57" s="198" t="s">
        <v>270</v>
      </c>
      <c r="C57" s="23">
        <v>53</v>
      </c>
      <c r="D57" s="23">
        <v>52</v>
      </c>
      <c r="E57" s="23">
        <v>52</v>
      </c>
      <c r="F57" s="23">
        <v>52</v>
      </c>
      <c r="G57" s="195">
        <v>52</v>
      </c>
      <c r="H57" s="23">
        <v>51</v>
      </c>
      <c r="I57" s="24">
        <v>50</v>
      </c>
      <c r="J57" s="20" t="e">
        <f>ROUND(#REF!/#REF!*100,1)</f>
        <v>#REF!</v>
      </c>
      <c r="K57" s="20" t="e">
        <f>ROUND(C57/#REF!*100,1)</f>
        <v>#REF!</v>
      </c>
      <c r="L57" s="20" t="e">
        <f>ROUND(#REF!/#REF!*100,1)</f>
        <v>#REF!</v>
      </c>
      <c r="M57" s="20" t="e">
        <f>ROUND(#REF!/#REF!*100,1)</f>
        <v>#REF!</v>
      </c>
      <c r="N57" s="20" t="e">
        <f>ROUND(#REF!/#REF!*100,1)</f>
        <v>#REF!</v>
      </c>
      <c r="O57" s="20" t="e">
        <f>ROUND(#REF!/#REF!*100,1)</f>
        <v>#REF!</v>
      </c>
      <c r="P57" s="20" t="e">
        <f>ROUND(E57/#REF!*100,1)</f>
        <v>#REF!</v>
      </c>
      <c r="Q57" s="20" t="e">
        <f>ROUND(F57/#REF!*100,1)</f>
        <v>#REF!</v>
      </c>
      <c r="R57" s="20" t="e">
        <f>ROUND(G57/#REF!*100,1)</f>
        <v>#REF!</v>
      </c>
      <c r="S57" s="196">
        <v>52</v>
      </c>
    </row>
    <row r="58" spans="2:19" ht="4.5" customHeight="1" hidden="1">
      <c r="B58" s="209"/>
      <c r="C58" s="210"/>
      <c r="D58" s="210"/>
      <c r="E58" s="210"/>
      <c r="F58" s="210"/>
      <c r="G58" s="211"/>
      <c r="H58" s="193"/>
      <c r="I58" s="212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 ht="4.5" customHeight="1" hidden="1">
      <c r="B59" s="198"/>
      <c r="C59" s="206"/>
      <c r="D59" s="206"/>
      <c r="E59" s="206"/>
      <c r="F59" s="213"/>
      <c r="G59" s="214"/>
      <c r="H59" s="193"/>
      <c r="I59" s="215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 ht="31.5" customHeight="1" hidden="1">
      <c r="B60" s="198"/>
      <c r="C60" s="206"/>
      <c r="D60" s="206"/>
      <c r="E60" s="206"/>
      <c r="F60" s="213"/>
      <c r="G60" s="214"/>
      <c r="H60" s="193"/>
      <c r="I60" s="215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ht="6" customHeight="1" hidden="1">
      <c r="B61" s="198"/>
      <c r="C61" s="206"/>
      <c r="D61" s="206"/>
      <c r="E61" s="206"/>
      <c r="F61" s="213"/>
      <c r="G61" s="214"/>
      <c r="H61" s="193"/>
      <c r="I61" s="215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ht="21" customHeight="1" hidden="1">
      <c r="B62" s="177" t="s">
        <v>14</v>
      </c>
      <c r="C62" s="178" t="s">
        <v>16</v>
      </c>
      <c r="D62" s="178">
        <v>8</v>
      </c>
      <c r="E62" s="178">
        <v>8</v>
      </c>
      <c r="F62" s="178">
        <v>9</v>
      </c>
      <c r="G62" s="178">
        <v>10</v>
      </c>
      <c r="H62" s="193">
        <v>10</v>
      </c>
      <c r="I62" s="181">
        <v>10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ht="4.5" customHeight="1" thickBot="1">
      <c r="B63" s="216"/>
      <c r="C63" s="217"/>
      <c r="D63" s="217"/>
      <c r="E63" s="217"/>
      <c r="F63" s="217"/>
      <c r="G63" s="217"/>
      <c r="H63" s="218"/>
      <c r="I63" s="219"/>
      <c r="J63" s="20"/>
      <c r="K63" s="20"/>
      <c r="L63" s="20"/>
      <c r="M63" s="20"/>
      <c r="N63" s="20"/>
      <c r="O63" s="20"/>
      <c r="P63" s="20"/>
      <c r="Q63" s="20"/>
      <c r="R63" s="20"/>
      <c r="S63" s="220"/>
    </row>
    <row r="64" spans="1:19" ht="6.75" customHeight="1">
      <c r="A64" s="16"/>
      <c r="B64" s="184"/>
      <c r="C64" s="224"/>
      <c r="D64" s="224"/>
      <c r="E64" s="225"/>
      <c r="F64" s="225"/>
      <c r="G64" s="226"/>
      <c r="H64" s="224"/>
      <c r="I64" s="227"/>
      <c r="J64" s="188"/>
      <c r="K64" s="188"/>
      <c r="L64" s="188"/>
      <c r="M64" s="188"/>
      <c r="N64" s="188"/>
      <c r="O64" s="188"/>
      <c r="P64" s="188"/>
      <c r="Q64" s="188"/>
      <c r="R64" s="188"/>
      <c r="S64" s="188"/>
    </row>
    <row r="65" spans="2:19" ht="15" customHeight="1">
      <c r="B65" s="198" t="s">
        <v>271</v>
      </c>
      <c r="C65" s="196">
        <v>33176</v>
      </c>
      <c r="D65" s="196">
        <v>33231</v>
      </c>
      <c r="E65" s="23">
        <v>33217</v>
      </c>
      <c r="F65" s="196">
        <v>33243</v>
      </c>
      <c r="G65" s="23">
        <v>33198</v>
      </c>
      <c r="H65" s="196">
        <v>33166</v>
      </c>
      <c r="I65" s="24">
        <v>33089</v>
      </c>
      <c r="J65" s="20"/>
      <c r="K65" s="20"/>
      <c r="L65" s="20"/>
      <c r="M65" s="20"/>
      <c r="N65" s="20"/>
      <c r="O65" s="20"/>
      <c r="P65" s="20"/>
      <c r="Q65" s="20"/>
      <c r="R65" s="20"/>
      <c r="S65" s="196">
        <f>SUM(S66:S84)+S91</f>
        <v>33198</v>
      </c>
    </row>
    <row r="66" spans="2:19" ht="15" customHeight="1">
      <c r="B66" s="198" t="s">
        <v>272</v>
      </c>
      <c r="C66" s="23">
        <v>635</v>
      </c>
      <c r="D66" s="23">
        <v>560</v>
      </c>
      <c r="E66" s="23">
        <v>555</v>
      </c>
      <c r="F66" s="196">
        <v>547</v>
      </c>
      <c r="G66" s="23">
        <v>537</v>
      </c>
      <c r="H66" s="196">
        <v>530</v>
      </c>
      <c r="I66" s="24">
        <v>516</v>
      </c>
      <c r="J66" s="20" t="e">
        <f>ROUND(#REF!/#REF!*100,1)</f>
        <v>#REF!</v>
      </c>
      <c r="K66" s="20" t="e">
        <f>ROUND(C66/#REF!*100,1)</f>
        <v>#REF!</v>
      </c>
      <c r="L66" s="20" t="e">
        <f>ROUND(#REF!/#REF!*100,1)</f>
        <v>#REF!</v>
      </c>
      <c r="M66" s="20" t="e">
        <f>ROUND(#REF!/#REF!*100,1)</f>
        <v>#REF!</v>
      </c>
      <c r="N66" s="20" t="e">
        <f>ROUND(#REF!/#REF!*100,1)</f>
        <v>#REF!</v>
      </c>
      <c r="O66" s="20" t="e">
        <f>ROUND(#REF!/#REF!*100,1)</f>
        <v>#REF!</v>
      </c>
      <c r="P66" s="20" t="e">
        <f>ROUND(E66/#REF!*100,1)</f>
        <v>#REF!</v>
      </c>
      <c r="Q66" s="20" t="e">
        <f>ROUND(F66/#REF!*100,1)</f>
        <v>#REF!</v>
      </c>
      <c r="R66" s="20" t="e">
        <f>ROUND(G66/#REF!*100,1)</f>
        <v>#REF!</v>
      </c>
      <c r="S66" s="196">
        <v>537</v>
      </c>
    </row>
    <row r="67" spans="2:19" ht="15" customHeight="1">
      <c r="B67" s="198" t="s">
        <v>273</v>
      </c>
      <c r="C67" s="23">
        <v>118</v>
      </c>
      <c r="D67" s="23">
        <v>116</v>
      </c>
      <c r="E67" s="23">
        <v>117</v>
      </c>
      <c r="F67" s="196">
        <v>115</v>
      </c>
      <c r="G67" s="23">
        <v>114</v>
      </c>
      <c r="H67" s="196">
        <v>114</v>
      </c>
      <c r="I67" s="24">
        <v>114</v>
      </c>
      <c r="J67" s="20" t="e">
        <f>ROUND(#REF!/#REF!*100,1)</f>
        <v>#REF!</v>
      </c>
      <c r="K67" s="20" t="e">
        <f>ROUND(C67/#REF!*100,1)</f>
        <v>#REF!</v>
      </c>
      <c r="L67" s="20" t="e">
        <f>ROUND(#REF!/#REF!*100,1)</f>
        <v>#REF!</v>
      </c>
      <c r="M67" s="20" t="e">
        <f>ROUND(#REF!/#REF!*100,1)</f>
        <v>#REF!</v>
      </c>
      <c r="N67" s="20" t="e">
        <f>ROUND(#REF!/#REF!*100,1)</f>
        <v>#REF!</v>
      </c>
      <c r="O67" s="20" t="e">
        <f>ROUND(#REF!/#REF!*100,1)</f>
        <v>#REF!</v>
      </c>
      <c r="P67" s="20" t="e">
        <f>ROUND(E67/#REF!*100,1)</f>
        <v>#REF!</v>
      </c>
      <c r="Q67" s="20" t="e">
        <f>ROUND(F67/#REF!*100,1)</f>
        <v>#REF!</v>
      </c>
      <c r="R67" s="20" t="e">
        <f>ROUND(G67/#REF!*100,1)</f>
        <v>#REF!</v>
      </c>
      <c r="S67" s="196">
        <v>114</v>
      </c>
    </row>
    <row r="68" spans="2:19" ht="15" customHeight="1">
      <c r="B68" s="198" t="s">
        <v>274</v>
      </c>
      <c r="C68" s="23">
        <v>327</v>
      </c>
      <c r="D68" s="23">
        <v>309</v>
      </c>
      <c r="E68" s="23">
        <v>307</v>
      </c>
      <c r="F68" s="196">
        <v>302</v>
      </c>
      <c r="G68" s="23">
        <v>300</v>
      </c>
      <c r="H68" s="196">
        <v>293</v>
      </c>
      <c r="I68" s="24">
        <v>290</v>
      </c>
      <c r="J68" s="20" t="e">
        <f>ROUND(#REF!/#REF!*100,1)</f>
        <v>#REF!</v>
      </c>
      <c r="K68" s="20" t="e">
        <f>ROUND(C68/#REF!*100,1)</f>
        <v>#REF!</v>
      </c>
      <c r="L68" s="20" t="e">
        <f>ROUND(#REF!/#REF!*100,1)</f>
        <v>#REF!</v>
      </c>
      <c r="M68" s="20" t="e">
        <f>ROUND(#REF!/#REF!*100,1)</f>
        <v>#REF!</v>
      </c>
      <c r="N68" s="20" t="e">
        <f>ROUND(#REF!/#REF!*100,1)</f>
        <v>#REF!</v>
      </c>
      <c r="O68" s="20" t="e">
        <f>ROUND(#REF!/#REF!*100,1)</f>
        <v>#REF!</v>
      </c>
      <c r="P68" s="20" t="e">
        <f>ROUND(E68/#REF!*100,1)</f>
        <v>#REF!</v>
      </c>
      <c r="Q68" s="20" t="e">
        <f>ROUND(F68/#REF!*100,1)</f>
        <v>#REF!</v>
      </c>
      <c r="R68" s="20" t="e">
        <f>ROUND(G68/#REF!*100,1)</f>
        <v>#REF!</v>
      </c>
      <c r="S68" s="196">
        <v>300</v>
      </c>
    </row>
    <row r="69" spans="2:19" ht="15" customHeight="1">
      <c r="B69" s="198" t="s">
        <v>275</v>
      </c>
      <c r="C69" s="23">
        <v>22703</v>
      </c>
      <c r="D69" s="23">
        <v>22488</v>
      </c>
      <c r="E69" s="23">
        <v>22438</v>
      </c>
      <c r="F69" s="196">
        <v>22387</v>
      </c>
      <c r="G69" s="23">
        <v>22327</v>
      </c>
      <c r="H69" s="196">
        <v>22275</v>
      </c>
      <c r="I69" s="24">
        <v>22199</v>
      </c>
      <c r="J69" s="20" t="e">
        <f>ROUND(#REF!/#REF!*100,1)</f>
        <v>#REF!</v>
      </c>
      <c r="K69" s="20" t="e">
        <f>ROUND(C69/#REF!*100,1)</f>
        <v>#REF!</v>
      </c>
      <c r="L69" s="20" t="e">
        <f>ROUND(#REF!/#REF!*100,1)</f>
        <v>#REF!</v>
      </c>
      <c r="M69" s="20" t="e">
        <f>ROUND(#REF!/#REF!*100,1)</f>
        <v>#REF!</v>
      </c>
      <c r="N69" s="20" t="e">
        <f>ROUND(#REF!/#REF!*100,1)</f>
        <v>#REF!</v>
      </c>
      <c r="O69" s="20" t="e">
        <f>ROUND(#REF!/#REF!*100,1)</f>
        <v>#REF!</v>
      </c>
      <c r="P69" s="20" t="e">
        <f>ROUND(E69/#REF!*100,1)</f>
        <v>#REF!</v>
      </c>
      <c r="Q69" s="20" t="e">
        <f>ROUND(F69/#REF!*100,1)</f>
        <v>#REF!</v>
      </c>
      <c r="R69" s="20" t="e">
        <f>ROUND(G69/#REF!*100,1)</f>
        <v>#REF!</v>
      </c>
      <c r="S69" s="196">
        <v>22327</v>
      </c>
    </row>
    <row r="70" spans="2:19" ht="15" customHeight="1">
      <c r="B70" s="198" t="s">
        <v>276</v>
      </c>
      <c r="C70" s="23">
        <v>533</v>
      </c>
      <c r="D70" s="23">
        <v>528</v>
      </c>
      <c r="E70" s="23">
        <v>527</v>
      </c>
      <c r="F70" s="196">
        <v>526</v>
      </c>
      <c r="G70" s="23">
        <v>555</v>
      </c>
      <c r="H70" s="196">
        <v>553</v>
      </c>
      <c r="I70" s="24">
        <v>552</v>
      </c>
      <c r="J70" s="20" t="e">
        <f>ROUND(#REF!/#REF!*100,1)</f>
        <v>#REF!</v>
      </c>
      <c r="K70" s="20" t="e">
        <f>ROUND(C70/#REF!*100,1)</f>
        <v>#REF!</v>
      </c>
      <c r="L70" s="20" t="e">
        <f>ROUND(#REF!/#REF!*100,1)</f>
        <v>#REF!</v>
      </c>
      <c r="M70" s="20" t="e">
        <f>ROUND(#REF!/#REF!*100,1)</f>
        <v>#REF!</v>
      </c>
      <c r="N70" s="20" t="e">
        <f>ROUND(#REF!/#REF!*100,1)</f>
        <v>#REF!</v>
      </c>
      <c r="O70" s="20" t="e">
        <f>ROUND(#REF!/#REF!*100,1)</f>
        <v>#REF!</v>
      </c>
      <c r="P70" s="20" t="e">
        <f>ROUND(E70/#REF!*100,1)</f>
        <v>#REF!</v>
      </c>
      <c r="Q70" s="20" t="e">
        <f>ROUND(F70/#REF!*100,1)</f>
        <v>#REF!</v>
      </c>
      <c r="R70" s="20" t="e">
        <f>ROUND(G70/#REF!*100,1)</f>
        <v>#REF!</v>
      </c>
      <c r="S70" s="196">
        <v>555</v>
      </c>
    </row>
    <row r="71" spans="2:19" ht="15" customHeight="1">
      <c r="B71" s="198" t="s">
        <v>277</v>
      </c>
      <c r="C71" s="23">
        <v>307</v>
      </c>
      <c r="D71" s="23">
        <v>295</v>
      </c>
      <c r="E71" s="23">
        <v>291</v>
      </c>
      <c r="F71" s="196">
        <v>284</v>
      </c>
      <c r="G71" s="23">
        <v>280</v>
      </c>
      <c r="H71" s="196">
        <v>278</v>
      </c>
      <c r="I71" s="24">
        <v>272</v>
      </c>
      <c r="J71" s="20" t="e">
        <f>ROUND(#REF!/#REF!*100,1)</f>
        <v>#REF!</v>
      </c>
      <c r="K71" s="20" t="e">
        <f>ROUND(C71/#REF!*100,1)</f>
        <v>#REF!</v>
      </c>
      <c r="L71" s="20" t="e">
        <f>ROUND(#REF!/#REF!*100,1)</f>
        <v>#REF!</v>
      </c>
      <c r="M71" s="20" t="e">
        <f>ROUND(#REF!/#REF!*100,1)</f>
        <v>#REF!</v>
      </c>
      <c r="N71" s="20" t="e">
        <f>ROUND(#REF!/#REF!*100,1)</f>
        <v>#REF!</v>
      </c>
      <c r="O71" s="20" t="e">
        <f>ROUND(#REF!/#REF!*100,1)</f>
        <v>#REF!</v>
      </c>
      <c r="P71" s="20" t="e">
        <f>ROUND(E71/#REF!*100,1)</f>
        <v>#REF!</v>
      </c>
      <c r="Q71" s="20" t="e">
        <f>ROUND(F71/#REF!*100,1)</f>
        <v>#REF!</v>
      </c>
      <c r="R71" s="20" t="e">
        <f>ROUND(G71/#REF!*100,1)</f>
        <v>#REF!</v>
      </c>
      <c r="S71" s="196">
        <v>280</v>
      </c>
    </row>
    <row r="72" spans="2:19" ht="15" customHeight="1">
      <c r="B72" s="198" t="s">
        <v>278</v>
      </c>
      <c r="C72" s="23">
        <v>8</v>
      </c>
      <c r="D72" s="23">
        <v>7</v>
      </c>
      <c r="E72" s="23">
        <v>6</v>
      </c>
      <c r="F72" s="196">
        <v>6</v>
      </c>
      <c r="G72" s="23">
        <v>6</v>
      </c>
      <c r="H72" s="196">
        <v>7</v>
      </c>
      <c r="I72" s="24">
        <v>7</v>
      </c>
      <c r="J72" s="20" t="e">
        <f>ROUND(#REF!/#REF!*100,1)</f>
        <v>#REF!</v>
      </c>
      <c r="K72" s="20" t="e">
        <f>ROUND(C72/#REF!*100,1)</f>
        <v>#REF!</v>
      </c>
      <c r="L72" s="20" t="e">
        <f>ROUND(#REF!/#REF!*100,1)</f>
        <v>#REF!</v>
      </c>
      <c r="M72" s="20" t="e">
        <f>ROUND(#REF!/#REF!*100,1)</f>
        <v>#REF!</v>
      </c>
      <c r="N72" s="20" t="e">
        <f>ROUND(#REF!/#REF!*100,1)</f>
        <v>#REF!</v>
      </c>
      <c r="O72" s="20" t="e">
        <f>ROUND(#REF!/#REF!*100,1)</f>
        <v>#REF!</v>
      </c>
      <c r="P72" s="20" t="e">
        <f>ROUND(E72/#REF!*100,1)</f>
        <v>#REF!</v>
      </c>
      <c r="Q72" s="20" t="e">
        <f>ROUND(F72/#REF!*100,1)</f>
        <v>#REF!</v>
      </c>
      <c r="R72" s="20" t="e">
        <f>ROUND(G72/#REF!*100,1)</f>
        <v>#REF!</v>
      </c>
      <c r="S72" s="196">
        <v>6</v>
      </c>
    </row>
    <row r="73" spans="2:19" ht="15" customHeight="1">
      <c r="B73" s="198" t="s">
        <v>279</v>
      </c>
      <c r="C73" s="23">
        <v>215</v>
      </c>
      <c r="D73" s="23">
        <v>222</v>
      </c>
      <c r="E73" s="23">
        <v>223</v>
      </c>
      <c r="F73" s="196">
        <v>226</v>
      </c>
      <c r="G73" s="23">
        <v>229</v>
      </c>
      <c r="H73" s="196">
        <v>230</v>
      </c>
      <c r="I73" s="24">
        <v>234</v>
      </c>
      <c r="J73" s="20" t="e">
        <f>ROUND(#REF!/#REF!*100,1)</f>
        <v>#REF!</v>
      </c>
      <c r="K73" s="20" t="e">
        <f>ROUND(C73/#REF!*100,1)</f>
        <v>#REF!</v>
      </c>
      <c r="L73" s="20" t="e">
        <f>ROUND(#REF!/#REF!*100,1)</f>
        <v>#REF!</v>
      </c>
      <c r="M73" s="20" t="e">
        <f>ROUND(#REF!/#REF!*100,1)</f>
        <v>#REF!</v>
      </c>
      <c r="N73" s="20" t="e">
        <f>ROUND(#REF!/#REF!*100,1)</f>
        <v>#REF!</v>
      </c>
      <c r="O73" s="20" t="e">
        <f>ROUND(#REF!/#REF!*100,1)</f>
        <v>#REF!</v>
      </c>
      <c r="P73" s="20" t="e">
        <f>ROUND(E73/#REF!*100,1)</f>
        <v>#REF!</v>
      </c>
      <c r="Q73" s="20" t="e">
        <f>ROUND(F73/#REF!*100,1)</f>
        <v>#REF!</v>
      </c>
      <c r="R73" s="20" t="e">
        <f>ROUND(G73/#REF!*100,1)</f>
        <v>#REF!</v>
      </c>
      <c r="S73" s="196">
        <v>229</v>
      </c>
    </row>
    <row r="74" spans="2:19" ht="15" customHeight="1">
      <c r="B74" s="198" t="s">
        <v>154</v>
      </c>
      <c r="C74" s="23">
        <v>21</v>
      </c>
      <c r="D74" s="23">
        <v>19</v>
      </c>
      <c r="E74" s="23">
        <v>16</v>
      </c>
      <c r="F74" s="196">
        <v>15</v>
      </c>
      <c r="G74" s="23">
        <v>14</v>
      </c>
      <c r="H74" s="196">
        <v>14</v>
      </c>
      <c r="I74" s="24">
        <v>14</v>
      </c>
      <c r="J74" s="20" t="e">
        <f>ROUND(#REF!/#REF!*100,1)</f>
        <v>#REF!</v>
      </c>
      <c r="K74" s="20" t="e">
        <f>ROUND(C74/#REF!*100,1)</f>
        <v>#REF!</v>
      </c>
      <c r="L74" s="20" t="e">
        <f>ROUND(#REF!/#REF!*100,1)</f>
        <v>#REF!</v>
      </c>
      <c r="M74" s="20" t="e">
        <f>ROUND(#REF!/#REF!*100,1)</f>
        <v>#REF!</v>
      </c>
      <c r="N74" s="20" t="e">
        <f>ROUND(#REF!/#REF!*100,1)</f>
        <v>#REF!</v>
      </c>
      <c r="O74" s="20" t="e">
        <f>ROUND(#REF!/#REF!*100,1)</f>
        <v>#REF!</v>
      </c>
      <c r="P74" s="20" t="e">
        <f>ROUND(E74/#REF!*100,1)</f>
        <v>#REF!</v>
      </c>
      <c r="Q74" s="20" t="e">
        <f>ROUND(F74/#REF!*100,1)</f>
        <v>#REF!</v>
      </c>
      <c r="R74" s="20" t="e">
        <f>ROUND(G74/#REF!*100,1)</f>
        <v>#REF!</v>
      </c>
      <c r="S74" s="196">
        <v>14</v>
      </c>
    </row>
    <row r="75" spans="2:19" ht="15" customHeight="1">
      <c r="B75" s="198" t="s">
        <v>280</v>
      </c>
      <c r="C75" s="23">
        <v>18</v>
      </c>
      <c r="D75" s="23">
        <v>17</v>
      </c>
      <c r="E75" s="23">
        <v>17</v>
      </c>
      <c r="F75" s="196">
        <v>16</v>
      </c>
      <c r="G75" s="23">
        <v>16</v>
      </c>
      <c r="H75" s="196">
        <v>16</v>
      </c>
      <c r="I75" s="24">
        <v>16</v>
      </c>
      <c r="J75" s="20" t="e">
        <f>ROUND(#REF!/#REF!*100,1)</f>
        <v>#REF!</v>
      </c>
      <c r="K75" s="20" t="e">
        <f>ROUND(C75/#REF!*100,1)</f>
        <v>#REF!</v>
      </c>
      <c r="L75" s="20" t="e">
        <f>ROUND(#REF!/#REF!*100,1)</f>
        <v>#REF!</v>
      </c>
      <c r="M75" s="20" t="e">
        <f>ROUND(#REF!/#REF!*100,1)</f>
        <v>#REF!</v>
      </c>
      <c r="N75" s="20" t="e">
        <f>ROUND(#REF!/#REF!*100,1)</f>
        <v>#REF!</v>
      </c>
      <c r="O75" s="20" t="e">
        <f>ROUND(#REF!/#REF!*100,1)</f>
        <v>#REF!</v>
      </c>
      <c r="P75" s="20" t="e">
        <f>ROUND(E75/#REF!*100,1)</f>
        <v>#REF!</v>
      </c>
      <c r="Q75" s="20" t="e">
        <f>ROUND(F75/#REF!*100,1)</f>
        <v>#REF!</v>
      </c>
      <c r="R75" s="20" t="e">
        <f>ROUND(G75/#REF!*100,1)</f>
        <v>#REF!</v>
      </c>
      <c r="S75" s="196">
        <v>16</v>
      </c>
    </row>
    <row r="76" spans="2:19" ht="15" customHeight="1">
      <c r="B76" s="198" t="s">
        <v>281</v>
      </c>
      <c r="C76" s="23">
        <v>27</v>
      </c>
      <c r="D76" s="23">
        <v>26</v>
      </c>
      <c r="E76" s="23">
        <v>27</v>
      </c>
      <c r="F76" s="196">
        <v>27</v>
      </c>
      <c r="G76" s="23">
        <v>27</v>
      </c>
      <c r="H76" s="196">
        <v>27</v>
      </c>
      <c r="I76" s="24">
        <v>26</v>
      </c>
      <c r="J76" s="20" t="e">
        <f>ROUND(#REF!/#REF!*100,1)</f>
        <v>#REF!</v>
      </c>
      <c r="K76" s="20" t="e">
        <f>ROUND(C76/#REF!*100,1)</f>
        <v>#REF!</v>
      </c>
      <c r="L76" s="20" t="e">
        <f>ROUND(#REF!/#REF!*100,1)</f>
        <v>#REF!</v>
      </c>
      <c r="M76" s="20" t="e">
        <f>ROUND(#REF!/#REF!*100,1)</f>
        <v>#REF!</v>
      </c>
      <c r="N76" s="20" t="e">
        <f>ROUND(#REF!/#REF!*100,1)</f>
        <v>#REF!</v>
      </c>
      <c r="O76" s="20" t="e">
        <f>ROUND(#REF!/#REF!*100,1)</f>
        <v>#REF!</v>
      </c>
      <c r="P76" s="20" t="e">
        <f>ROUND(E76/#REF!*100,1)</f>
        <v>#REF!</v>
      </c>
      <c r="Q76" s="20" t="e">
        <f>ROUND(F76/#REF!*100,1)</f>
        <v>#REF!</v>
      </c>
      <c r="R76" s="20" t="e">
        <f>ROUND(G76/#REF!*100,1)</f>
        <v>#REF!</v>
      </c>
      <c r="S76" s="196">
        <v>27</v>
      </c>
    </row>
    <row r="77" spans="2:19" ht="15" customHeight="1">
      <c r="B77" s="198" t="s">
        <v>282</v>
      </c>
      <c r="C77" s="23">
        <v>33</v>
      </c>
      <c r="D77" s="23">
        <v>32</v>
      </c>
      <c r="E77" s="23">
        <v>32</v>
      </c>
      <c r="F77" s="196">
        <v>32</v>
      </c>
      <c r="G77" s="23" t="s">
        <v>19</v>
      </c>
      <c r="H77" s="196" t="s">
        <v>19</v>
      </c>
      <c r="I77" s="24" t="s">
        <v>283</v>
      </c>
      <c r="J77" s="20" t="e">
        <f>ROUND(#REF!/#REF!*100,1)</f>
        <v>#REF!</v>
      </c>
      <c r="K77" s="20" t="e">
        <f>ROUND(C77/#REF!*100,1)</f>
        <v>#REF!</v>
      </c>
      <c r="L77" s="20" t="e">
        <f>ROUND(#REF!/#REF!*100,1)</f>
        <v>#REF!</v>
      </c>
      <c r="M77" s="20" t="e">
        <f>ROUND(#REF!/#REF!*100,1)</f>
        <v>#REF!</v>
      </c>
      <c r="N77" s="20" t="e">
        <f>ROUND(#REF!/#REF!*100,1)</f>
        <v>#REF!</v>
      </c>
      <c r="O77" s="20" t="e">
        <f>ROUND(#REF!/#REF!*100,1)</f>
        <v>#REF!</v>
      </c>
      <c r="P77" s="20" t="e">
        <f>ROUND(E77/#REF!*100,1)</f>
        <v>#REF!</v>
      </c>
      <c r="Q77" s="20" t="e">
        <f>ROUND(F77/#REF!*100,1)</f>
        <v>#REF!</v>
      </c>
      <c r="R77" s="206" t="s">
        <v>19</v>
      </c>
      <c r="S77" s="23" t="s">
        <v>19</v>
      </c>
    </row>
    <row r="78" spans="2:19" ht="15" customHeight="1">
      <c r="B78" s="198" t="s">
        <v>284</v>
      </c>
      <c r="C78" s="23">
        <v>72</v>
      </c>
      <c r="D78" s="23">
        <v>70</v>
      </c>
      <c r="E78" s="23">
        <v>69</v>
      </c>
      <c r="F78" s="196">
        <v>69</v>
      </c>
      <c r="G78" s="23">
        <v>67</v>
      </c>
      <c r="H78" s="196">
        <v>66</v>
      </c>
      <c r="I78" s="24">
        <v>65</v>
      </c>
      <c r="J78" s="20" t="e">
        <f>ROUND(#REF!/#REF!*100,1)</f>
        <v>#REF!</v>
      </c>
      <c r="K78" s="20" t="e">
        <f>ROUND(C78/#REF!*100,1)</f>
        <v>#REF!</v>
      </c>
      <c r="L78" s="20" t="e">
        <f>ROUND(#REF!/#REF!*100,1)</f>
        <v>#REF!</v>
      </c>
      <c r="M78" s="20" t="e">
        <f>ROUND(#REF!/#REF!*100,1)</f>
        <v>#REF!</v>
      </c>
      <c r="N78" s="20" t="e">
        <f>ROUND(#REF!/#REF!*100,1)</f>
        <v>#REF!</v>
      </c>
      <c r="O78" s="20" t="e">
        <f>ROUND(#REF!/#REF!*100,1)</f>
        <v>#REF!</v>
      </c>
      <c r="P78" s="20" t="e">
        <f>ROUND(E78/#REF!*100,1)</f>
        <v>#REF!</v>
      </c>
      <c r="Q78" s="20" t="e">
        <f>ROUND(F78/#REF!*100,1)</f>
        <v>#REF!</v>
      </c>
      <c r="R78" s="20" t="e">
        <f>ROUND(G78/#REF!*100,1)</f>
        <v>#REF!</v>
      </c>
      <c r="S78" s="196">
        <v>67</v>
      </c>
    </row>
    <row r="79" spans="2:19" ht="15" customHeight="1">
      <c r="B79" s="198" t="s">
        <v>285</v>
      </c>
      <c r="C79" s="23">
        <v>73</v>
      </c>
      <c r="D79" s="23">
        <v>79</v>
      </c>
      <c r="E79" s="23">
        <v>81</v>
      </c>
      <c r="F79" s="196">
        <v>81</v>
      </c>
      <c r="G79" s="23">
        <v>82</v>
      </c>
      <c r="H79" s="196">
        <v>83</v>
      </c>
      <c r="I79" s="24">
        <v>85</v>
      </c>
      <c r="J79" s="20" t="e">
        <f>ROUND(#REF!/#REF!*100,1)</f>
        <v>#REF!</v>
      </c>
      <c r="K79" s="20" t="e">
        <f>ROUND(C79/#REF!*100,1)</f>
        <v>#REF!</v>
      </c>
      <c r="L79" s="20" t="e">
        <f>ROUND(#REF!/#REF!*100,1)</f>
        <v>#REF!</v>
      </c>
      <c r="M79" s="20" t="e">
        <f>ROUND(#REF!/#REF!*100,1)</f>
        <v>#REF!</v>
      </c>
      <c r="N79" s="20" t="e">
        <f>ROUND(#REF!/#REF!*100,1)</f>
        <v>#REF!</v>
      </c>
      <c r="O79" s="20" t="e">
        <f>ROUND(#REF!/#REF!*100,1)</f>
        <v>#REF!</v>
      </c>
      <c r="P79" s="20" t="e">
        <f>ROUND(E79/#REF!*100,1)</f>
        <v>#REF!</v>
      </c>
      <c r="Q79" s="20" t="e">
        <f>ROUND(F79/#REF!*100,1)</f>
        <v>#REF!</v>
      </c>
      <c r="R79" s="20" t="e">
        <f>ROUND(G79/#REF!*100,1)</f>
        <v>#REF!</v>
      </c>
      <c r="S79" s="196">
        <v>82</v>
      </c>
    </row>
    <row r="80" spans="2:19" ht="15" customHeight="1">
      <c r="B80" s="198" t="s">
        <v>286</v>
      </c>
      <c r="C80" s="23">
        <v>8</v>
      </c>
      <c r="D80" s="23">
        <v>8</v>
      </c>
      <c r="E80" s="23">
        <v>7</v>
      </c>
      <c r="F80" s="196">
        <v>7</v>
      </c>
      <c r="G80" s="23">
        <v>7</v>
      </c>
      <c r="H80" s="196">
        <v>7</v>
      </c>
      <c r="I80" s="24">
        <v>7</v>
      </c>
      <c r="J80" s="20" t="e">
        <f>ROUND(#REF!/#REF!*100,1)</f>
        <v>#REF!</v>
      </c>
      <c r="K80" s="20" t="e">
        <f>ROUND(C80/#REF!*100,1)</f>
        <v>#REF!</v>
      </c>
      <c r="L80" s="20" t="e">
        <f>ROUND(#REF!/#REF!*100,1)</f>
        <v>#REF!</v>
      </c>
      <c r="M80" s="20" t="e">
        <f>ROUND(#REF!/#REF!*100,1)</f>
        <v>#REF!</v>
      </c>
      <c r="N80" s="20" t="e">
        <f>ROUND(#REF!/#REF!*100,1)</f>
        <v>#REF!</v>
      </c>
      <c r="O80" s="20" t="e">
        <f>ROUND(#REF!/#REF!*100,1)</f>
        <v>#REF!</v>
      </c>
      <c r="P80" s="20" t="e">
        <f>ROUND(E80/#REF!*100,1)</f>
        <v>#REF!</v>
      </c>
      <c r="Q80" s="20" t="e">
        <f>ROUND(F80/#REF!*100,1)</f>
        <v>#REF!</v>
      </c>
      <c r="R80" s="20" t="e">
        <f>ROUND(G80/#REF!*100,1)</f>
        <v>#REF!</v>
      </c>
      <c r="S80" s="196">
        <v>7</v>
      </c>
    </row>
    <row r="81" spans="2:19" ht="15" customHeight="1">
      <c r="B81" s="198" t="s">
        <v>287</v>
      </c>
      <c r="C81" s="23">
        <v>65</v>
      </c>
      <c r="D81" s="23">
        <v>78</v>
      </c>
      <c r="E81" s="23">
        <v>79</v>
      </c>
      <c r="F81" s="196">
        <v>82</v>
      </c>
      <c r="G81" s="23">
        <v>88</v>
      </c>
      <c r="H81" s="196">
        <v>88</v>
      </c>
      <c r="I81" s="24">
        <v>91</v>
      </c>
      <c r="J81" s="20" t="e">
        <f>ROUND(#REF!/#REF!*100,1)</f>
        <v>#REF!</v>
      </c>
      <c r="K81" s="20" t="e">
        <f>ROUND(C81/#REF!*100,1)</f>
        <v>#REF!</v>
      </c>
      <c r="L81" s="20" t="e">
        <f>ROUND(#REF!/#REF!*100,1)</f>
        <v>#REF!</v>
      </c>
      <c r="M81" s="20" t="e">
        <f>ROUND(#REF!/#REF!*100,1)</f>
        <v>#REF!</v>
      </c>
      <c r="N81" s="20" t="e">
        <f>ROUND(#REF!/#REF!*100,1)</f>
        <v>#REF!</v>
      </c>
      <c r="O81" s="20" t="e">
        <f>ROUND(#REF!/#REF!*100,1)</f>
        <v>#REF!</v>
      </c>
      <c r="P81" s="20" t="e">
        <f>ROUND(E81/#REF!*100,1)</f>
        <v>#REF!</v>
      </c>
      <c r="Q81" s="20" t="e">
        <f>ROUND(F81/#REF!*100,1)</f>
        <v>#REF!</v>
      </c>
      <c r="R81" s="20" t="e">
        <f>ROUND(G81/#REF!*100,1)</f>
        <v>#REF!</v>
      </c>
      <c r="S81" s="196">
        <v>88</v>
      </c>
    </row>
    <row r="82" spans="2:19" ht="15" customHeight="1">
      <c r="B82" s="198" t="s">
        <v>288</v>
      </c>
      <c r="C82" s="23">
        <v>13</v>
      </c>
      <c r="D82" s="23">
        <v>16</v>
      </c>
      <c r="E82" s="23">
        <v>16</v>
      </c>
      <c r="F82" s="196">
        <v>16</v>
      </c>
      <c r="G82" s="23">
        <v>17</v>
      </c>
      <c r="H82" s="196">
        <v>17</v>
      </c>
      <c r="I82" s="24">
        <v>17</v>
      </c>
      <c r="J82" s="20" t="e">
        <f>ROUND(#REF!/#REF!*100,1)</f>
        <v>#REF!</v>
      </c>
      <c r="K82" s="20" t="e">
        <f>ROUND(C82/#REF!*100,1)</f>
        <v>#REF!</v>
      </c>
      <c r="L82" s="20" t="e">
        <f>ROUND(#REF!/#REF!*100,1)</f>
        <v>#REF!</v>
      </c>
      <c r="M82" s="20" t="e">
        <f>ROUND(#REF!/#REF!*100,1)</f>
        <v>#REF!</v>
      </c>
      <c r="N82" s="20" t="e">
        <f>ROUND(#REF!/#REF!*100,1)</f>
        <v>#REF!</v>
      </c>
      <c r="O82" s="20" t="e">
        <f>ROUND(#REF!/#REF!*100,1)</f>
        <v>#REF!</v>
      </c>
      <c r="P82" s="20" t="e">
        <f>ROUND(E82/#REF!*100,1)</f>
        <v>#REF!</v>
      </c>
      <c r="Q82" s="20" t="e">
        <f>ROUND(F82/#REF!*100,1)</f>
        <v>#REF!</v>
      </c>
      <c r="R82" s="20" t="e">
        <f>ROUND(G82/#REF!*100,1)</f>
        <v>#REF!</v>
      </c>
      <c r="S82" s="196">
        <v>17</v>
      </c>
    </row>
    <row r="83" spans="2:19" ht="15" customHeight="1">
      <c r="B83" s="198" t="s">
        <v>289</v>
      </c>
      <c r="C83" s="23">
        <v>57</v>
      </c>
      <c r="D83" s="23">
        <v>57</v>
      </c>
      <c r="E83" s="23">
        <v>57</v>
      </c>
      <c r="F83" s="196">
        <v>57</v>
      </c>
      <c r="G83" s="23">
        <v>57</v>
      </c>
      <c r="H83" s="196">
        <v>57</v>
      </c>
      <c r="I83" s="24">
        <v>57</v>
      </c>
      <c r="J83" s="20" t="e">
        <f>ROUND(#REF!/#REF!*100,1)</f>
        <v>#REF!</v>
      </c>
      <c r="K83" s="20" t="e">
        <f>ROUND(C83/#REF!*100,1)</f>
        <v>#REF!</v>
      </c>
      <c r="L83" s="20" t="e">
        <f>ROUND(#REF!/#REF!*100,1)</f>
        <v>#REF!</v>
      </c>
      <c r="M83" s="20" t="e">
        <f>ROUND(#REF!/#REF!*100,1)</f>
        <v>#REF!</v>
      </c>
      <c r="N83" s="20" t="e">
        <f>ROUND(#REF!/#REF!*100,1)</f>
        <v>#REF!</v>
      </c>
      <c r="O83" s="20" t="e">
        <f>ROUND(#REF!/#REF!*100,1)</f>
        <v>#REF!</v>
      </c>
      <c r="P83" s="20" t="e">
        <f>ROUND(E83/#REF!*100,1)</f>
        <v>#REF!</v>
      </c>
      <c r="Q83" s="20" t="e">
        <f>ROUND(F83/#REF!*100,1)</f>
        <v>#REF!</v>
      </c>
      <c r="R83" s="20" t="e">
        <f>ROUND(G83/#REF!*100,1)</f>
        <v>#REF!</v>
      </c>
      <c r="S83" s="196">
        <v>57</v>
      </c>
    </row>
    <row r="84" spans="2:19" ht="15" customHeight="1">
      <c r="B84" s="198" t="s">
        <v>290</v>
      </c>
      <c r="C84" s="23">
        <v>3840</v>
      </c>
      <c r="D84" s="23">
        <v>4154</v>
      </c>
      <c r="E84" s="23">
        <v>4202</v>
      </c>
      <c r="F84" s="196">
        <v>4267</v>
      </c>
      <c r="G84" s="23">
        <v>4323</v>
      </c>
      <c r="H84" s="196">
        <v>4368</v>
      </c>
      <c r="I84" s="24">
        <v>4420</v>
      </c>
      <c r="J84" s="20"/>
      <c r="K84" s="20"/>
      <c r="L84" s="20"/>
      <c r="M84" s="20"/>
      <c r="N84" s="20"/>
      <c r="O84" s="20"/>
      <c r="P84" s="20"/>
      <c r="Q84" s="20"/>
      <c r="R84" s="20"/>
      <c r="S84" s="196">
        <v>4323</v>
      </c>
    </row>
    <row r="85" spans="2:19" ht="15" customHeight="1">
      <c r="B85" s="198" t="s">
        <v>291</v>
      </c>
      <c r="C85" s="23" t="s">
        <v>18</v>
      </c>
      <c r="D85" s="23">
        <v>2719</v>
      </c>
      <c r="E85" s="23">
        <v>2736</v>
      </c>
      <c r="F85" s="196">
        <v>2754</v>
      </c>
      <c r="G85" s="23">
        <v>2771</v>
      </c>
      <c r="H85" s="196">
        <v>2785</v>
      </c>
      <c r="I85" s="24">
        <v>2790</v>
      </c>
      <c r="J85" s="206" t="s">
        <v>18</v>
      </c>
      <c r="K85" s="206" t="s">
        <v>18</v>
      </c>
      <c r="L85" s="206" t="s">
        <v>18</v>
      </c>
      <c r="M85" s="206" t="s">
        <v>18</v>
      </c>
      <c r="N85" s="206" t="s">
        <v>18</v>
      </c>
      <c r="O85" s="20" t="e">
        <f>ROUND(#REF!/#REF!*100,1)</f>
        <v>#REF!</v>
      </c>
      <c r="P85" s="20" t="e">
        <f>ROUND(E85/#REF!*100,1)</f>
        <v>#REF!</v>
      </c>
      <c r="Q85" s="20" t="e">
        <f>ROUND(F85/#REF!*100,1)</f>
        <v>#REF!</v>
      </c>
      <c r="R85" s="20" t="e">
        <f>ROUND(G85/#REF!*100,1)</f>
        <v>#REF!</v>
      </c>
      <c r="S85" s="196">
        <v>2771</v>
      </c>
    </row>
    <row r="86" spans="2:19" ht="15" customHeight="1">
      <c r="B86" s="198" t="s">
        <v>292</v>
      </c>
      <c r="C86" s="23" t="s">
        <v>18</v>
      </c>
      <c r="D86" s="23">
        <v>1235</v>
      </c>
      <c r="E86" s="23">
        <v>1279</v>
      </c>
      <c r="F86" s="196">
        <v>1325</v>
      </c>
      <c r="G86" s="23">
        <v>1366</v>
      </c>
      <c r="H86" s="196">
        <v>1401</v>
      </c>
      <c r="I86" s="24">
        <v>1445</v>
      </c>
      <c r="J86" s="206" t="s">
        <v>18</v>
      </c>
      <c r="K86" s="206" t="s">
        <v>18</v>
      </c>
      <c r="L86" s="206" t="s">
        <v>18</v>
      </c>
      <c r="M86" s="206" t="s">
        <v>18</v>
      </c>
      <c r="N86" s="206" t="s">
        <v>18</v>
      </c>
      <c r="O86" s="20" t="e">
        <f>ROUND(#REF!/#REF!*100,1)</f>
        <v>#REF!</v>
      </c>
      <c r="P86" s="20" t="e">
        <f>ROUND(E86/#REF!*100,1)</f>
        <v>#REF!</v>
      </c>
      <c r="Q86" s="20" t="e">
        <f>ROUND(F86/#REF!*100,1)</f>
        <v>#REF!</v>
      </c>
      <c r="R86" s="20" t="e">
        <f>ROUND(G86/#REF!*100,1)</f>
        <v>#REF!</v>
      </c>
      <c r="S86" s="196">
        <v>1366</v>
      </c>
    </row>
    <row r="87" spans="2:19" ht="15" customHeight="1">
      <c r="B87" s="198" t="s">
        <v>293</v>
      </c>
      <c r="C87" s="23" t="s">
        <v>18</v>
      </c>
      <c r="D87" s="23">
        <v>13</v>
      </c>
      <c r="E87" s="23">
        <v>13</v>
      </c>
      <c r="F87" s="196">
        <v>13</v>
      </c>
      <c r="G87" s="23">
        <v>14</v>
      </c>
      <c r="H87" s="196">
        <v>15</v>
      </c>
      <c r="I87" s="24">
        <v>16</v>
      </c>
      <c r="J87" s="206" t="s">
        <v>18</v>
      </c>
      <c r="K87" s="206" t="s">
        <v>18</v>
      </c>
      <c r="L87" s="206" t="s">
        <v>18</v>
      </c>
      <c r="M87" s="206" t="s">
        <v>18</v>
      </c>
      <c r="N87" s="206" t="s">
        <v>18</v>
      </c>
      <c r="O87" s="20" t="e">
        <f>ROUND(#REF!/#REF!*100,1)</f>
        <v>#REF!</v>
      </c>
      <c r="P87" s="20" t="e">
        <f>ROUND(E87/#REF!*100,1)</f>
        <v>#REF!</v>
      </c>
      <c r="Q87" s="20" t="e">
        <f>ROUND(F87/#REF!*100,1)</f>
        <v>#REF!</v>
      </c>
      <c r="R87" s="20" t="e">
        <f>ROUND(G87/#REF!*100,1)</f>
        <v>#REF!</v>
      </c>
      <c r="S87" s="196">
        <v>14</v>
      </c>
    </row>
    <row r="88" spans="2:19" ht="15" customHeight="1">
      <c r="B88" s="198" t="s">
        <v>294</v>
      </c>
      <c r="C88" s="23" t="s">
        <v>18</v>
      </c>
      <c r="D88" s="23">
        <v>3</v>
      </c>
      <c r="E88" s="23">
        <v>3</v>
      </c>
      <c r="F88" s="196">
        <v>3</v>
      </c>
      <c r="G88" s="23">
        <v>4</v>
      </c>
      <c r="H88" s="196">
        <v>4</v>
      </c>
      <c r="I88" s="24">
        <v>4</v>
      </c>
      <c r="J88" s="206" t="s">
        <v>18</v>
      </c>
      <c r="K88" s="206" t="s">
        <v>18</v>
      </c>
      <c r="L88" s="206" t="s">
        <v>18</v>
      </c>
      <c r="M88" s="206" t="s">
        <v>18</v>
      </c>
      <c r="N88" s="206" t="s">
        <v>18</v>
      </c>
      <c r="O88" s="20" t="e">
        <f>ROUND(#REF!/#REF!*100,1)</f>
        <v>#REF!</v>
      </c>
      <c r="P88" s="20" t="e">
        <f>ROUND(E88/#REF!*100,1)</f>
        <v>#REF!</v>
      </c>
      <c r="Q88" s="20" t="e">
        <f>ROUND(F88/#REF!*100,1)</f>
        <v>#REF!</v>
      </c>
      <c r="R88" s="20" t="e">
        <f>ROUND(G88/#REF!*100,1)</f>
        <v>#REF!</v>
      </c>
      <c r="S88" s="196">
        <v>4</v>
      </c>
    </row>
    <row r="89" spans="2:19" ht="15" customHeight="1">
      <c r="B89" s="198" t="s">
        <v>295</v>
      </c>
      <c r="C89" s="23" t="s">
        <v>18</v>
      </c>
      <c r="D89" s="23">
        <v>1</v>
      </c>
      <c r="E89" s="23">
        <v>1</v>
      </c>
      <c r="F89" s="196">
        <v>1</v>
      </c>
      <c r="G89" s="23">
        <v>1</v>
      </c>
      <c r="H89" s="196">
        <v>1</v>
      </c>
      <c r="I89" s="24">
        <v>1</v>
      </c>
      <c r="J89" s="206" t="s">
        <v>18</v>
      </c>
      <c r="K89" s="206" t="s">
        <v>18</v>
      </c>
      <c r="L89" s="206" t="s">
        <v>18</v>
      </c>
      <c r="M89" s="206" t="s">
        <v>18</v>
      </c>
      <c r="N89" s="206" t="s">
        <v>18</v>
      </c>
      <c r="O89" s="20" t="e">
        <f>ROUND(#REF!/#REF!*100,1)</f>
        <v>#REF!</v>
      </c>
      <c r="P89" s="20" t="e">
        <f>ROUND(E89/#REF!*100,1)</f>
        <v>#REF!</v>
      </c>
      <c r="Q89" s="20" t="e">
        <f>ROUND(F89/#REF!*100,1)</f>
        <v>#REF!</v>
      </c>
      <c r="R89" s="20" t="e">
        <f>ROUND(G89/#REF!*100,1)</f>
        <v>#REF!</v>
      </c>
      <c r="S89" s="196">
        <v>1</v>
      </c>
    </row>
    <row r="90" spans="2:19" ht="15" customHeight="1">
      <c r="B90" s="198" t="s">
        <v>296</v>
      </c>
      <c r="C90" s="23" t="s">
        <v>18</v>
      </c>
      <c r="D90" s="23">
        <v>183</v>
      </c>
      <c r="E90" s="23">
        <v>170</v>
      </c>
      <c r="F90" s="196">
        <v>171</v>
      </c>
      <c r="G90" s="23">
        <v>167</v>
      </c>
      <c r="H90" s="196">
        <v>162</v>
      </c>
      <c r="I90" s="24">
        <v>164</v>
      </c>
      <c r="J90" s="206" t="s">
        <v>18</v>
      </c>
      <c r="K90" s="206" t="s">
        <v>18</v>
      </c>
      <c r="L90" s="206" t="s">
        <v>18</v>
      </c>
      <c r="M90" s="206" t="s">
        <v>18</v>
      </c>
      <c r="N90" s="206" t="s">
        <v>18</v>
      </c>
      <c r="O90" s="20" t="e">
        <f>ROUND(#REF!/#REF!*100,1)</f>
        <v>#REF!</v>
      </c>
      <c r="P90" s="20" t="e">
        <f>ROUND(E90/#REF!*100,1)</f>
        <v>#REF!</v>
      </c>
      <c r="Q90" s="20" t="e">
        <f>ROUND(F90/#REF!*100,1)</f>
        <v>#REF!</v>
      </c>
      <c r="R90" s="20" t="e">
        <f>ROUND(G90/#REF!*100,1)</f>
        <v>#REF!</v>
      </c>
      <c r="S90" s="196">
        <v>167</v>
      </c>
    </row>
    <row r="91" spans="2:19" ht="15" customHeight="1">
      <c r="B91" s="198" t="s">
        <v>297</v>
      </c>
      <c r="C91" s="23">
        <v>4103</v>
      </c>
      <c r="D91" s="23">
        <v>4150</v>
      </c>
      <c r="E91" s="23">
        <v>4150</v>
      </c>
      <c r="F91" s="196">
        <v>4181</v>
      </c>
      <c r="G91" s="23">
        <v>4152</v>
      </c>
      <c r="H91" s="196">
        <v>4143</v>
      </c>
      <c r="I91" s="24">
        <v>4107</v>
      </c>
      <c r="J91" s="20" t="e">
        <f>ROUND(#REF!/#REF!*100,1)</f>
        <v>#REF!</v>
      </c>
      <c r="K91" s="20" t="e">
        <f>ROUND(C91/#REF!*100,1)</f>
        <v>#REF!</v>
      </c>
      <c r="L91" s="20" t="e">
        <f>ROUND(#REF!/#REF!*100,1)</f>
        <v>#REF!</v>
      </c>
      <c r="M91" s="20" t="e">
        <f>ROUND(#REF!/#REF!*100,1)</f>
        <v>#REF!</v>
      </c>
      <c r="N91" s="20" t="e">
        <f>ROUND(#REF!/#REF!*100,1)</f>
        <v>#REF!</v>
      </c>
      <c r="O91" s="20" t="e">
        <f>ROUND(#REF!/#REF!*100,1)</f>
        <v>#REF!</v>
      </c>
      <c r="P91" s="20" t="e">
        <f>ROUND(E91/#REF!*100,1)</f>
        <v>#REF!</v>
      </c>
      <c r="Q91" s="20" t="e">
        <f>ROUND(F91/#REF!*100,1)</f>
        <v>#REF!</v>
      </c>
      <c r="R91" s="20" t="e">
        <f>ROUND(G91/#REF!*100,1)</f>
        <v>#REF!</v>
      </c>
      <c r="S91" s="196">
        <v>4152</v>
      </c>
    </row>
    <row r="92" spans="2:19" ht="5.25" customHeight="1">
      <c r="B92" s="201"/>
      <c r="C92" s="25"/>
      <c r="D92" s="25"/>
      <c r="E92" s="25"/>
      <c r="F92" s="207"/>
      <c r="G92" s="25"/>
      <c r="H92" s="25"/>
      <c r="I92" s="26"/>
      <c r="J92" s="20"/>
      <c r="K92" s="20"/>
      <c r="L92" s="20"/>
      <c r="M92" s="20"/>
      <c r="N92" s="20"/>
      <c r="O92" s="20"/>
      <c r="P92" s="20"/>
      <c r="Q92" s="20"/>
      <c r="R92" s="20"/>
      <c r="S92" s="196"/>
    </row>
    <row r="93" spans="2:19" ht="12.75" customHeight="1">
      <c r="B93" s="198"/>
      <c r="C93" s="23"/>
      <c r="D93" s="23"/>
      <c r="E93" s="23"/>
      <c r="F93" s="196"/>
      <c r="G93" s="23"/>
      <c r="H93" s="228"/>
      <c r="I93" s="24"/>
      <c r="J93" s="20"/>
      <c r="K93" s="20"/>
      <c r="L93" s="20"/>
      <c r="M93" s="20"/>
      <c r="N93" s="20"/>
      <c r="O93" s="20"/>
      <c r="P93" s="20"/>
      <c r="Q93" s="20"/>
      <c r="R93" s="20"/>
      <c r="S93" s="229"/>
    </row>
    <row r="94" spans="2:19" ht="15" customHeight="1">
      <c r="B94" s="198" t="s">
        <v>298</v>
      </c>
      <c r="C94" s="23">
        <v>1732</v>
      </c>
      <c r="D94" s="23">
        <v>2332</v>
      </c>
      <c r="E94" s="23">
        <v>2449</v>
      </c>
      <c r="F94" s="196">
        <v>2590</v>
      </c>
      <c r="G94" s="23">
        <v>2726</v>
      </c>
      <c r="H94" s="196">
        <v>2884</v>
      </c>
      <c r="I94" s="24">
        <v>3002</v>
      </c>
      <c r="J94" s="20" t="e">
        <f>ROUND(#REF!/#REF!*100,1)</f>
        <v>#REF!</v>
      </c>
      <c r="K94" s="20" t="e">
        <f>ROUND(C94/#REF!*100,1)</f>
        <v>#REF!</v>
      </c>
      <c r="L94" s="20" t="e">
        <f>ROUND(#REF!/#REF!*100,1)</f>
        <v>#REF!</v>
      </c>
      <c r="M94" s="20" t="e">
        <f>ROUND(#REF!/#REF!*100,1)</f>
        <v>#REF!</v>
      </c>
      <c r="N94" s="20" t="e">
        <f>ROUND(#REF!/#REF!*100,1)</f>
        <v>#REF!</v>
      </c>
      <c r="O94" s="20" t="e">
        <f>ROUND(#REF!/#REF!*100,1)</f>
        <v>#REF!</v>
      </c>
      <c r="P94" s="20" t="e">
        <f>ROUND(E94/#REF!*100,1)</f>
        <v>#REF!</v>
      </c>
      <c r="Q94" s="20" t="e">
        <f>ROUND(F94/#REF!*100,1)</f>
        <v>#REF!</v>
      </c>
      <c r="R94" s="20" t="e">
        <f>ROUND(G94/#REF!*100,1)</f>
        <v>#REF!</v>
      </c>
      <c r="S94" s="196">
        <f>SUM(S95,S98,S101:S103)</f>
        <v>2726</v>
      </c>
    </row>
    <row r="95" spans="2:19" ht="15" customHeight="1">
      <c r="B95" s="198" t="s">
        <v>299</v>
      </c>
      <c r="C95" s="23">
        <v>999</v>
      </c>
      <c r="D95" s="23">
        <v>1324</v>
      </c>
      <c r="E95" s="23">
        <v>1380</v>
      </c>
      <c r="F95" s="196">
        <v>1460</v>
      </c>
      <c r="G95" s="23">
        <v>1515</v>
      </c>
      <c r="H95" s="196">
        <v>1589</v>
      </c>
      <c r="I95" s="24">
        <v>1653</v>
      </c>
      <c r="J95" s="20"/>
      <c r="K95" s="20"/>
      <c r="L95" s="20"/>
      <c r="M95" s="20"/>
      <c r="N95" s="20"/>
      <c r="O95" s="20"/>
      <c r="P95" s="20"/>
      <c r="Q95" s="20"/>
      <c r="R95" s="20"/>
      <c r="S95" s="196">
        <v>1515</v>
      </c>
    </row>
    <row r="96" spans="2:19" ht="15" customHeight="1">
      <c r="B96" s="198" t="s">
        <v>300</v>
      </c>
      <c r="C96" s="23">
        <v>862</v>
      </c>
      <c r="D96" s="23">
        <v>1085</v>
      </c>
      <c r="E96" s="23">
        <v>1125</v>
      </c>
      <c r="F96" s="196">
        <v>1175</v>
      </c>
      <c r="G96" s="23">
        <v>1205</v>
      </c>
      <c r="H96" s="196">
        <v>1250</v>
      </c>
      <c r="I96" s="24">
        <v>1303</v>
      </c>
      <c r="J96" s="20" t="e">
        <f>ROUND(#REF!/#REF!*100,1)</f>
        <v>#REF!</v>
      </c>
      <c r="K96" s="20" t="e">
        <f>ROUND(C96/#REF!*100,1)</f>
        <v>#REF!</v>
      </c>
      <c r="L96" s="20" t="e">
        <f>ROUND(#REF!/#REF!*100,1)</f>
        <v>#REF!</v>
      </c>
      <c r="M96" s="20" t="e">
        <f>ROUND(#REF!/#REF!*100,1)</f>
        <v>#REF!</v>
      </c>
      <c r="N96" s="20" t="e">
        <f>ROUND(#REF!/#REF!*100,1)</f>
        <v>#REF!</v>
      </c>
      <c r="O96" s="20" t="e">
        <f>ROUND(#REF!/#REF!*100,1)</f>
        <v>#REF!</v>
      </c>
      <c r="P96" s="20" t="e">
        <f>ROUND(E96/#REF!*100,1)</f>
        <v>#REF!</v>
      </c>
      <c r="Q96" s="20" t="e">
        <f>ROUND(F96/#REF!*100,1)</f>
        <v>#REF!</v>
      </c>
      <c r="R96" s="20" t="e">
        <f>ROUND(G96/#REF!*100,1)</f>
        <v>#REF!</v>
      </c>
      <c r="S96" s="196">
        <v>1205</v>
      </c>
    </row>
    <row r="97" spans="2:19" ht="15" customHeight="1">
      <c r="B97" s="198" t="s">
        <v>301</v>
      </c>
      <c r="C97" s="23">
        <v>137</v>
      </c>
      <c r="D97" s="23">
        <v>239</v>
      </c>
      <c r="E97" s="23">
        <v>255</v>
      </c>
      <c r="F97" s="196">
        <v>285</v>
      </c>
      <c r="G97" s="23">
        <v>310</v>
      </c>
      <c r="H97" s="196">
        <v>339</v>
      </c>
      <c r="I97" s="24">
        <v>350</v>
      </c>
      <c r="J97" s="20" t="e">
        <f>ROUND(#REF!/#REF!*100,1)</f>
        <v>#REF!</v>
      </c>
      <c r="K97" s="20" t="e">
        <f>ROUND(C97/#REF!*100,1)</f>
        <v>#REF!</v>
      </c>
      <c r="L97" s="20" t="e">
        <f>ROUND(#REF!/#REF!*100,1)</f>
        <v>#REF!</v>
      </c>
      <c r="M97" s="20" t="e">
        <f>ROUND(#REF!/#REF!*100,1)</f>
        <v>#REF!</v>
      </c>
      <c r="N97" s="20" t="e">
        <f>ROUND(#REF!/#REF!*100,1)</f>
        <v>#REF!</v>
      </c>
      <c r="O97" s="20" t="e">
        <f>ROUND(#REF!/#REF!*100,1)</f>
        <v>#REF!</v>
      </c>
      <c r="P97" s="20" t="e">
        <f>ROUND(E97/#REF!*100,1)</f>
        <v>#REF!</v>
      </c>
      <c r="Q97" s="20" t="e">
        <f>ROUND(F97/#REF!*100,1)</f>
        <v>#REF!</v>
      </c>
      <c r="R97" s="20" t="e">
        <f>ROUND(G97/#REF!*100,1)</f>
        <v>#REF!</v>
      </c>
      <c r="S97" s="196">
        <v>310</v>
      </c>
    </row>
    <row r="98" spans="2:19" ht="15" customHeight="1">
      <c r="B98" s="198" t="s">
        <v>302</v>
      </c>
      <c r="C98" s="23">
        <v>577</v>
      </c>
      <c r="D98" s="23">
        <v>818</v>
      </c>
      <c r="E98" s="23">
        <v>869</v>
      </c>
      <c r="F98" s="196">
        <v>919</v>
      </c>
      <c r="G98" s="23">
        <v>993</v>
      </c>
      <c r="H98" s="196">
        <v>1065</v>
      </c>
      <c r="I98" s="24">
        <v>1118</v>
      </c>
      <c r="J98" s="20"/>
      <c r="K98" s="20"/>
      <c r="L98" s="20"/>
      <c r="M98" s="20"/>
      <c r="N98" s="20"/>
      <c r="O98" s="20"/>
      <c r="P98" s="20"/>
      <c r="Q98" s="20"/>
      <c r="R98" s="20"/>
      <c r="S98" s="196">
        <v>993</v>
      </c>
    </row>
    <row r="99" spans="2:19" ht="15" customHeight="1">
      <c r="B99" s="198" t="s">
        <v>303</v>
      </c>
      <c r="C99" s="23">
        <v>181</v>
      </c>
      <c r="D99" s="23">
        <v>210</v>
      </c>
      <c r="E99" s="23">
        <v>213</v>
      </c>
      <c r="F99" s="196">
        <v>215</v>
      </c>
      <c r="G99" s="23">
        <v>219</v>
      </c>
      <c r="H99" s="196">
        <v>226</v>
      </c>
      <c r="I99" s="24">
        <v>228</v>
      </c>
      <c r="J99" s="20" t="e">
        <f>ROUND(#REF!/#REF!*100,1)</f>
        <v>#REF!</v>
      </c>
      <c r="K99" s="20" t="e">
        <f>ROUND(C99/#REF!*100,1)</f>
        <v>#REF!</v>
      </c>
      <c r="L99" s="20" t="e">
        <f>ROUND(#REF!/#REF!*100,1)</f>
        <v>#REF!</v>
      </c>
      <c r="M99" s="20" t="e">
        <f>ROUND(#REF!/#REF!*100,1)</f>
        <v>#REF!</v>
      </c>
      <c r="N99" s="20" t="e">
        <f>ROUND(#REF!/#REF!*100,1)</f>
        <v>#REF!</v>
      </c>
      <c r="O99" s="20" t="e">
        <f>ROUND(#REF!/#REF!*100,1)</f>
        <v>#REF!</v>
      </c>
      <c r="P99" s="20" t="e">
        <f>ROUND(E99/#REF!*100,1)</f>
        <v>#REF!</v>
      </c>
      <c r="Q99" s="20" t="e">
        <f>ROUND(F99/#REF!*100,1)</f>
        <v>#REF!</v>
      </c>
      <c r="R99" s="20" t="e">
        <f>ROUND(G99/#REF!*100,1)</f>
        <v>#REF!</v>
      </c>
      <c r="S99" s="196">
        <v>219</v>
      </c>
    </row>
    <row r="100" spans="2:19" ht="15" customHeight="1">
      <c r="B100" s="198" t="s">
        <v>304</v>
      </c>
      <c r="C100" s="23">
        <v>396</v>
      </c>
      <c r="D100" s="23">
        <v>608</v>
      </c>
      <c r="E100" s="23">
        <v>656</v>
      </c>
      <c r="F100" s="196">
        <v>704</v>
      </c>
      <c r="G100" s="23">
        <v>774</v>
      </c>
      <c r="H100" s="196">
        <v>839</v>
      </c>
      <c r="I100" s="24">
        <v>890</v>
      </c>
      <c r="J100" s="20" t="e">
        <f>ROUND(#REF!/#REF!*100,1)</f>
        <v>#REF!</v>
      </c>
      <c r="K100" s="20" t="e">
        <f>ROUND(C100/#REF!*100,1)</f>
        <v>#REF!</v>
      </c>
      <c r="L100" s="20" t="e">
        <f>ROUND(#REF!/#REF!*100,1)</f>
        <v>#REF!</v>
      </c>
      <c r="M100" s="20" t="e">
        <f>ROUND(#REF!/#REF!*100,1)</f>
        <v>#REF!</v>
      </c>
      <c r="N100" s="20" t="e">
        <f>ROUND(#REF!/#REF!*100,1)</f>
        <v>#REF!</v>
      </c>
      <c r="O100" s="20" t="e">
        <f>ROUND(#REF!/#REF!*100,1)</f>
        <v>#REF!</v>
      </c>
      <c r="P100" s="20" t="e">
        <f>ROUND(E100/#REF!*100,1)</f>
        <v>#REF!</v>
      </c>
      <c r="Q100" s="20" t="e">
        <f>ROUND(F100/#REF!*100,1)</f>
        <v>#REF!</v>
      </c>
      <c r="R100" s="20" t="e">
        <f>ROUND(G100/#REF!*100,1)</f>
        <v>#REF!</v>
      </c>
      <c r="S100" s="196">
        <v>774</v>
      </c>
    </row>
    <row r="101" spans="2:19" ht="15" customHeight="1">
      <c r="B101" s="198" t="s">
        <v>305</v>
      </c>
      <c r="C101" s="23">
        <v>106</v>
      </c>
      <c r="D101" s="23">
        <v>112</v>
      </c>
      <c r="E101" s="23">
        <v>113</v>
      </c>
      <c r="F101" s="196">
        <v>117</v>
      </c>
      <c r="G101" s="23">
        <v>116</v>
      </c>
      <c r="H101" s="196">
        <v>119</v>
      </c>
      <c r="I101" s="24">
        <v>120</v>
      </c>
      <c r="J101" s="20" t="e">
        <f>ROUND(#REF!/#REF!*100,1)</f>
        <v>#REF!</v>
      </c>
      <c r="K101" s="20" t="e">
        <f>ROUND(C101/#REF!*100,1)</f>
        <v>#REF!</v>
      </c>
      <c r="L101" s="20" t="e">
        <f>ROUND(#REF!/#REF!*100,1)</f>
        <v>#REF!</v>
      </c>
      <c r="M101" s="20" t="e">
        <f>ROUND(#REF!/#REF!*100,1)</f>
        <v>#REF!</v>
      </c>
      <c r="N101" s="20" t="e">
        <f>ROUND(#REF!/#REF!*100,1)</f>
        <v>#REF!</v>
      </c>
      <c r="O101" s="20" t="e">
        <f>ROUND(#REF!/#REF!*100,1)</f>
        <v>#REF!</v>
      </c>
      <c r="P101" s="20" t="e">
        <f>ROUND(E101/#REF!*100,1)</f>
        <v>#REF!</v>
      </c>
      <c r="Q101" s="20" t="e">
        <f>ROUND(F101/#REF!*100,1)</f>
        <v>#REF!</v>
      </c>
      <c r="R101" s="20" t="e">
        <f>ROUND(G101/#REF!*100,1)</f>
        <v>#REF!</v>
      </c>
      <c r="S101" s="196">
        <v>116</v>
      </c>
    </row>
    <row r="102" spans="2:19" ht="15" customHeight="1">
      <c r="B102" s="198" t="s">
        <v>306</v>
      </c>
      <c r="C102" s="23">
        <v>46</v>
      </c>
      <c r="D102" s="23">
        <v>58</v>
      </c>
      <c r="E102" s="23">
        <v>62</v>
      </c>
      <c r="F102" s="196">
        <v>65</v>
      </c>
      <c r="G102" s="23">
        <v>67</v>
      </c>
      <c r="H102" s="196">
        <v>68</v>
      </c>
      <c r="I102" s="24">
        <v>68</v>
      </c>
      <c r="J102" s="20" t="e">
        <f>ROUND(#REF!/#REF!*100,1)</f>
        <v>#REF!</v>
      </c>
      <c r="K102" s="20" t="e">
        <f>ROUND(C102/#REF!*100,1)</f>
        <v>#REF!</v>
      </c>
      <c r="L102" s="20" t="e">
        <f>ROUND(#REF!/#REF!*100,1)</f>
        <v>#REF!</v>
      </c>
      <c r="M102" s="20" t="e">
        <f>ROUND(#REF!/#REF!*100,1)</f>
        <v>#REF!</v>
      </c>
      <c r="N102" s="20" t="e">
        <f>ROUND(#REF!/#REF!*100,1)</f>
        <v>#REF!</v>
      </c>
      <c r="O102" s="20" t="e">
        <f>ROUND(#REF!/#REF!*100,1)</f>
        <v>#REF!</v>
      </c>
      <c r="P102" s="20" t="e">
        <f>ROUND(E102/#REF!*100,1)</f>
        <v>#REF!</v>
      </c>
      <c r="Q102" s="20" t="e">
        <f>ROUND(F102/#REF!*100,1)</f>
        <v>#REF!</v>
      </c>
      <c r="R102" s="20" t="e">
        <f>ROUND(G102/#REF!*100,1)</f>
        <v>#REF!</v>
      </c>
      <c r="S102" s="196">
        <v>67</v>
      </c>
    </row>
    <row r="103" spans="2:19" ht="15" customHeight="1">
      <c r="B103" s="198" t="s">
        <v>307</v>
      </c>
      <c r="C103" s="23">
        <v>4</v>
      </c>
      <c r="D103" s="23">
        <v>20</v>
      </c>
      <c r="E103" s="23">
        <v>25</v>
      </c>
      <c r="F103" s="196">
        <v>29</v>
      </c>
      <c r="G103" s="23">
        <v>35</v>
      </c>
      <c r="H103" s="196">
        <v>43</v>
      </c>
      <c r="I103" s="24">
        <v>43</v>
      </c>
      <c r="J103" s="206" t="s">
        <v>18</v>
      </c>
      <c r="K103" s="20">
        <f>ROUND(C103/C103*100,1)</f>
        <v>100</v>
      </c>
      <c r="L103" s="20" t="e">
        <f>ROUND(#REF!/C103*100,1)</f>
        <v>#REF!</v>
      </c>
      <c r="M103" s="20" t="e">
        <f>ROUND(#REF!/C103*100,1)</f>
        <v>#REF!</v>
      </c>
      <c r="N103" s="20" t="e">
        <f>ROUND(#REF!/C103*100,1)</f>
        <v>#REF!</v>
      </c>
      <c r="O103" s="20" t="e">
        <f>ROUND(#REF!/C103*100,1)</f>
        <v>#REF!</v>
      </c>
      <c r="P103" s="20">
        <f>ROUND(E103/C103*100,1)</f>
        <v>625</v>
      </c>
      <c r="Q103" s="20">
        <f>ROUND(F103/C103*100,1)</f>
        <v>725</v>
      </c>
      <c r="R103" s="20">
        <f>ROUND(G103/C103*100,1)</f>
        <v>875</v>
      </c>
      <c r="S103" s="196">
        <v>35</v>
      </c>
    </row>
    <row r="104" spans="2:19" ht="3.75" customHeight="1">
      <c r="B104" s="201"/>
      <c r="C104" s="25"/>
      <c r="D104" s="25"/>
      <c r="E104" s="25"/>
      <c r="F104" s="207"/>
      <c r="G104" s="25"/>
      <c r="H104" s="230"/>
      <c r="I104" s="26"/>
      <c r="J104" s="206"/>
      <c r="K104" s="20"/>
      <c r="L104" s="20"/>
      <c r="M104" s="20"/>
      <c r="N104" s="20"/>
      <c r="O104" s="20"/>
      <c r="P104" s="20"/>
      <c r="Q104" s="20"/>
      <c r="R104" s="20"/>
      <c r="S104" s="230"/>
    </row>
    <row r="105" spans="2:19" ht="12.75" customHeight="1">
      <c r="B105" s="198"/>
      <c r="C105" s="23"/>
      <c r="D105" s="23"/>
      <c r="E105" s="23"/>
      <c r="F105" s="196"/>
      <c r="G105" s="23"/>
      <c r="H105" s="228"/>
      <c r="I105" s="24"/>
      <c r="J105" s="20"/>
      <c r="K105" s="20"/>
      <c r="L105" s="20"/>
      <c r="M105" s="20"/>
      <c r="N105" s="20"/>
      <c r="O105" s="20"/>
      <c r="P105" s="20"/>
      <c r="Q105" s="20"/>
      <c r="R105" s="20"/>
      <c r="S105" s="228"/>
    </row>
    <row r="106" spans="2:19" ht="15" customHeight="1">
      <c r="B106" s="198" t="s">
        <v>308</v>
      </c>
      <c r="C106" s="23">
        <v>92</v>
      </c>
      <c r="D106" s="23">
        <v>92</v>
      </c>
      <c r="E106" s="23">
        <v>94</v>
      </c>
      <c r="F106" s="196">
        <v>95</v>
      </c>
      <c r="G106" s="23">
        <v>93</v>
      </c>
      <c r="H106" s="196">
        <v>91</v>
      </c>
      <c r="I106" s="24">
        <v>90</v>
      </c>
      <c r="J106" s="20" t="e">
        <f>ROUND(#REF!/#REF!*100,1)</f>
        <v>#REF!</v>
      </c>
      <c r="K106" s="20" t="e">
        <f>ROUND(C106/#REF!*100,1)</f>
        <v>#REF!</v>
      </c>
      <c r="L106" s="20" t="e">
        <f>ROUND(#REF!/#REF!*100,1)</f>
        <v>#REF!</v>
      </c>
      <c r="M106" s="20" t="e">
        <f>ROUND(#REF!/#REF!*100,1)</f>
        <v>#REF!</v>
      </c>
      <c r="N106" s="20" t="e">
        <f>ROUND(#REF!/#REF!*100,1)</f>
        <v>#REF!</v>
      </c>
      <c r="O106" s="20" t="e">
        <f>ROUND(#REF!/#REF!*100,1)</f>
        <v>#REF!</v>
      </c>
      <c r="P106" s="20" t="e">
        <f>ROUND(E106/#REF!*100,1)</f>
        <v>#REF!</v>
      </c>
      <c r="Q106" s="20" t="e">
        <f>ROUND(F106/#REF!*100,1)</f>
        <v>#REF!</v>
      </c>
      <c r="R106" s="20" t="e">
        <f>ROUND(G106/#REF!*100,1)</f>
        <v>#REF!</v>
      </c>
      <c r="S106" s="196">
        <f>SUM(S107:S108)</f>
        <v>93</v>
      </c>
    </row>
    <row r="107" spans="2:19" ht="15" customHeight="1">
      <c r="B107" s="198" t="s">
        <v>309</v>
      </c>
      <c r="C107" s="23">
        <v>68</v>
      </c>
      <c r="D107" s="23">
        <v>72</v>
      </c>
      <c r="E107" s="23">
        <v>73</v>
      </c>
      <c r="F107" s="196">
        <v>74</v>
      </c>
      <c r="G107" s="23">
        <v>75</v>
      </c>
      <c r="H107" s="196">
        <v>74</v>
      </c>
      <c r="I107" s="24">
        <v>73</v>
      </c>
      <c r="J107" s="20" t="e">
        <f>ROUND(#REF!/#REF!*100,1)</f>
        <v>#REF!</v>
      </c>
      <c r="K107" s="20" t="e">
        <f>ROUND(C107/#REF!*100,1)</f>
        <v>#REF!</v>
      </c>
      <c r="L107" s="20" t="e">
        <f>ROUND(#REF!/#REF!*100,1)</f>
        <v>#REF!</v>
      </c>
      <c r="M107" s="20" t="e">
        <f>ROUND(#REF!/#REF!*100,1)</f>
        <v>#REF!</v>
      </c>
      <c r="N107" s="20" t="e">
        <f>ROUND(#REF!/#REF!*100,1)</f>
        <v>#REF!</v>
      </c>
      <c r="O107" s="20" t="e">
        <f>ROUND(#REF!/#REF!*100,1)</f>
        <v>#REF!</v>
      </c>
      <c r="P107" s="20" t="e">
        <f>ROUND(E107/#REF!*100,1)</f>
        <v>#REF!</v>
      </c>
      <c r="Q107" s="20" t="e">
        <f>ROUND(F107/#REF!*100,1)</f>
        <v>#REF!</v>
      </c>
      <c r="R107" s="20" t="e">
        <f>ROUND(G107/#REF!*100,1)</f>
        <v>#REF!</v>
      </c>
      <c r="S107" s="196">
        <v>75</v>
      </c>
    </row>
    <row r="108" spans="2:19" ht="15" customHeight="1">
      <c r="B108" s="198" t="s">
        <v>310</v>
      </c>
      <c r="C108" s="23">
        <v>24</v>
      </c>
      <c r="D108" s="23">
        <v>20</v>
      </c>
      <c r="E108" s="23">
        <v>21</v>
      </c>
      <c r="F108" s="196">
        <v>21</v>
      </c>
      <c r="G108" s="23">
        <v>18</v>
      </c>
      <c r="H108" s="196">
        <v>17</v>
      </c>
      <c r="I108" s="24">
        <v>17</v>
      </c>
      <c r="J108" s="20" t="e">
        <f>ROUND(#REF!/#REF!*100,1)</f>
        <v>#REF!</v>
      </c>
      <c r="K108" s="20" t="e">
        <f>ROUND(C108/#REF!*100,1)</f>
        <v>#REF!</v>
      </c>
      <c r="L108" s="20" t="e">
        <f>ROUND(#REF!/#REF!*100,1)</f>
        <v>#REF!</v>
      </c>
      <c r="M108" s="20" t="e">
        <f>ROUND(#REF!/#REF!*100,1)</f>
        <v>#REF!</v>
      </c>
      <c r="N108" s="20" t="e">
        <f>ROUND(#REF!/#REF!*100,1)</f>
        <v>#REF!</v>
      </c>
      <c r="O108" s="20" t="e">
        <f>ROUND(#REF!/#REF!*100,1)</f>
        <v>#REF!</v>
      </c>
      <c r="P108" s="20" t="e">
        <f>ROUND(E108/#REF!*100,1)</f>
        <v>#REF!</v>
      </c>
      <c r="Q108" s="20" t="e">
        <f>ROUND(F108/#REF!*100,1)</f>
        <v>#REF!</v>
      </c>
      <c r="R108" s="20" t="e">
        <f>ROUND(G108/#REF!*100,1)</f>
        <v>#REF!</v>
      </c>
      <c r="S108" s="196">
        <v>18</v>
      </c>
    </row>
    <row r="109" spans="2:19" ht="3.75" customHeight="1">
      <c r="B109" s="201"/>
      <c r="C109" s="25"/>
      <c r="D109" s="25"/>
      <c r="E109" s="25"/>
      <c r="F109" s="207"/>
      <c r="G109" s="25"/>
      <c r="H109" s="230"/>
      <c r="I109" s="26"/>
      <c r="J109" s="20"/>
      <c r="K109" s="20"/>
      <c r="L109" s="20"/>
      <c r="M109" s="20"/>
      <c r="N109" s="20"/>
      <c r="O109" s="20"/>
      <c r="P109" s="20"/>
      <c r="Q109" s="20"/>
      <c r="R109" s="20"/>
      <c r="S109" s="230"/>
    </row>
    <row r="110" spans="2:19" ht="12.75" customHeight="1">
      <c r="B110" s="198"/>
      <c r="C110" s="23"/>
      <c r="D110" s="23"/>
      <c r="E110" s="23"/>
      <c r="F110" s="196"/>
      <c r="G110" s="23"/>
      <c r="H110" s="228"/>
      <c r="I110" s="24"/>
      <c r="J110" s="20"/>
      <c r="K110" s="20"/>
      <c r="L110" s="20"/>
      <c r="M110" s="20"/>
      <c r="N110" s="20"/>
      <c r="O110" s="20"/>
      <c r="P110" s="20"/>
      <c r="Q110" s="20"/>
      <c r="R110" s="20"/>
      <c r="S110" s="228"/>
    </row>
    <row r="111" spans="2:19" ht="15" customHeight="1">
      <c r="B111" s="198" t="s">
        <v>311</v>
      </c>
      <c r="C111" s="23">
        <v>90</v>
      </c>
      <c r="D111" s="23">
        <v>233</v>
      </c>
      <c r="E111" s="23">
        <v>285</v>
      </c>
      <c r="F111" s="196">
        <v>350</v>
      </c>
      <c r="G111" s="23">
        <v>401</v>
      </c>
      <c r="H111" s="196">
        <v>473</v>
      </c>
      <c r="I111" s="24">
        <v>521</v>
      </c>
      <c r="J111" s="206" t="s">
        <v>17</v>
      </c>
      <c r="K111" s="20">
        <f>ROUND(C111/C111*100,1)</f>
        <v>100</v>
      </c>
      <c r="L111" s="20" t="e">
        <f>ROUND(#REF!/C111*100,1)</f>
        <v>#REF!</v>
      </c>
      <c r="M111" s="20" t="e">
        <f>ROUND(#REF!/C111*100,1)</f>
        <v>#REF!</v>
      </c>
      <c r="N111" s="20" t="e">
        <f>ROUND(#REF!/C111*100,1)</f>
        <v>#REF!</v>
      </c>
      <c r="O111" s="20" t="e">
        <f>ROUND(#REF!/C111*100,1)</f>
        <v>#REF!</v>
      </c>
      <c r="P111" s="20">
        <f>ROUND(E111/C111*100,1)</f>
        <v>316.7</v>
      </c>
      <c r="Q111" s="20">
        <f>ROUND(F111/C111*100,1)</f>
        <v>388.9</v>
      </c>
      <c r="R111" s="20">
        <f>ROUND(G111/C111*100,1)</f>
        <v>445.6</v>
      </c>
      <c r="S111" s="196">
        <f>SUM(S112:S116)</f>
        <v>401</v>
      </c>
    </row>
    <row r="112" spans="2:19" ht="15" customHeight="1">
      <c r="B112" s="198" t="s">
        <v>312</v>
      </c>
      <c r="C112" s="23">
        <v>31</v>
      </c>
      <c r="D112" s="23">
        <v>80</v>
      </c>
      <c r="E112" s="23">
        <v>98</v>
      </c>
      <c r="F112" s="196">
        <v>128</v>
      </c>
      <c r="G112" s="23">
        <v>149</v>
      </c>
      <c r="H112" s="196">
        <v>182</v>
      </c>
      <c r="I112" s="24">
        <v>205</v>
      </c>
      <c r="J112" s="206" t="s">
        <v>17</v>
      </c>
      <c r="K112" s="20">
        <f>ROUND(C112/C112*100,1)</f>
        <v>100</v>
      </c>
      <c r="L112" s="20" t="e">
        <f>ROUND(#REF!/C112*100,1)</f>
        <v>#REF!</v>
      </c>
      <c r="M112" s="20" t="e">
        <f>ROUND(#REF!/C112*100,1)</f>
        <v>#REF!</v>
      </c>
      <c r="N112" s="20" t="e">
        <f>ROUND(#REF!/C112*100,1)</f>
        <v>#REF!</v>
      </c>
      <c r="O112" s="20" t="e">
        <f>ROUND(#REF!/C112*100,1)</f>
        <v>#REF!</v>
      </c>
      <c r="P112" s="20">
        <f>ROUND(E112/C112*100,1)</f>
        <v>316.1</v>
      </c>
      <c r="Q112" s="20">
        <f>ROUND(F112/C112*100,1)</f>
        <v>412.9</v>
      </c>
      <c r="R112" s="20">
        <f>ROUND(G112/C112*100,1)</f>
        <v>480.6</v>
      </c>
      <c r="S112" s="196">
        <v>149</v>
      </c>
    </row>
    <row r="113" spans="2:19" ht="15" customHeight="1">
      <c r="B113" s="198" t="s">
        <v>313</v>
      </c>
      <c r="C113" s="23">
        <v>33</v>
      </c>
      <c r="D113" s="23">
        <v>73</v>
      </c>
      <c r="E113" s="23">
        <v>81</v>
      </c>
      <c r="F113" s="196">
        <v>88</v>
      </c>
      <c r="G113" s="23">
        <v>99</v>
      </c>
      <c r="H113" s="196">
        <v>111</v>
      </c>
      <c r="I113" s="24">
        <v>115</v>
      </c>
      <c r="J113" s="206" t="s">
        <v>17</v>
      </c>
      <c r="K113" s="20">
        <f>ROUND(C113/C113*100,1)</f>
        <v>100</v>
      </c>
      <c r="L113" s="20" t="e">
        <f>ROUND(#REF!/C113*100,1)</f>
        <v>#REF!</v>
      </c>
      <c r="M113" s="20" t="e">
        <f>ROUND(#REF!/C113*100,1)</f>
        <v>#REF!</v>
      </c>
      <c r="N113" s="20" t="e">
        <f>ROUND(#REF!/C113*100,1)</f>
        <v>#REF!</v>
      </c>
      <c r="O113" s="20" t="e">
        <f>ROUND(#REF!/C113*100,1)</f>
        <v>#REF!</v>
      </c>
      <c r="P113" s="20">
        <f>ROUND(E113/C113*100,1)</f>
        <v>245.5</v>
      </c>
      <c r="Q113" s="20">
        <f>ROUND(F113/C113*100,1)</f>
        <v>266.7</v>
      </c>
      <c r="R113" s="20">
        <f>ROUND(G113/C113*100,1)</f>
        <v>300</v>
      </c>
      <c r="S113" s="196">
        <v>99</v>
      </c>
    </row>
    <row r="114" spans="2:19" ht="15" customHeight="1">
      <c r="B114" s="198" t="s">
        <v>314</v>
      </c>
      <c r="C114" s="23" t="s">
        <v>17</v>
      </c>
      <c r="D114" s="23">
        <v>6</v>
      </c>
      <c r="E114" s="23">
        <v>11</v>
      </c>
      <c r="F114" s="196">
        <v>15</v>
      </c>
      <c r="G114" s="23">
        <v>18</v>
      </c>
      <c r="H114" s="196">
        <v>21</v>
      </c>
      <c r="I114" s="24">
        <v>22</v>
      </c>
      <c r="J114" s="206" t="s">
        <v>17</v>
      </c>
      <c r="K114" s="206" t="s">
        <v>17</v>
      </c>
      <c r="L114" s="206" t="s">
        <v>18</v>
      </c>
      <c r="M114" s="20" t="e">
        <f>ROUND(#REF!/#REF!*100,1)</f>
        <v>#REF!</v>
      </c>
      <c r="N114" s="20" t="e">
        <f>ROUND(#REF!/#REF!*100,1)</f>
        <v>#REF!</v>
      </c>
      <c r="O114" s="20" t="e">
        <f>ROUND(#REF!/#REF!*100,1)</f>
        <v>#REF!</v>
      </c>
      <c r="P114" s="20" t="e">
        <f>ROUND(E114/#REF!*100,1)</f>
        <v>#REF!</v>
      </c>
      <c r="Q114" s="20" t="e">
        <f>ROUND(F114/#REF!*100,1)</f>
        <v>#REF!</v>
      </c>
      <c r="R114" s="20" t="e">
        <f>ROUND(G114/#REF!*100,1)</f>
        <v>#REF!</v>
      </c>
      <c r="S114" s="196">
        <v>18</v>
      </c>
    </row>
    <row r="115" spans="2:19" ht="15" customHeight="1">
      <c r="B115" s="198" t="s">
        <v>315</v>
      </c>
      <c r="C115" s="23">
        <v>26</v>
      </c>
      <c r="D115" s="23">
        <v>73</v>
      </c>
      <c r="E115" s="23">
        <v>91</v>
      </c>
      <c r="F115" s="196">
        <v>112</v>
      </c>
      <c r="G115" s="23">
        <v>127</v>
      </c>
      <c r="H115" s="196">
        <v>150</v>
      </c>
      <c r="I115" s="24">
        <v>168</v>
      </c>
      <c r="J115" s="206" t="s">
        <v>17</v>
      </c>
      <c r="K115" s="20">
        <f>ROUND(C115/C115*100,1)</f>
        <v>100</v>
      </c>
      <c r="L115" s="20" t="e">
        <f>ROUND(#REF!/C115*100,1)</f>
        <v>#REF!</v>
      </c>
      <c r="M115" s="20" t="e">
        <f>ROUND(#REF!/C115*100,1)</f>
        <v>#REF!</v>
      </c>
      <c r="N115" s="20" t="e">
        <f>ROUND(#REF!/C115*100,1)</f>
        <v>#REF!</v>
      </c>
      <c r="O115" s="20" t="e">
        <f>ROUND(#REF!/C115*100,1)</f>
        <v>#REF!</v>
      </c>
      <c r="P115" s="20">
        <f>ROUND(E115/C115*100,1)</f>
        <v>350</v>
      </c>
      <c r="Q115" s="20">
        <f>ROUND(F115/C115*100,1)</f>
        <v>430.8</v>
      </c>
      <c r="R115" s="20">
        <f>ROUND(G115/C115*100,1)</f>
        <v>488.5</v>
      </c>
      <c r="S115" s="196">
        <v>127</v>
      </c>
    </row>
    <row r="116" spans="2:19" ht="15" customHeight="1">
      <c r="B116" s="198" t="s">
        <v>316</v>
      </c>
      <c r="C116" s="23" t="s">
        <v>17</v>
      </c>
      <c r="D116" s="23">
        <v>1</v>
      </c>
      <c r="E116" s="23">
        <v>4</v>
      </c>
      <c r="F116" s="196">
        <v>7</v>
      </c>
      <c r="G116" s="23">
        <v>8</v>
      </c>
      <c r="H116" s="196">
        <v>9</v>
      </c>
      <c r="I116" s="24">
        <v>11</v>
      </c>
      <c r="J116" s="206" t="s">
        <v>17</v>
      </c>
      <c r="K116" s="206" t="s">
        <v>17</v>
      </c>
      <c r="L116" s="206" t="s">
        <v>17</v>
      </c>
      <c r="M116" s="206" t="s">
        <v>17</v>
      </c>
      <c r="N116" s="206" t="s">
        <v>18</v>
      </c>
      <c r="O116" s="20" t="e">
        <f>ROUND(#REF!/#REF!*100,1)</f>
        <v>#REF!</v>
      </c>
      <c r="P116" s="20" t="e">
        <f>ROUND(E116/#REF!*100,1)</f>
        <v>#REF!</v>
      </c>
      <c r="Q116" s="20" t="e">
        <f>ROUND(F116/#REF!*100,1)</f>
        <v>#REF!</v>
      </c>
      <c r="R116" s="20" t="e">
        <f>ROUND(G116/#REF!*100,1)</f>
        <v>#REF!</v>
      </c>
      <c r="S116" s="196">
        <v>8</v>
      </c>
    </row>
    <row r="117" spans="2:19" ht="3.75" customHeight="1">
      <c r="B117" s="201"/>
      <c r="C117" s="25"/>
      <c r="D117" s="25"/>
      <c r="E117" s="25"/>
      <c r="F117" s="207"/>
      <c r="G117" s="25"/>
      <c r="H117" s="230"/>
      <c r="I117" s="26"/>
      <c r="J117" s="206"/>
      <c r="K117" s="206"/>
      <c r="L117" s="206"/>
      <c r="M117" s="206"/>
      <c r="N117" s="206"/>
      <c r="O117" s="20"/>
      <c r="P117" s="20"/>
      <c r="Q117" s="20"/>
      <c r="R117" s="20"/>
      <c r="S117" s="230"/>
    </row>
    <row r="118" spans="2:19" ht="12.75" customHeight="1">
      <c r="B118" s="198"/>
      <c r="C118" s="23"/>
      <c r="D118" s="23"/>
      <c r="E118" s="23"/>
      <c r="F118" s="196"/>
      <c r="G118" s="23"/>
      <c r="H118" s="228"/>
      <c r="I118" s="24"/>
      <c r="J118" s="20"/>
      <c r="K118" s="20"/>
      <c r="L118" s="20"/>
      <c r="M118" s="20"/>
      <c r="N118" s="20"/>
      <c r="O118" s="20"/>
      <c r="P118" s="20"/>
      <c r="Q118" s="20"/>
      <c r="R118" s="20"/>
      <c r="S118" s="228"/>
    </row>
    <row r="119" spans="2:19" ht="15" customHeight="1">
      <c r="B119" s="198" t="s">
        <v>317</v>
      </c>
      <c r="C119" s="23">
        <v>7973</v>
      </c>
      <c r="D119" s="23">
        <v>8281</v>
      </c>
      <c r="E119" s="23">
        <v>8366</v>
      </c>
      <c r="F119" s="196">
        <v>8357</v>
      </c>
      <c r="G119" s="23">
        <v>8356</v>
      </c>
      <c r="H119" s="196">
        <v>8368</v>
      </c>
      <c r="I119" s="24">
        <v>8418</v>
      </c>
      <c r="J119" s="20" t="e">
        <f>ROUND(#REF!/#REF!*100,1)</f>
        <v>#REF!</v>
      </c>
      <c r="K119" s="20" t="e">
        <f>ROUND(C119/#REF!*100,1)</f>
        <v>#REF!</v>
      </c>
      <c r="L119" s="20" t="e">
        <f>ROUND(#REF!/#REF!*100,1)</f>
        <v>#REF!</v>
      </c>
      <c r="M119" s="20" t="e">
        <f>ROUND(#REF!/#REF!*100,1)</f>
        <v>#REF!</v>
      </c>
      <c r="N119" s="20" t="e">
        <f>ROUND(#REF!/#REF!*100,1)</f>
        <v>#REF!</v>
      </c>
      <c r="O119" s="20" t="e">
        <f>ROUND(#REF!/#REF!*100,1)</f>
        <v>#REF!</v>
      </c>
      <c r="P119" s="20" t="e">
        <f>ROUND(E119/#REF!*100,1)</f>
        <v>#REF!</v>
      </c>
      <c r="Q119" s="20" t="e">
        <f>ROUND(F119/#REF!*100,1)</f>
        <v>#REF!</v>
      </c>
      <c r="R119" s="20" t="e">
        <f>ROUND(G119/#REF!*100,1)</f>
        <v>#REF!</v>
      </c>
      <c r="S119" s="196">
        <f>SUM(S120:S130)</f>
        <v>8356</v>
      </c>
    </row>
    <row r="120" spans="2:19" ht="15" customHeight="1">
      <c r="B120" s="198" t="s">
        <v>318</v>
      </c>
      <c r="C120" s="23">
        <v>156</v>
      </c>
      <c r="D120" s="23">
        <v>157</v>
      </c>
      <c r="E120" s="23">
        <v>153</v>
      </c>
      <c r="F120" s="196">
        <v>153</v>
      </c>
      <c r="G120" s="23">
        <v>138</v>
      </c>
      <c r="H120" s="196">
        <v>138</v>
      </c>
      <c r="I120" s="24">
        <v>168</v>
      </c>
      <c r="J120" s="20" t="e">
        <f>ROUND(#REF!/#REF!*100,1)</f>
        <v>#REF!</v>
      </c>
      <c r="K120" s="20" t="e">
        <f>ROUND(C120/#REF!*100,1)</f>
        <v>#REF!</v>
      </c>
      <c r="L120" s="20" t="e">
        <f>ROUND(#REF!/#REF!*100,1)</f>
        <v>#REF!</v>
      </c>
      <c r="M120" s="20" t="e">
        <f>ROUND(#REF!/#REF!*100,1)</f>
        <v>#REF!</v>
      </c>
      <c r="N120" s="20" t="e">
        <f>ROUND(#REF!/#REF!*100,1)</f>
        <v>#REF!</v>
      </c>
      <c r="O120" s="20" t="e">
        <f>ROUND(#REF!/#REF!*100,1)</f>
        <v>#REF!</v>
      </c>
      <c r="P120" s="20" t="e">
        <f>ROUND(E120/#REF!*100,1)</f>
        <v>#REF!</v>
      </c>
      <c r="Q120" s="20" t="e">
        <f>ROUND(F120/#REF!*100,1)</f>
        <v>#REF!</v>
      </c>
      <c r="R120" s="20" t="e">
        <f>ROUND(G120/#REF!*100,1)</f>
        <v>#REF!</v>
      </c>
      <c r="S120" s="196">
        <v>138</v>
      </c>
    </row>
    <row r="121" spans="2:19" ht="15" customHeight="1">
      <c r="B121" s="198" t="s">
        <v>319</v>
      </c>
      <c r="C121" s="23">
        <v>48</v>
      </c>
      <c r="D121" s="23">
        <v>45</v>
      </c>
      <c r="E121" s="23">
        <v>45</v>
      </c>
      <c r="F121" s="196">
        <v>43</v>
      </c>
      <c r="G121" s="23">
        <v>43</v>
      </c>
      <c r="H121" s="196">
        <v>55</v>
      </c>
      <c r="I121" s="24">
        <v>85</v>
      </c>
      <c r="J121" s="20" t="e">
        <f>ROUND(#REF!/#REF!*100,1)</f>
        <v>#REF!</v>
      </c>
      <c r="K121" s="20" t="e">
        <f>ROUND(C121/#REF!*100,1)</f>
        <v>#REF!</v>
      </c>
      <c r="L121" s="20" t="e">
        <f>ROUND(#REF!/#REF!*100,1)</f>
        <v>#REF!</v>
      </c>
      <c r="M121" s="20" t="e">
        <f>ROUND(#REF!/#REF!*100,1)</f>
        <v>#REF!</v>
      </c>
      <c r="N121" s="20" t="e">
        <f>ROUND(#REF!/#REF!*100,1)</f>
        <v>#REF!</v>
      </c>
      <c r="O121" s="20" t="e">
        <f>ROUND(#REF!/#REF!*100,1)</f>
        <v>#REF!</v>
      </c>
      <c r="P121" s="20" t="e">
        <f>ROUND(E121/#REF!*100,1)</f>
        <v>#REF!</v>
      </c>
      <c r="Q121" s="20" t="e">
        <f>ROUND(F121/#REF!*100,1)</f>
        <v>#REF!</v>
      </c>
      <c r="R121" s="20" t="e">
        <f>ROUND(G121/#REF!*100,1)</f>
        <v>#REF!</v>
      </c>
      <c r="S121" s="196">
        <v>43</v>
      </c>
    </row>
    <row r="122" spans="2:19" ht="15" customHeight="1">
      <c r="B122" s="198" t="s">
        <v>320</v>
      </c>
      <c r="C122" s="23">
        <v>29</v>
      </c>
      <c r="D122" s="23">
        <v>29</v>
      </c>
      <c r="E122" s="23">
        <v>29</v>
      </c>
      <c r="F122" s="196">
        <v>29</v>
      </c>
      <c r="G122" s="23">
        <v>30</v>
      </c>
      <c r="H122" s="196">
        <v>30</v>
      </c>
      <c r="I122" s="24">
        <v>30</v>
      </c>
      <c r="J122" s="20" t="e">
        <f>ROUND(#REF!/#REF!*100,1)</f>
        <v>#REF!</v>
      </c>
      <c r="K122" s="20" t="e">
        <f>ROUND(C122/#REF!*100,1)</f>
        <v>#REF!</v>
      </c>
      <c r="L122" s="20" t="e">
        <f>ROUND(#REF!/#REF!*100,1)</f>
        <v>#REF!</v>
      </c>
      <c r="M122" s="20" t="e">
        <f>ROUND(#REF!/#REF!*100,1)</f>
        <v>#REF!</v>
      </c>
      <c r="N122" s="20" t="e">
        <f>ROUND(#REF!/#REF!*100,1)</f>
        <v>#REF!</v>
      </c>
      <c r="O122" s="20" t="e">
        <f>ROUND(#REF!/#REF!*100,1)</f>
        <v>#REF!</v>
      </c>
      <c r="P122" s="20" t="e">
        <f>ROUND(E122/#REF!*100,1)</f>
        <v>#REF!</v>
      </c>
      <c r="Q122" s="20" t="e">
        <f>ROUND(F122/#REF!*100,1)</f>
        <v>#REF!</v>
      </c>
      <c r="R122" s="20" t="e">
        <f>ROUND(G122/#REF!*100,1)</f>
        <v>#REF!</v>
      </c>
      <c r="S122" s="196">
        <v>30</v>
      </c>
    </row>
    <row r="123" spans="2:19" ht="15" customHeight="1">
      <c r="B123" s="198" t="s">
        <v>321</v>
      </c>
      <c r="C123" s="23">
        <v>243</v>
      </c>
      <c r="D123" s="23">
        <v>238</v>
      </c>
      <c r="E123" s="23">
        <v>241</v>
      </c>
      <c r="F123" s="196">
        <v>242</v>
      </c>
      <c r="G123" s="23">
        <v>237</v>
      </c>
      <c r="H123" s="196">
        <v>237</v>
      </c>
      <c r="I123" s="24">
        <v>240</v>
      </c>
      <c r="J123" s="20" t="e">
        <f>ROUND(#REF!/#REF!*100,1)</f>
        <v>#REF!</v>
      </c>
      <c r="K123" s="20" t="e">
        <f>ROUND(C123/#REF!*100,1)</f>
        <v>#REF!</v>
      </c>
      <c r="L123" s="20" t="e">
        <f>ROUND(#REF!/#REF!*100,1)</f>
        <v>#REF!</v>
      </c>
      <c r="M123" s="20" t="e">
        <f>ROUND(#REF!/#REF!*100,1)</f>
        <v>#REF!</v>
      </c>
      <c r="N123" s="20" t="e">
        <f>ROUND(#REF!/#REF!*100,1)</f>
        <v>#REF!</v>
      </c>
      <c r="O123" s="20" t="e">
        <f>ROUND(#REF!/#REF!*100,1)</f>
        <v>#REF!</v>
      </c>
      <c r="P123" s="20" t="e">
        <f>ROUND(E123/#REF!*100,1)</f>
        <v>#REF!</v>
      </c>
      <c r="Q123" s="20" t="e">
        <f>ROUND(F123/#REF!*100,1)</f>
        <v>#REF!</v>
      </c>
      <c r="R123" s="20" t="e">
        <f>ROUND(G123/#REF!*100,1)</f>
        <v>#REF!</v>
      </c>
      <c r="S123" s="196">
        <v>237</v>
      </c>
    </row>
    <row r="124" spans="2:19" ht="15" customHeight="1">
      <c r="B124" s="198" t="s">
        <v>322</v>
      </c>
      <c r="C124" s="23">
        <v>1266</v>
      </c>
      <c r="D124" s="23">
        <v>1277</v>
      </c>
      <c r="E124" s="23">
        <v>1277</v>
      </c>
      <c r="F124" s="196">
        <v>1284</v>
      </c>
      <c r="G124" s="23">
        <v>1282</v>
      </c>
      <c r="H124" s="196">
        <v>1276</v>
      </c>
      <c r="I124" s="24">
        <v>1275</v>
      </c>
      <c r="J124" s="20" t="e">
        <f>ROUND(#REF!/#REF!*100,1)</f>
        <v>#REF!</v>
      </c>
      <c r="K124" s="20" t="e">
        <f>ROUND(C124/#REF!*100,1)</f>
        <v>#REF!</v>
      </c>
      <c r="L124" s="20" t="e">
        <f>ROUND(#REF!/#REF!*100,1)</f>
        <v>#REF!</v>
      </c>
      <c r="M124" s="20" t="e">
        <f>ROUND(#REF!/#REF!*100,1)</f>
        <v>#REF!</v>
      </c>
      <c r="N124" s="20" t="e">
        <f>ROUND(#REF!/#REF!*100,1)</f>
        <v>#REF!</v>
      </c>
      <c r="O124" s="20" t="e">
        <f>ROUND(#REF!/#REF!*100,1)</f>
        <v>#REF!</v>
      </c>
      <c r="P124" s="20" t="e">
        <f>ROUND(E124/#REF!*100,1)</f>
        <v>#REF!</v>
      </c>
      <c r="Q124" s="20" t="e">
        <f>ROUND(F124/#REF!*100,1)</f>
        <v>#REF!</v>
      </c>
      <c r="R124" s="20" t="e">
        <f>ROUND(G124/#REF!*100,1)</f>
        <v>#REF!</v>
      </c>
      <c r="S124" s="196">
        <v>1282</v>
      </c>
    </row>
    <row r="125" spans="2:19" ht="15" customHeight="1">
      <c r="B125" s="198" t="s">
        <v>323</v>
      </c>
      <c r="C125" s="23">
        <v>232</v>
      </c>
      <c r="D125" s="23">
        <v>188</v>
      </c>
      <c r="E125" s="23">
        <v>189</v>
      </c>
      <c r="F125" s="196">
        <v>183</v>
      </c>
      <c r="G125" s="23">
        <v>176</v>
      </c>
      <c r="H125" s="196">
        <v>171</v>
      </c>
      <c r="I125" s="24">
        <v>160</v>
      </c>
      <c r="J125" s="20" t="e">
        <f>ROUND(#REF!/#REF!*100,1)</f>
        <v>#REF!</v>
      </c>
      <c r="K125" s="20" t="e">
        <f>ROUND(C125/#REF!*100,1)</f>
        <v>#REF!</v>
      </c>
      <c r="L125" s="20" t="e">
        <f>ROUND(#REF!/#REF!*100,1)</f>
        <v>#REF!</v>
      </c>
      <c r="M125" s="20" t="e">
        <f>ROUND(#REF!/#REF!*100,1)</f>
        <v>#REF!</v>
      </c>
      <c r="N125" s="20" t="e">
        <f>ROUND(#REF!/#REF!*100,1)</f>
        <v>#REF!</v>
      </c>
      <c r="O125" s="20" t="e">
        <f>ROUND(#REF!/#REF!*100,1)</f>
        <v>#REF!</v>
      </c>
      <c r="P125" s="20" t="e">
        <f>ROUND(E125/#REF!*100,1)</f>
        <v>#REF!</v>
      </c>
      <c r="Q125" s="20" t="e">
        <f>ROUND(F125/#REF!*100,1)</f>
        <v>#REF!</v>
      </c>
      <c r="R125" s="20" t="e">
        <f>ROUND(G125/#REF!*100,1)</f>
        <v>#REF!</v>
      </c>
      <c r="S125" s="196">
        <v>176</v>
      </c>
    </row>
    <row r="126" spans="2:19" ht="15" customHeight="1">
      <c r="B126" s="198" t="s">
        <v>324</v>
      </c>
      <c r="C126" s="23">
        <v>1584</v>
      </c>
      <c r="D126" s="23">
        <v>1389</v>
      </c>
      <c r="E126" s="23">
        <v>1373</v>
      </c>
      <c r="F126" s="196">
        <v>1338</v>
      </c>
      <c r="G126" s="23">
        <v>1306</v>
      </c>
      <c r="H126" s="196">
        <v>1246</v>
      </c>
      <c r="I126" s="24">
        <v>1195</v>
      </c>
      <c r="J126" s="20" t="e">
        <f>ROUND(#REF!/#REF!*100,1)</f>
        <v>#REF!</v>
      </c>
      <c r="K126" s="20" t="e">
        <f>ROUND(C126/#REF!*100,1)</f>
        <v>#REF!</v>
      </c>
      <c r="L126" s="20" t="e">
        <f>ROUND(#REF!/#REF!*100,1)</f>
        <v>#REF!</v>
      </c>
      <c r="M126" s="20" t="e">
        <f>ROUND(#REF!/#REF!*100,1)</f>
        <v>#REF!</v>
      </c>
      <c r="N126" s="20" t="e">
        <f>ROUND(#REF!/#REF!*100,1)</f>
        <v>#REF!</v>
      </c>
      <c r="O126" s="20" t="e">
        <f>ROUND(#REF!/#REF!*100,1)</f>
        <v>#REF!</v>
      </c>
      <c r="P126" s="20" t="e">
        <f>ROUND(E126/#REF!*100,1)</f>
        <v>#REF!</v>
      </c>
      <c r="Q126" s="20" t="e">
        <f>ROUND(F126/#REF!*100,1)</f>
        <v>#REF!</v>
      </c>
      <c r="R126" s="20" t="e">
        <f>ROUND(G126/#REF!*100,1)</f>
        <v>#REF!</v>
      </c>
      <c r="S126" s="196">
        <v>1306</v>
      </c>
    </row>
    <row r="127" spans="2:19" ht="15" customHeight="1">
      <c r="B127" s="198" t="s">
        <v>325</v>
      </c>
      <c r="C127" s="23" t="s">
        <v>18</v>
      </c>
      <c r="D127" s="23">
        <v>123</v>
      </c>
      <c r="E127" s="23">
        <v>163</v>
      </c>
      <c r="F127" s="196">
        <v>186</v>
      </c>
      <c r="G127" s="23">
        <v>212</v>
      </c>
      <c r="H127" s="196">
        <v>222</v>
      </c>
      <c r="I127" s="24">
        <v>235</v>
      </c>
      <c r="J127" s="206" t="s">
        <v>17</v>
      </c>
      <c r="K127" s="206" t="s">
        <v>18</v>
      </c>
      <c r="L127" s="20" t="e">
        <f>ROUND(#REF!/#REF!*100,1)</f>
        <v>#REF!</v>
      </c>
      <c r="M127" s="20" t="e">
        <f>ROUND(#REF!/#REF!*100,1)</f>
        <v>#REF!</v>
      </c>
      <c r="N127" s="20" t="e">
        <f>ROUND(#REF!/#REF!*100,1)</f>
        <v>#REF!</v>
      </c>
      <c r="O127" s="20" t="e">
        <f>ROUND(#REF!/#REF!*100,1)</f>
        <v>#REF!</v>
      </c>
      <c r="P127" s="20" t="e">
        <f>ROUND(E127/#REF!*100,1)</f>
        <v>#REF!</v>
      </c>
      <c r="Q127" s="20" t="e">
        <f>ROUND(F127/#REF!*100,1)</f>
        <v>#REF!</v>
      </c>
      <c r="R127" s="20" t="e">
        <f>ROUND(G127/#REF!*100,1)</f>
        <v>#REF!</v>
      </c>
      <c r="S127" s="196">
        <v>212</v>
      </c>
    </row>
    <row r="128" spans="2:19" ht="15" customHeight="1">
      <c r="B128" s="198" t="s">
        <v>326</v>
      </c>
      <c r="C128" s="23">
        <v>4171</v>
      </c>
      <c r="D128" s="23">
        <v>4497</v>
      </c>
      <c r="E128" s="23">
        <v>4554</v>
      </c>
      <c r="F128" s="196">
        <v>4553</v>
      </c>
      <c r="G128" s="23">
        <v>4581</v>
      </c>
      <c r="H128" s="196">
        <v>4631</v>
      </c>
      <c r="I128" s="24">
        <v>4619</v>
      </c>
      <c r="J128" s="20" t="e">
        <f>ROUND(#REF!/#REF!*100,1)</f>
        <v>#REF!</v>
      </c>
      <c r="K128" s="20" t="e">
        <f>ROUND(C128/#REF!*100,1)</f>
        <v>#REF!</v>
      </c>
      <c r="L128" s="20" t="e">
        <f>ROUND(#REF!/#REF!*100,1)</f>
        <v>#REF!</v>
      </c>
      <c r="M128" s="20" t="e">
        <f>ROUND(#REF!/#REF!*100,1)</f>
        <v>#REF!</v>
      </c>
      <c r="N128" s="20" t="e">
        <f>ROUND(#REF!/#REF!*100,1)</f>
        <v>#REF!</v>
      </c>
      <c r="O128" s="20" t="e">
        <f>ROUND(#REF!/#REF!*100,1)</f>
        <v>#REF!</v>
      </c>
      <c r="P128" s="20" t="e">
        <f>ROUND(E128/#REF!*100,1)</f>
        <v>#REF!</v>
      </c>
      <c r="Q128" s="20" t="e">
        <f>ROUND(F128/#REF!*100,1)</f>
        <v>#REF!</v>
      </c>
      <c r="R128" s="20" t="e">
        <f>ROUND(G128/#REF!*100,1)</f>
        <v>#REF!</v>
      </c>
      <c r="S128" s="196">
        <v>4581</v>
      </c>
    </row>
    <row r="129" spans="2:19" ht="15" customHeight="1">
      <c r="B129" s="198" t="s">
        <v>327</v>
      </c>
      <c r="C129" s="23">
        <v>71</v>
      </c>
      <c r="D129" s="23">
        <v>66</v>
      </c>
      <c r="E129" s="23">
        <v>67</v>
      </c>
      <c r="F129" s="196">
        <v>65</v>
      </c>
      <c r="G129" s="23">
        <v>64</v>
      </c>
      <c r="H129" s="196">
        <v>64</v>
      </c>
      <c r="I129" s="24">
        <v>61</v>
      </c>
      <c r="J129" s="20" t="e">
        <f>ROUND(#REF!/#REF!*100,1)</f>
        <v>#REF!</v>
      </c>
      <c r="K129" s="20" t="e">
        <f>ROUND(C129/#REF!*100,1)</f>
        <v>#REF!</v>
      </c>
      <c r="L129" s="20" t="e">
        <f>ROUND(#REF!/#REF!*100,1)</f>
        <v>#REF!</v>
      </c>
      <c r="M129" s="20" t="e">
        <f>ROUND(#REF!/#REF!*100,1)</f>
        <v>#REF!</v>
      </c>
      <c r="N129" s="20" t="e">
        <f>ROUND(#REF!/#REF!*100,1)</f>
        <v>#REF!</v>
      </c>
      <c r="O129" s="20" t="e">
        <f>ROUND(#REF!/#REF!*100,1)</f>
        <v>#REF!</v>
      </c>
      <c r="P129" s="20" t="e">
        <f>ROUND(E129/#REF!*100,1)</f>
        <v>#REF!</v>
      </c>
      <c r="Q129" s="20" t="e">
        <f>ROUND(F129/#REF!*100,1)</f>
        <v>#REF!</v>
      </c>
      <c r="R129" s="20" t="e">
        <f>ROUND(G129/#REF!*100,1)</f>
        <v>#REF!</v>
      </c>
      <c r="S129" s="196">
        <v>64</v>
      </c>
    </row>
    <row r="130" spans="2:19" ht="15" customHeight="1" thickBot="1">
      <c r="B130" s="209" t="s">
        <v>328</v>
      </c>
      <c r="C130" s="210">
        <v>173</v>
      </c>
      <c r="D130" s="210">
        <v>272</v>
      </c>
      <c r="E130" s="210">
        <v>275</v>
      </c>
      <c r="F130" s="231">
        <v>281</v>
      </c>
      <c r="G130" s="210">
        <v>287</v>
      </c>
      <c r="H130" s="231">
        <v>298</v>
      </c>
      <c r="I130" s="212">
        <v>350</v>
      </c>
      <c r="J130" s="20" t="e">
        <f>ROUND(#REF!/#REF!*100,1)</f>
        <v>#REF!</v>
      </c>
      <c r="K130" s="20" t="e">
        <f>ROUND(C130/#REF!*100,1)</f>
        <v>#REF!</v>
      </c>
      <c r="L130" s="20" t="e">
        <f>ROUND(#REF!/#REF!*100,1)</f>
        <v>#REF!</v>
      </c>
      <c r="M130" s="20" t="e">
        <f>ROUND(#REF!/#REF!*100,1)</f>
        <v>#REF!</v>
      </c>
      <c r="N130" s="20" t="e">
        <f>ROUND(#REF!/#REF!*100,1)</f>
        <v>#REF!</v>
      </c>
      <c r="O130" s="20" t="e">
        <f>ROUND(#REF!/#REF!*100,1)</f>
        <v>#REF!</v>
      </c>
      <c r="P130" s="20" t="e">
        <f>ROUND(E130/#REF!*100,1)</f>
        <v>#REF!</v>
      </c>
      <c r="Q130" s="20" t="e">
        <f>ROUND(F130/#REF!*100,1)</f>
        <v>#REF!</v>
      </c>
      <c r="R130" s="20" t="e">
        <f>ROUND(G130/#REF!*100,1)</f>
        <v>#REF!</v>
      </c>
      <c r="S130" s="231">
        <v>287</v>
      </c>
    </row>
    <row r="131" spans="2:19" ht="6.75" customHeight="1">
      <c r="B131" s="232"/>
      <c r="C131" s="22"/>
      <c r="D131" s="22"/>
      <c r="E131" s="22"/>
      <c r="F131" s="22"/>
      <c r="G131" s="22"/>
      <c r="H131" s="16"/>
      <c r="J131" s="232"/>
      <c r="K131" s="232"/>
      <c r="L131" s="16"/>
      <c r="M131" s="16"/>
      <c r="N131" s="16"/>
      <c r="O131" s="16"/>
      <c r="P131" s="16"/>
      <c r="Q131" s="16"/>
      <c r="R131" s="16"/>
      <c r="S131" s="16"/>
    </row>
    <row r="132" ht="13.5">
      <c r="B132" s="233" t="s">
        <v>202</v>
      </c>
    </row>
    <row r="133" ht="13.5">
      <c r="B133" s="233" t="s">
        <v>329</v>
      </c>
    </row>
    <row r="134" ht="13.5">
      <c r="B134" s="169" t="s">
        <v>330</v>
      </c>
    </row>
    <row r="135" ht="13.5">
      <c r="B135" s="169" t="s">
        <v>331</v>
      </c>
    </row>
    <row r="136" ht="13.5">
      <c r="B136" s="169" t="s">
        <v>331</v>
      </c>
    </row>
    <row r="169" ht="21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2"/>
  <sheetViews>
    <sheetView workbookViewId="0" topLeftCell="A1">
      <selection activeCell="I93" sqref="I93"/>
    </sheetView>
  </sheetViews>
  <sheetFormatPr defaultColWidth="9" defaultRowHeight="14.25"/>
  <cols>
    <col min="1" max="1" width="5.8984375" style="0" customWidth="1"/>
    <col min="2" max="2" width="47.8984375" style="0" customWidth="1"/>
    <col min="3" max="7" width="12.09765625" style="0" customWidth="1"/>
    <col min="8" max="8" width="11.59765625" style="0" bestFit="1" customWidth="1"/>
    <col min="9" max="9" width="12.8984375" style="0" customWidth="1"/>
    <col min="10" max="10" width="10.59765625" style="0" customWidth="1"/>
  </cols>
  <sheetData>
    <row r="1" ht="4.5" customHeight="1"/>
    <row r="2" spans="2:7" ht="21" customHeight="1" thickBot="1">
      <c r="B2" s="369" t="s">
        <v>20</v>
      </c>
      <c r="C2" s="28"/>
      <c r="D2" s="28"/>
      <c r="E2" s="28"/>
      <c r="F2" s="28"/>
      <c r="G2" s="28"/>
    </row>
    <row r="3" spans="2:9" ht="13.5" customHeight="1">
      <c r="B3" s="177" t="s">
        <v>14</v>
      </c>
      <c r="C3" s="178" t="s">
        <v>16</v>
      </c>
      <c r="D3" s="178">
        <v>7</v>
      </c>
      <c r="E3" s="180">
        <v>8</v>
      </c>
      <c r="F3" s="180">
        <v>9</v>
      </c>
      <c r="G3" s="180">
        <v>10</v>
      </c>
      <c r="H3" s="178">
        <v>11</v>
      </c>
      <c r="I3" s="235">
        <v>12</v>
      </c>
    </row>
    <row r="4" spans="2:9" ht="12.75" customHeight="1" thickBot="1">
      <c r="B4" s="184"/>
      <c r="C4" s="185" t="s">
        <v>402</v>
      </c>
      <c r="D4" s="185" t="s">
        <v>403</v>
      </c>
      <c r="E4" s="185" t="s">
        <v>404</v>
      </c>
      <c r="F4" s="185" t="s">
        <v>405</v>
      </c>
      <c r="G4" s="186" t="s">
        <v>406</v>
      </c>
      <c r="H4" s="185" t="s">
        <v>407</v>
      </c>
      <c r="I4" s="236" t="s">
        <v>408</v>
      </c>
    </row>
    <row r="5" spans="2:9" ht="13.5" customHeight="1" thickBot="1">
      <c r="B5" s="189" t="s">
        <v>409</v>
      </c>
      <c r="C5" s="32">
        <v>2566963</v>
      </c>
      <c r="D5" s="32">
        <v>2616728</v>
      </c>
      <c r="E5" s="33">
        <v>2641717</v>
      </c>
      <c r="F5" s="33">
        <v>2670488</v>
      </c>
      <c r="G5" s="33">
        <v>2698352</v>
      </c>
      <c r="H5" s="32">
        <v>2735631</v>
      </c>
      <c r="I5" s="34">
        <v>2826029</v>
      </c>
    </row>
    <row r="6" spans="2:9" ht="5.25" customHeight="1">
      <c r="B6" s="237"/>
      <c r="C6" s="29"/>
      <c r="D6" s="29"/>
      <c r="E6" s="30"/>
      <c r="F6" s="30"/>
      <c r="G6" s="30"/>
      <c r="H6" s="29"/>
      <c r="I6" s="31"/>
    </row>
    <row r="7" spans="2:9" ht="15" customHeight="1">
      <c r="B7" s="194" t="s">
        <v>410</v>
      </c>
      <c r="C7" s="10">
        <v>22287</v>
      </c>
      <c r="D7" s="10">
        <v>21780</v>
      </c>
      <c r="E7" s="35">
        <v>21756</v>
      </c>
      <c r="F7" s="35">
        <v>21650</v>
      </c>
      <c r="G7" s="35">
        <v>21639</v>
      </c>
      <c r="H7" s="10">
        <v>21622</v>
      </c>
      <c r="I7" s="36">
        <v>19881</v>
      </c>
    </row>
    <row r="8" spans="2:9" ht="15" customHeight="1">
      <c r="B8" s="198" t="s">
        <v>411</v>
      </c>
      <c r="C8" s="10">
        <v>15761</v>
      </c>
      <c r="D8" s="10">
        <v>16066</v>
      </c>
      <c r="E8" s="35">
        <v>16441</v>
      </c>
      <c r="F8" s="35">
        <v>16347</v>
      </c>
      <c r="G8" s="35">
        <v>16444</v>
      </c>
      <c r="H8" s="10">
        <v>16478</v>
      </c>
      <c r="I8" s="36">
        <v>16337</v>
      </c>
    </row>
    <row r="9" spans="2:9" ht="15" customHeight="1">
      <c r="B9" s="198" t="s">
        <v>412</v>
      </c>
      <c r="C9" s="10">
        <v>1764</v>
      </c>
      <c r="D9" s="10">
        <v>1701</v>
      </c>
      <c r="E9" s="35">
        <v>1616</v>
      </c>
      <c r="F9" s="35">
        <v>1616</v>
      </c>
      <c r="G9" s="35">
        <v>1666</v>
      </c>
      <c r="H9" s="10">
        <v>1776</v>
      </c>
      <c r="I9" s="36">
        <v>1776</v>
      </c>
    </row>
    <row r="10" spans="2:9" ht="15" customHeight="1">
      <c r="B10" s="198" t="s">
        <v>413</v>
      </c>
      <c r="C10" s="23" t="s">
        <v>18</v>
      </c>
      <c r="D10" s="23" t="s">
        <v>18</v>
      </c>
      <c r="E10" s="195" t="s">
        <v>18</v>
      </c>
      <c r="F10" s="195" t="s">
        <v>18</v>
      </c>
      <c r="G10" s="195" t="s">
        <v>18</v>
      </c>
      <c r="H10" s="23" t="s">
        <v>18</v>
      </c>
      <c r="I10" s="238" t="s">
        <v>18</v>
      </c>
    </row>
    <row r="11" spans="2:9" ht="15" customHeight="1">
      <c r="B11" s="198" t="s">
        <v>414</v>
      </c>
      <c r="C11" s="10">
        <v>3225</v>
      </c>
      <c r="D11" s="10">
        <v>2755</v>
      </c>
      <c r="E11" s="35">
        <v>2685</v>
      </c>
      <c r="F11" s="35">
        <v>2635</v>
      </c>
      <c r="G11" s="35">
        <v>2525</v>
      </c>
      <c r="H11" s="10">
        <v>2405</v>
      </c>
      <c r="I11" s="36">
        <v>855</v>
      </c>
    </row>
    <row r="12" spans="2:9" ht="15" customHeight="1">
      <c r="B12" s="198" t="s">
        <v>415</v>
      </c>
      <c r="C12" s="10">
        <v>1537</v>
      </c>
      <c r="D12" s="10">
        <v>1258</v>
      </c>
      <c r="E12" s="35">
        <v>1014</v>
      </c>
      <c r="F12" s="35">
        <v>1052</v>
      </c>
      <c r="G12" s="35">
        <v>1004</v>
      </c>
      <c r="H12" s="10">
        <v>963</v>
      </c>
      <c r="I12" s="36">
        <v>913</v>
      </c>
    </row>
    <row r="13" spans="2:9" ht="6" customHeight="1">
      <c r="B13" s="201"/>
      <c r="C13" s="37"/>
      <c r="D13" s="37"/>
      <c r="E13" s="38"/>
      <c r="F13" s="38"/>
      <c r="G13" s="38"/>
      <c r="H13" s="37"/>
      <c r="I13" s="39"/>
    </row>
    <row r="14" spans="2:9" ht="5.25" customHeight="1">
      <c r="B14" s="198"/>
      <c r="C14" s="29"/>
      <c r="D14" s="29"/>
      <c r="E14" s="30"/>
      <c r="F14" s="30"/>
      <c r="G14" s="30"/>
      <c r="H14" s="29"/>
      <c r="I14" s="31"/>
    </row>
    <row r="15" spans="2:9" ht="15" customHeight="1">
      <c r="B15" s="198" t="s">
        <v>416</v>
      </c>
      <c r="C15" s="10">
        <v>246881</v>
      </c>
      <c r="D15" s="10">
        <v>316420</v>
      </c>
      <c r="E15" s="35">
        <v>338976</v>
      </c>
      <c r="F15" s="35">
        <v>361395</v>
      </c>
      <c r="G15" s="35">
        <v>383004</v>
      </c>
      <c r="H15" s="10">
        <v>408280</v>
      </c>
      <c r="I15" s="36">
        <v>481607</v>
      </c>
    </row>
    <row r="16" spans="2:9" ht="15" customHeight="1">
      <c r="B16" s="198" t="s">
        <v>417</v>
      </c>
      <c r="C16" s="10">
        <v>67938</v>
      </c>
      <c r="D16" s="35">
        <v>67219</v>
      </c>
      <c r="E16" s="35">
        <v>67014</v>
      </c>
      <c r="F16" s="35">
        <v>66944</v>
      </c>
      <c r="G16" s="35">
        <v>66906</v>
      </c>
      <c r="H16" s="10">
        <v>66756</v>
      </c>
      <c r="I16" s="36">
        <v>66495</v>
      </c>
    </row>
    <row r="17" spans="2:9" ht="15" customHeight="1">
      <c r="B17" s="198" t="s">
        <v>418</v>
      </c>
      <c r="C17" s="10">
        <v>65217</v>
      </c>
      <c r="D17" s="10">
        <v>64455</v>
      </c>
      <c r="E17" s="35">
        <v>64250</v>
      </c>
      <c r="F17" s="35">
        <v>64130</v>
      </c>
      <c r="G17" s="35">
        <v>64092</v>
      </c>
      <c r="H17" s="10">
        <v>63992</v>
      </c>
      <c r="I17" s="36">
        <v>63752</v>
      </c>
    </row>
    <row r="18" spans="2:9" ht="15" customHeight="1">
      <c r="B18" s="198" t="s">
        <v>419</v>
      </c>
      <c r="C18" s="10">
        <v>2721</v>
      </c>
      <c r="D18" s="10">
        <v>2764</v>
      </c>
      <c r="E18" s="35">
        <v>2764</v>
      </c>
      <c r="F18" s="35">
        <v>2814</v>
      </c>
      <c r="G18" s="35">
        <v>2814</v>
      </c>
      <c r="H18" s="10">
        <v>2764</v>
      </c>
      <c r="I18" s="36">
        <v>2743</v>
      </c>
    </row>
    <row r="19" spans="2:9" ht="15" customHeight="1">
      <c r="B19" s="198" t="s">
        <v>420</v>
      </c>
      <c r="C19" s="10">
        <v>161612</v>
      </c>
      <c r="D19" s="10">
        <v>220916</v>
      </c>
      <c r="E19" s="35">
        <v>235992</v>
      </c>
      <c r="F19" s="35">
        <v>251893</v>
      </c>
      <c r="G19" s="35">
        <v>266568</v>
      </c>
      <c r="H19" s="10">
        <v>283822</v>
      </c>
      <c r="I19" s="382" t="s">
        <v>684</v>
      </c>
    </row>
    <row r="20" spans="2:9" ht="15" customHeight="1">
      <c r="B20" s="198" t="s">
        <v>421</v>
      </c>
      <c r="C20" s="4">
        <v>17331</v>
      </c>
      <c r="D20" s="40">
        <v>27666</v>
      </c>
      <c r="E20" s="40">
        <v>35096</v>
      </c>
      <c r="F20" s="40">
        <v>41314</v>
      </c>
      <c r="G20" s="40">
        <v>47987</v>
      </c>
      <c r="H20" s="4">
        <v>55105</v>
      </c>
      <c r="I20" s="36">
        <v>61732</v>
      </c>
    </row>
    <row r="21" spans="2:9" ht="15" customHeight="1">
      <c r="B21" s="198" t="s">
        <v>422</v>
      </c>
      <c r="C21" s="10">
        <v>15371</v>
      </c>
      <c r="D21" s="10">
        <v>15152</v>
      </c>
      <c r="E21" s="35">
        <v>15108</v>
      </c>
      <c r="F21" s="35">
        <v>15045</v>
      </c>
      <c r="G21" s="35">
        <v>14951</v>
      </c>
      <c r="H21" s="10">
        <v>14871</v>
      </c>
      <c r="I21" s="36">
        <v>14642</v>
      </c>
    </row>
    <row r="22" spans="2:9" ht="15" customHeight="1">
      <c r="B22" s="198" t="s">
        <v>423</v>
      </c>
      <c r="C22" s="10">
        <v>1810</v>
      </c>
      <c r="D22" s="10">
        <v>1808</v>
      </c>
      <c r="E22" s="35">
        <v>1808</v>
      </c>
      <c r="F22" s="35">
        <v>1790</v>
      </c>
      <c r="G22" s="35">
        <v>1808</v>
      </c>
      <c r="H22" s="10">
        <v>1790</v>
      </c>
      <c r="I22" s="36">
        <v>1818</v>
      </c>
    </row>
    <row r="23" spans="2:9" ht="15" customHeight="1">
      <c r="B23" s="198" t="s">
        <v>683</v>
      </c>
      <c r="C23" s="10">
        <v>150</v>
      </c>
      <c r="D23" s="10">
        <v>10706</v>
      </c>
      <c r="E23" s="35">
        <v>18180</v>
      </c>
      <c r="F23" s="35">
        <v>24479</v>
      </c>
      <c r="G23" s="35">
        <v>31228</v>
      </c>
      <c r="H23" s="10">
        <v>38444</v>
      </c>
      <c r="I23" s="36">
        <v>45272</v>
      </c>
    </row>
    <row r="24" spans="2:9" ht="15" customHeight="1">
      <c r="B24" s="198" t="s">
        <v>332</v>
      </c>
      <c r="C24" s="23" t="s">
        <v>17</v>
      </c>
      <c r="D24" s="10">
        <v>619</v>
      </c>
      <c r="E24" s="35">
        <v>874</v>
      </c>
      <c r="F24" s="35">
        <v>1244</v>
      </c>
      <c r="G24" s="35">
        <v>1543</v>
      </c>
      <c r="H24" s="10">
        <v>2597</v>
      </c>
      <c r="I24" s="238" t="s">
        <v>17</v>
      </c>
    </row>
    <row r="25" spans="2:9" ht="13.5" customHeight="1">
      <c r="B25" s="198" t="s">
        <v>246</v>
      </c>
      <c r="C25" s="23" t="s">
        <v>17</v>
      </c>
      <c r="D25" s="23" t="s">
        <v>17</v>
      </c>
      <c r="E25" s="23" t="s">
        <v>17</v>
      </c>
      <c r="F25" s="23" t="s">
        <v>17</v>
      </c>
      <c r="G25" s="23" t="s">
        <v>17</v>
      </c>
      <c r="H25" s="23" t="s">
        <v>17</v>
      </c>
      <c r="I25" s="383" t="s">
        <v>686</v>
      </c>
    </row>
    <row r="26" spans="2:9" ht="6" customHeight="1">
      <c r="B26" s="201"/>
      <c r="C26" s="37"/>
      <c r="D26" s="37"/>
      <c r="E26" s="38"/>
      <c r="F26" s="38"/>
      <c r="G26" s="38"/>
      <c r="H26" s="37"/>
      <c r="I26" s="39"/>
    </row>
    <row r="27" spans="2:9" ht="13.5" customHeight="1">
      <c r="B27" s="198"/>
      <c r="C27" s="29"/>
      <c r="D27" s="29"/>
      <c r="E27" s="30"/>
      <c r="F27" s="30"/>
      <c r="G27" s="30"/>
      <c r="H27" s="29"/>
      <c r="I27" s="31"/>
    </row>
    <row r="28" spans="2:9" ht="13.5" customHeight="1">
      <c r="B28" s="198" t="s">
        <v>424</v>
      </c>
      <c r="C28" s="10">
        <v>38965</v>
      </c>
      <c r="D28" s="10">
        <v>45509</v>
      </c>
      <c r="E28" s="35">
        <v>46995</v>
      </c>
      <c r="F28" s="35">
        <v>48545</v>
      </c>
      <c r="G28" s="35">
        <v>50151</v>
      </c>
      <c r="H28" s="10">
        <v>51368</v>
      </c>
      <c r="I28" s="36">
        <v>52780</v>
      </c>
    </row>
    <row r="29" spans="2:9" ht="15" customHeight="1">
      <c r="B29" s="198" t="s">
        <v>425</v>
      </c>
      <c r="C29" s="10">
        <v>1939</v>
      </c>
      <c r="D29" s="10">
        <v>1766</v>
      </c>
      <c r="E29" s="35">
        <v>1791</v>
      </c>
      <c r="F29" s="35">
        <v>1617</v>
      </c>
      <c r="G29" s="35">
        <v>1574</v>
      </c>
      <c r="H29" s="10">
        <v>1584</v>
      </c>
      <c r="I29" s="36">
        <v>1548</v>
      </c>
    </row>
    <row r="30" spans="2:9" ht="15" customHeight="1">
      <c r="B30" s="198" t="s">
        <v>426</v>
      </c>
      <c r="C30" s="10">
        <v>1579</v>
      </c>
      <c r="D30" s="10">
        <v>1468</v>
      </c>
      <c r="E30" s="35">
        <v>1455</v>
      </c>
      <c r="F30" s="35">
        <v>1450</v>
      </c>
      <c r="G30" s="35">
        <v>1419</v>
      </c>
      <c r="H30" s="10">
        <v>1372</v>
      </c>
      <c r="I30" s="36">
        <v>1394</v>
      </c>
    </row>
    <row r="31" spans="2:9" ht="15" customHeight="1">
      <c r="B31" s="198" t="s">
        <v>427</v>
      </c>
      <c r="C31" s="10">
        <v>175</v>
      </c>
      <c r="D31" s="10">
        <v>175</v>
      </c>
      <c r="E31" s="35">
        <v>175</v>
      </c>
      <c r="F31" s="35">
        <v>160</v>
      </c>
      <c r="G31" s="35">
        <v>160</v>
      </c>
      <c r="H31" s="10">
        <v>160</v>
      </c>
      <c r="I31" s="36">
        <v>160</v>
      </c>
    </row>
    <row r="32" spans="2:9" ht="15" customHeight="1">
      <c r="B32" s="198" t="s">
        <v>428</v>
      </c>
      <c r="C32" s="10">
        <v>697</v>
      </c>
      <c r="D32" s="10">
        <v>407</v>
      </c>
      <c r="E32" s="35">
        <v>407</v>
      </c>
      <c r="F32" s="35">
        <v>408</v>
      </c>
      <c r="G32" s="35">
        <v>388</v>
      </c>
      <c r="H32" s="10">
        <v>388</v>
      </c>
      <c r="I32" s="36">
        <v>379</v>
      </c>
    </row>
    <row r="33" spans="2:9" ht="15" customHeight="1">
      <c r="B33" s="198" t="s">
        <v>429</v>
      </c>
      <c r="C33" s="10">
        <v>13311</v>
      </c>
      <c r="D33" s="10">
        <v>16850</v>
      </c>
      <c r="E33" s="35">
        <v>18014</v>
      </c>
      <c r="F33" s="35">
        <v>19397</v>
      </c>
      <c r="G33" s="35">
        <v>20496</v>
      </c>
      <c r="H33" s="10">
        <v>21544</v>
      </c>
      <c r="I33" s="36">
        <v>22643</v>
      </c>
    </row>
    <row r="34" spans="2:9" ht="15" customHeight="1">
      <c r="B34" s="198" t="s">
        <v>430</v>
      </c>
      <c r="C34" s="10">
        <v>4185</v>
      </c>
      <c r="D34" s="10">
        <v>4911</v>
      </c>
      <c r="E34" s="35">
        <v>4911</v>
      </c>
      <c r="F34" s="35">
        <v>4960</v>
      </c>
      <c r="G34" s="35">
        <v>4958</v>
      </c>
      <c r="H34" s="10">
        <v>5005</v>
      </c>
      <c r="I34" s="36">
        <v>5006</v>
      </c>
    </row>
    <row r="35" spans="2:9" ht="15" customHeight="1">
      <c r="B35" s="198" t="s">
        <v>431</v>
      </c>
      <c r="C35" s="10">
        <v>155</v>
      </c>
      <c r="D35" s="10">
        <v>332</v>
      </c>
      <c r="E35" s="35">
        <v>369</v>
      </c>
      <c r="F35" s="35">
        <v>423</v>
      </c>
      <c r="G35" s="35">
        <v>484</v>
      </c>
      <c r="H35" s="10">
        <v>532</v>
      </c>
      <c r="I35" s="36">
        <v>562</v>
      </c>
    </row>
    <row r="36" spans="2:9" ht="15" customHeight="1">
      <c r="B36" s="198" t="s">
        <v>432</v>
      </c>
      <c r="C36" s="10">
        <v>4650</v>
      </c>
      <c r="D36" s="10">
        <v>4413</v>
      </c>
      <c r="E36" s="35">
        <v>4228</v>
      </c>
      <c r="F36" s="35">
        <v>3964</v>
      </c>
      <c r="G36" s="35">
        <v>3928</v>
      </c>
      <c r="H36" s="10">
        <v>3773</v>
      </c>
      <c r="I36" s="36">
        <v>3764</v>
      </c>
    </row>
    <row r="37" spans="2:9" ht="15" customHeight="1">
      <c r="B37" s="198" t="s">
        <v>433</v>
      </c>
      <c r="C37" s="10">
        <v>7588</v>
      </c>
      <c r="D37" s="10">
        <v>8189</v>
      </c>
      <c r="E37" s="35">
        <v>8311</v>
      </c>
      <c r="F37" s="35">
        <v>8280</v>
      </c>
      <c r="G37" s="35">
        <v>8277</v>
      </c>
      <c r="H37" s="10">
        <v>8308</v>
      </c>
      <c r="I37" s="36">
        <v>8220</v>
      </c>
    </row>
    <row r="38" spans="2:9" ht="15" customHeight="1">
      <c r="B38" s="198" t="s">
        <v>434</v>
      </c>
      <c r="C38" s="10">
        <v>2611</v>
      </c>
      <c r="D38" s="10">
        <v>4558</v>
      </c>
      <c r="E38" s="35">
        <v>4872</v>
      </c>
      <c r="F38" s="35">
        <v>5421</v>
      </c>
      <c r="G38" s="35">
        <v>6030</v>
      </c>
      <c r="H38" s="10">
        <v>6344</v>
      </c>
      <c r="I38" s="36">
        <v>6676</v>
      </c>
    </row>
    <row r="39" spans="2:9" ht="15" customHeight="1">
      <c r="B39" s="198" t="s">
        <v>435</v>
      </c>
      <c r="C39" s="10">
        <v>1415</v>
      </c>
      <c r="D39" s="10">
        <v>1780</v>
      </c>
      <c r="E39" s="35">
        <v>1782</v>
      </c>
      <c r="F39" s="35">
        <v>1785</v>
      </c>
      <c r="G39" s="35">
        <v>1757</v>
      </c>
      <c r="H39" s="10">
        <v>1738</v>
      </c>
      <c r="I39" s="36">
        <v>1808</v>
      </c>
    </row>
    <row r="40" spans="2:9" ht="15" customHeight="1">
      <c r="B40" s="198" t="s">
        <v>436</v>
      </c>
      <c r="C40" s="10">
        <v>660</v>
      </c>
      <c r="D40" s="10">
        <v>660</v>
      </c>
      <c r="E40" s="35">
        <v>680</v>
      </c>
      <c r="F40" s="35">
        <v>680</v>
      </c>
      <c r="G40" s="35">
        <v>680</v>
      </c>
      <c r="H40" s="10">
        <v>620</v>
      </c>
      <c r="I40" s="36">
        <v>620</v>
      </c>
    </row>
    <row r="41" spans="2:9" ht="3.75" customHeight="1">
      <c r="B41" s="201"/>
      <c r="C41" s="37"/>
      <c r="D41" s="37"/>
      <c r="E41" s="38"/>
      <c r="F41" s="38"/>
      <c r="G41" s="38"/>
      <c r="H41" s="37"/>
      <c r="I41" s="39"/>
    </row>
    <row r="42" spans="2:9" ht="3.75" customHeight="1">
      <c r="B42" s="198"/>
      <c r="C42" s="29"/>
      <c r="D42" s="29"/>
      <c r="E42" s="30"/>
      <c r="F42" s="30"/>
      <c r="G42" s="30"/>
      <c r="H42" s="29"/>
      <c r="I42" s="31"/>
    </row>
    <row r="43" spans="2:9" ht="15" customHeight="1">
      <c r="B43" s="201" t="s">
        <v>437</v>
      </c>
      <c r="C43" s="11">
        <v>1752</v>
      </c>
      <c r="D43" s="11">
        <v>1744</v>
      </c>
      <c r="E43" s="41">
        <v>1704</v>
      </c>
      <c r="F43" s="41">
        <v>1594</v>
      </c>
      <c r="G43" s="41">
        <v>1604</v>
      </c>
      <c r="H43" s="11">
        <v>1599</v>
      </c>
      <c r="I43" s="42">
        <v>1578</v>
      </c>
    </row>
    <row r="44" spans="2:9" ht="4.5" customHeight="1">
      <c r="B44" s="198"/>
      <c r="C44" s="29"/>
      <c r="D44" s="29"/>
      <c r="E44" s="30"/>
      <c r="F44" s="30"/>
      <c r="G44" s="30"/>
      <c r="H44" s="29"/>
      <c r="I44" s="31"/>
    </row>
    <row r="45" spans="2:9" ht="15" customHeight="1">
      <c r="B45" s="198" t="s">
        <v>438</v>
      </c>
      <c r="C45" s="10">
        <v>2074981</v>
      </c>
      <c r="D45" s="10">
        <v>2014497</v>
      </c>
      <c r="E45" s="10">
        <v>2008279</v>
      </c>
      <c r="F45" s="35">
        <v>2005682</v>
      </c>
      <c r="G45" s="35">
        <v>2004419</v>
      </c>
      <c r="H45" s="10">
        <v>2008260</v>
      </c>
      <c r="I45" s="36">
        <v>2013356</v>
      </c>
    </row>
    <row r="46" spans="2:9" ht="15" customHeight="1">
      <c r="B46" s="198" t="s">
        <v>439</v>
      </c>
      <c r="C46" s="23" t="s">
        <v>18</v>
      </c>
      <c r="D46" s="23" t="s">
        <v>18</v>
      </c>
      <c r="E46" s="195" t="s">
        <v>18</v>
      </c>
      <c r="F46" s="195" t="s">
        <v>18</v>
      </c>
      <c r="G46" s="195" t="s">
        <v>18</v>
      </c>
      <c r="H46" s="23" t="s">
        <v>18</v>
      </c>
      <c r="I46" s="238" t="s">
        <v>18</v>
      </c>
    </row>
    <row r="47" spans="2:9" ht="15" customHeight="1">
      <c r="B47" s="198" t="s">
        <v>440</v>
      </c>
      <c r="C47" s="10">
        <v>3843</v>
      </c>
      <c r="D47" s="10">
        <v>3746</v>
      </c>
      <c r="E47" s="35">
        <v>3698</v>
      </c>
      <c r="F47" s="35">
        <v>3654</v>
      </c>
      <c r="G47" s="35">
        <v>3614</v>
      </c>
      <c r="H47" s="10">
        <v>3654</v>
      </c>
      <c r="I47" s="36">
        <v>3610</v>
      </c>
    </row>
    <row r="48" spans="2:9" ht="15" customHeight="1">
      <c r="B48" s="198" t="s">
        <v>441</v>
      </c>
      <c r="C48" s="23" t="s">
        <v>18</v>
      </c>
      <c r="D48" s="23" t="s">
        <v>18</v>
      </c>
      <c r="E48" s="195" t="s">
        <v>18</v>
      </c>
      <c r="F48" s="195" t="s">
        <v>18</v>
      </c>
      <c r="G48" s="195" t="s">
        <v>18</v>
      </c>
      <c r="H48" s="23" t="s">
        <v>18</v>
      </c>
      <c r="I48" s="238" t="s">
        <v>18</v>
      </c>
    </row>
    <row r="49" spans="2:9" ht="15" customHeight="1">
      <c r="B49" s="198" t="s">
        <v>442</v>
      </c>
      <c r="C49" s="10">
        <v>1979459</v>
      </c>
      <c r="D49" s="10">
        <v>1922835</v>
      </c>
      <c r="E49" s="35">
        <v>1917206</v>
      </c>
      <c r="F49" s="35">
        <v>1915599</v>
      </c>
      <c r="G49" s="35">
        <v>1914712</v>
      </c>
      <c r="H49" s="10">
        <v>1919575</v>
      </c>
      <c r="I49" s="36">
        <v>1925641</v>
      </c>
    </row>
    <row r="50" spans="2:9" ht="15" customHeight="1">
      <c r="B50" s="198" t="s">
        <v>443</v>
      </c>
      <c r="C50" s="10">
        <v>34076</v>
      </c>
      <c r="D50" s="10">
        <v>32824</v>
      </c>
      <c r="E50" s="35">
        <v>32699</v>
      </c>
      <c r="F50" s="35">
        <v>32386</v>
      </c>
      <c r="G50" s="35">
        <v>33865</v>
      </c>
      <c r="H50" s="10">
        <v>33753</v>
      </c>
      <c r="I50" s="36">
        <v>33803</v>
      </c>
    </row>
    <row r="51" spans="2:9" ht="15" customHeight="1">
      <c r="B51" s="198" t="s">
        <v>444</v>
      </c>
      <c r="C51" s="10">
        <v>19694</v>
      </c>
      <c r="D51" s="10">
        <v>17776</v>
      </c>
      <c r="E51" s="35">
        <v>17376</v>
      </c>
      <c r="F51" s="35">
        <v>16695</v>
      </c>
      <c r="G51" s="35">
        <v>16155</v>
      </c>
      <c r="H51" s="10">
        <v>15659</v>
      </c>
      <c r="I51" s="36">
        <v>14975</v>
      </c>
    </row>
    <row r="52" spans="2:9" ht="15" customHeight="1">
      <c r="B52" s="198" t="s">
        <v>445</v>
      </c>
      <c r="C52" s="10">
        <v>380</v>
      </c>
      <c r="D52" s="10">
        <v>338</v>
      </c>
      <c r="E52" s="35">
        <v>298</v>
      </c>
      <c r="F52" s="35">
        <v>360</v>
      </c>
      <c r="G52" s="35">
        <v>298</v>
      </c>
      <c r="H52" s="10">
        <v>338</v>
      </c>
      <c r="I52" s="36">
        <v>338</v>
      </c>
    </row>
    <row r="53" spans="2:9" ht="15" customHeight="1">
      <c r="B53" s="198" t="s">
        <v>446</v>
      </c>
      <c r="C53" s="10">
        <v>7881</v>
      </c>
      <c r="D53" s="10">
        <v>8139</v>
      </c>
      <c r="E53" s="35">
        <v>8151</v>
      </c>
      <c r="F53" s="35">
        <v>8309</v>
      </c>
      <c r="G53" s="35">
        <v>8375</v>
      </c>
      <c r="H53" s="10">
        <v>8404</v>
      </c>
      <c r="I53" s="36">
        <v>8657</v>
      </c>
    </row>
    <row r="54" spans="2:9" ht="15" customHeight="1">
      <c r="B54" s="198" t="s">
        <v>154</v>
      </c>
      <c r="C54" s="10">
        <v>1047</v>
      </c>
      <c r="D54" s="10">
        <v>657</v>
      </c>
      <c r="E54" s="35">
        <v>516</v>
      </c>
      <c r="F54" s="35">
        <v>506</v>
      </c>
      <c r="G54" s="35">
        <v>424</v>
      </c>
      <c r="H54" s="10">
        <v>429</v>
      </c>
      <c r="I54" s="36">
        <v>411</v>
      </c>
    </row>
    <row r="55" spans="2:9" ht="15" customHeight="1">
      <c r="B55" s="198" t="s">
        <v>447</v>
      </c>
      <c r="C55" s="10">
        <v>1029</v>
      </c>
      <c r="D55" s="10">
        <v>643</v>
      </c>
      <c r="E55" s="35">
        <v>641</v>
      </c>
      <c r="F55" s="35">
        <v>591</v>
      </c>
      <c r="G55" s="35">
        <v>571</v>
      </c>
      <c r="H55" s="10">
        <v>561</v>
      </c>
      <c r="I55" s="36">
        <v>547</v>
      </c>
    </row>
    <row r="56" spans="2:9" ht="15" customHeight="1">
      <c r="B56" s="198" t="s">
        <v>448</v>
      </c>
      <c r="C56" s="10">
        <v>895</v>
      </c>
      <c r="D56" s="10">
        <v>860</v>
      </c>
      <c r="E56" s="35">
        <v>876</v>
      </c>
      <c r="F56" s="35">
        <v>893</v>
      </c>
      <c r="G56" s="35">
        <v>886</v>
      </c>
      <c r="H56" s="10">
        <v>893</v>
      </c>
      <c r="I56" s="36">
        <v>850</v>
      </c>
    </row>
    <row r="57" spans="2:9" ht="15" customHeight="1">
      <c r="B57" s="198" t="s">
        <v>449</v>
      </c>
      <c r="C57" s="10">
        <v>2007</v>
      </c>
      <c r="D57" s="10">
        <v>1934</v>
      </c>
      <c r="E57" s="35">
        <v>1937</v>
      </c>
      <c r="F57" s="35">
        <v>1909</v>
      </c>
      <c r="G57" s="35" t="s">
        <v>19</v>
      </c>
      <c r="H57" s="10" t="s">
        <v>19</v>
      </c>
      <c r="I57" s="36" t="s">
        <v>19</v>
      </c>
    </row>
    <row r="58" spans="2:9" ht="15" customHeight="1">
      <c r="B58" s="198" t="s">
        <v>450</v>
      </c>
      <c r="C58" s="10">
        <v>8787</v>
      </c>
      <c r="D58" s="10">
        <v>7691</v>
      </c>
      <c r="E58" s="35">
        <v>7699</v>
      </c>
      <c r="F58" s="35">
        <v>7336</v>
      </c>
      <c r="G58" s="35">
        <v>7294</v>
      </c>
      <c r="H58" s="10">
        <v>6972</v>
      </c>
      <c r="I58" s="36">
        <v>6295</v>
      </c>
    </row>
    <row r="59" spans="2:9" ht="15" customHeight="1">
      <c r="B59" s="198" t="s">
        <v>451</v>
      </c>
      <c r="C59" s="10">
        <v>3080</v>
      </c>
      <c r="D59" s="10">
        <v>3270</v>
      </c>
      <c r="E59" s="35">
        <v>3340</v>
      </c>
      <c r="F59" s="35">
        <v>3360</v>
      </c>
      <c r="G59" s="35">
        <v>3365</v>
      </c>
      <c r="H59" s="10">
        <v>3400</v>
      </c>
      <c r="I59" s="36">
        <v>3400</v>
      </c>
    </row>
    <row r="60" spans="2:9" ht="15" customHeight="1">
      <c r="B60" s="198" t="s">
        <v>452</v>
      </c>
      <c r="C60" s="10">
        <v>425</v>
      </c>
      <c r="D60" s="10">
        <v>425</v>
      </c>
      <c r="E60" s="35">
        <v>410</v>
      </c>
      <c r="F60" s="35">
        <v>400</v>
      </c>
      <c r="G60" s="35">
        <v>400</v>
      </c>
      <c r="H60" s="10">
        <v>400</v>
      </c>
      <c r="I60" s="36">
        <v>400</v>
      </c>
    </row>
    <row r="61" spans="2:9" ht="15" customHeight="1">
      <c r="B61" s="198" t="s">
        <v>453</v>
      </c>
      <c r="C61" s="10">
        <v>6835</v>
      </c>
      <c r="D61" s="10">
        <v>8009</v>
      </c>
      <c r="E61" s="35">
        <v>8077</v>
      </c>
      <c r="F61" s="35">
        <v>8327</v>
      </c>
      <c r="G61" s="35">
        <v>8791</v>
      </c>
      <c r="H61" s="10">
        <v>8887</v>
      </c>
      <c r="I61" s="36">
        <v>9211</v>
      </c>
    </row>
    <row r="62" spans="2:9" ht="15" customHeight="1">
      <c r="B62" s="198" t="s">
        <v>454</v>
      </c>
      <c r="C62" s="10">
        <v>650</v>
      </c>
      <c r="D62" s="10">
        <v>770</v>
      </c>
      <c r="E62" s="35">
        <v>775</v>
      </c>
      <c r="F62" s="35">
        <v>775</v>
      </c>
      <c r="G62" s="35">
        <v>825</v>
      </c>
      <c r="H62" s="10">
        <v>825</v>
      </c>
      <c r="I62" s="36">
        <v>844</v>
      </c>
    </row>
    <row r="63" spans="2:9" ht="15" customHeight="1">
      <c r="B63" s="198" t="s">
        <v>455</v>
      </c>
      <c r="C63" s="10">
        <v>4893</v>
      </c>
      <c r="D63" s="10">
        <v>4580</v>
      </c>
      <c r="E63" s="35">
        <v>4580</v>
      </c>
      <c r="F63" s="35">
        <v>4582</v>
      </c>
      <c r="G63" s="35">
        <v>4844</v>
      </c>
      <c r="H63" s="10">
        <v>4510</v>
      </c>
      <c r="I63" s="36">
        <v>4374</v>
      </c>
    </row>
    <row r="64" spans="2:9" ht="3" customHeight="1">
      <c r="B64" s="201"/>
      <c r="C64" s="37"/>
      <c r="D64" s="37"/>
      <c r="E64" s="38"/>
      <c r="F64" s="38"/>
      <c r="G64" s="38"/>
      <c r="H64" s="37"/>
      <c r="I64" s="39"/>
    </row>
    <row r="65" spans="2:9" ht="3.75" customHeight="1">
      <c r="B65" s="198"/>
      <c r="C65" s="29"/>
      <c r="D65" s="29"/>
      <c r="E65" s="30"/>
      <c r="F65" s="30"/>
      <c r="G65" s="30"/>
      <c r="H65" s="29"/>
      <c r="I65" s="31"/>
    </row>
    <row r="66" spans="2:9" ht="15" customHeight="1">
      <c r="B66" s="198" t="s">
        <v>456</v>
      </c>
      <c r="C66" s="10">
        <v>93719</v>
      </c>
      <c r="D66" s="10">
        <v>123022</v>
      </c>
      <c r="E66" s="35">
        <v>128937</v>
      </c>
      <c r="F66" s="35">
        <v>135470</v>
      </c>
      <c r="G66" s="35">
        <v>141369</v>
      </c>
      <c r="H66" s="10">
        <v>147694</v>
      </c>
      <c r="I66" s="36">
        <v>153885</v>
      </c>
    </row>
    <row r="67" spans="2:9" ht="15" customHeight="1">
      <c r="B67" s="198" t="s">
        <v>457</v>
      </c>
      <c r="C67" s="4">
        <v>64451</v>
      </c>
      <c r="D67" s="40">
        <v>82791</v>
      </c>
      <c r="E67" s="40">
        <v>86101</v>
      </c>
      <c r="F67" s="40">
        <v>90486</v>
      </c>
      <c r="G67" s="40">
        <v>93510</v>
      </c>
      <c r="H67" s="4">
        <v>96903</v>
      </c>
      <c r="I67" s="6">
        <v>100484</v>
      </c>
    </row>
    <row r="68" spans="2:9" ht="15" customHeight="1">
      <c r="B68" s="198" t="s">
        <v>458</v>
      </c>
      <c r="C68" s="10">
        <v>59368</v>
      </c>
      <c r="D68" s="10">
        <v>73682</v>
      </c>
      <c r="E68" s="35">
        <v>76247</v>
      </c>
      <c r="F68" s="35">
        <v>79386</v>
      </c>
      <c r="G68" s="35">
        <v>81616</v>
      </c>
      <c r="H68" s="10">
        <v>84083</v>
      </c>
      <c r="I68" s="36">
        <v>86823</v>
      </c>
    </row>
    <row r="69" spans="2:9" ht="15" customHeight="1">
      <c r="B69" s="198" t="s">
        <v>459</v>
      </c>
      <c r="C69" s="10">
        <v>5083</v>
      </c>
      <c r="D69" s="10">
        <v>9109</v>
      </c>
      <c r="E69" s="35">
        <v>9854</v>
      </c>
      <c r="F69" s="35">
        <v>11100</v>
      </c>
      <c r="G69" s="35">
        <v>11894</v>
      </c>
      <c r="H69" s="10">
        <v>12820</v>
      </c>
      <c r="I69" s="36">
        <v>13661</v>
      </c>
    </row>
    <row r="70" spans="2:9" ht="15" customHeight="1">
      <c r="B70" s="198" t="s">
        <v>460</v>
      </c>
      <c r="C70" s="4">
        <v>26068</v>
      </c>
      <c r="D70" s="40">
        <v>36253</v>
      </c>
      <c r="E70" s="40">
        <v>38640</v>
      </c>
      <c r="F70" s="40">
        <v>40556</v>
      </c>
      <c r="G70" s="35">
        <v>43278</v>
      </c>
      <c r="H70" s="10">
        <v>45870</v>
      </c>
      <c r="I70" s="36">
        <v>48447</v>
      </c>
    </row>
    <row r="71" spans="2:9" ht="15" customHeight="1">
      <c r="B71" s="198" t="s">
        <v>461</v>
      </c>
      <c r="C71" s="10">
        <v>11525</v>
      </c>
      <c r="D71" s="10">
        <v>13256</v>
      </c>
      <c r="E71" s="35">
        <v>13660</v>
      </c>
      <c r="F71" s="35">
        <v>13590</v>
      </c>
      <c r="G71" s="35">
        <v>13821</v>
      </c>
      <c r="H71" s="10">
        <v>14200</v>
      </c>
      <c r="I71" s="36">
        <v>14307</v>
      </c>
    </row>
    <row r="72" spans="2:9" ht="15" customHeight="1">
      <c r="B72" s="198" t="s">
        <v>462</v>
      </c>
      <c r="C72" s="10">
        <v>14543</v>
      </c>
      <c r="D72" s="10">
        <v>22997</v>
      </c>
      <c r="E72" s="35">
        <v>24980</v>
      </c>
      <c r="F72" s="35">
        <v>26966</v>
      </c>
      <c r="G72" s="35">
        <v>29457</v>
      </c>
      <c r="H72" s="10">
        <v>31670</v>
      </c>
      <c r="I72" s="36">
        <v>34140</v>
      </c>
    </row>
    <row r="73" spans="2:9" ht="15" customHeight="1">
      <c r="B73" s="198" t="s">
        <v>463</v>
      </c>
      <c r="C73" s="10">
        <v>2510</v>
      </c>
      <c r="D73" s="10">
        <v>2665</v>
      </c>
      <c r="E73" s="35">
        <v>2683</v>
      </c>
      <c r="F73" s="35">
        <v>2775</v>
      </c>
      <c r="G73" s="35">
        <v>2753</v>
      </c>
      <c r="H73" s="10">
        <v>2805</v>
      </c>
      <c r="I73" s="36">
        <v>2827</v>
      </c>
    </row>
    <row r="74" spans="2:9" ht="15" customHeight="1">
      <c r="B74" s="198" t="s">
        <v>464</v>
      </c>
      <c r="C74" s="10">
        <v>520</v>
      </c>
      <c r="D74" s="10">
        <v>698</v>
      </c>
      <c r="E74" s="35">
        <v>778</v>
      </c>
      <c r="F74" s="35">
        <v>818</v>
      </c>
      <c r="G74" s="35">
        <v>838</v>
      </c>
      <c r="H74" s="10">
        <v>856</v>
      </c>
      <c r="I74" s="36">
        <v>856</v>
      </c>
    </row>
    <row r="75" spans="2:9" ht="15" customHeight="1">
      <c r="B75" s="198" t="s">
        <v>465</v>
      </c>
      <c r="C75" s="10">
        <v>170</v>
      </c>
      <c r="D75" s="10">
        <v>615</v>
      </c>
      <c r="E75" s="35">
        <v>735</v>
      </c>
      <c r="F75" s="35">
        <v>835</v>
      </c>
      <c r="G75" s="35">
        <v>990</v>
      </c>
      <c r="H75" s="10">
        <v>1260</v>
      </c>
      <c r="I75" s="36">
        <v>1271</v>
      </c>
    </row>
    <row r="76" spans="2:9" ht="4.5" customHeight="1">
      <c r="B76" s="201"/>
      <c r="C76" s="37"/>
      <c r="D76" s="37"/>
      <c r="E76" s="38"/>
      <c r="F76" s="38"/>
      <c r="G76" s="38"/>
      <c r="H76" s="37"/>
      <c r="I76" s="39"/>
    </row>
    <row r="77" spans="2:9" ht="5.25" customHeight="1">
      <c r="B77" s="198"/>
      <c r="C77" s="29"/>
      <c r="D77" s="29"/>
      <c r="E77" s="30"/>
      <c r="F77" s="30"/>
      <c r="G77" s="30"/>
      <c r="H77" s="29"/>
      <c r="I77" s="31"/>
    </row>
    <row r="78" spans="2:9" ht="15" customHeight="1">
      <c r="B78" s="198" t="s">
        <v>466</v>
      </c>
      <c r="C78" s="10">
        <v>1588</v>
      </c>
      <c r="D78" s="10">
        <v>4286</v>
      </c>
      <c r="E78" s="35">
        <v>5407</v>
      </c>
      <c r="F78" s="35">
        <v>6728</v>
      </c>
      <c r="G78" s="35">
        <v>7748</v>
      </c>
      <c r="H78" s="10">
        <v>9117</v>
      </c>
      <c r="I78" s="36">
        <v>10200</v>
      </c>
    </row>
    <row r="79" spans="2:9" ht="15" customHeight="1">
      <c r="B79" s="198" t="s">
        <v>467</v>
      </c>
      <c r="C79" s="10">
        <v>693</v>
      </c>
      <c r="D79" s="10">
        <v>1711</v>
      </c>
      <c r="E79" s="35">
        <v>2075</v>
      </c>
      <c r="F79" s="35">
        <v>2672</v>
      </c>
      <c r="G79" s="35">
        <v>3084</v>
      </c>
      <c r="H79" s="10">
        <v>3739</v>
      </c>
      <c r="I79" s="36">
        <v>4223</v>
      </c>
    </row>
    <row r="80" spans="2:9" ht="15" customHeight="1">
      <c r="B80" s="198" t="s">
        <v>468</v>
      </c>
      <c r="C80" s="10">
        <v>333</v>
      </c>
      <c r="D80" s="10">
        <v>725</v>
      </c>
      <c r="E80" s="35">
        <v>817</v>
      </c>
      <c r="F80" s="35">
        <v>886</v>
      </c>
      <c r="G80" s="35">
        <v>1000</v>
      </c>
      <c r="H80" s="10">
        <v>1123</v>
      </c>
      <c r="I80" s="36">
        <v>1162</v>
      </c>
    </row>
    <row r="81" spans="2:9" ht="15" customHeight="1">
      <c r="B81" s="198" t="s">
        <v>469</v>
      </c>
      <c r="C81" s="10" t="s">
        <v>21</v>
      </c>
      <c r="D81" s="10">
        <v>174</v>
      </c>
      <c r="E81" s="35">
        <v>314</v>
      </c>
      <c r="F81" s="35">
        <v>424</v>
      </c>
      <c r="G81" s="35">
        <v>504</v>
      </c>
      <c r="H81" s="10">
        <v>574</v>
      </c>
      <c r="I81" s="36">
        <v>604</v>
      </c>
    </row>
    <row r="82" spans="2:9" ht="15" customHeight="1">
      <c r="B82" s="198" t="s">
        <v>470</v>
      </c>
      <c r="C82" s="10">
        <v>562</v>
      </c>
      <c r="D82" s="10">
        <v>1646</v>
      </c>
      <c r="E82" s="35">
        <v>2091</v>
      </c>
      <c r="F82" s="35">
        <v>2536</v>
      </c>
      <c r="G82" s="35">
        <v>2930</v>
      </c>
      <c r="H82" s="10">
        <v>3425</v>
      </c>
      <c r="I82" s="36">
        <v>3896</v>
      </c>
    </row>
    <row r="83" spans="2:9" ht="15" customHeight="1">
      <c r="B83" s="198" t="s">
        <v>471</v>
      </c>
      <c r="C83" s="10" t="s">
        <v>21</v>
      </c>
      <c r="D83" s="10">
        <v>30</v>
      </c>
      <c r="E83" s="35">
        <v>110</v>
      </c>
      <c r="F83" s="35">
        <v>210</v>
      </c>
      <c r="G83" s="35">
        <v>230</v>
      </c>
      <c r="H83" s="10">
        <v>256</v>
      </c>
      <c r="I83" s="36">
        <v>315</v>
      </c>
    </row>
    <row r="84" spans="2:9" ht="4.5" customHeight="1">
      <c r="B84" s="201"/>
      <c r="C84" s="37"/>
      <c r="D84" s="37"/>
      <c r="E84" s="38"/>
      <c r="F84" s="38"/>
      <c r="G84" s="38"/>
      <c r="H84" s="37"/>
      <c r="I84" s="39"/>
    </row>
    <row r="85" spans="2:9" ht="4.5" customHeight="1">
      <c r="B85" s="198"/>
      <c r="C85" s="29"/>
      <c r="D85" s="29"/>
      <c r="E85" s="30"/>
      <c r="F85" s="30"/>
      <c r="G85" s="30"/>
      <c r="H85" s="29"/>
      <c r="I85" s="31"/>
    </row>
    <row r="86" spans="2:9" ht="15" customHeight="1">
      <c r="B86" s="198" t="s">
        <v>472</v>
      </c>
      <c r="C86" s="10">
        <v>86790</v>
      </c>
      <c r="D86" s="10">
        <v>89470</v>
      </c>
      <c r="E86" s="35">
        <v>89663</v>
      </c>
      <c r="F86" s="35">
        <v>89424</v>
      </c>
      <c r="G86" s="35">
        <v>88418</v>
      </c>
      <c r="H86" s="10">
        <v>87691</v>
      </c>
      <c r="I86" s="36">
        <v>92742</v>
      </c>
    </row>
    <row r="87" spans="2:9" ht="15" customHeight="1">
      <c r="B87" s="198" t="s">
        <v>473</v>
      </c>
      <c r="C87" s="10">
        <v>6488</v>
      </c>
      <c r="D87" s="10">
        <v>6394</v>
      </c>
      <c r="E87" s="35">
        <v>6211</v>
      </c>
      <c r="F87" s="35">
        <v>6278</v>
      </c>
      <c r="G87" s="35">
        <v>5610</v>
      </c>
      <c r="H87" s="10">
        <v>5570</v>
      </c>
      <c r="I87" s="36">
        <v>6689</v>
      </c>
    </row>
    <row r="88" spans="2:9" ht="15" customHeight="1">
      <c r="B88" s="198" t="s">
        <v>474</v>
      </c>
      <c r="C88" s="10">
        <v>4571</v>
      </c>
      <c r="D88" s="10">
        <v>3740</v>
      </c>
      <c r="E88" s="35">
        <v>3757</v>
      </c>
      <c r="F88" s="35">
        <v>3677</v>
      </c>
      <c r="G88" s="35">
        <v>3321</v>
      </c>
      <c r="H88" s="10">
        <v>3723</v>
      </c>
      <c r="I88" s="36">
        <v>4636</v>
      </c>
    </row>
    <row r="89" spans="2:9" ht="15" customHeight="1">
      <c r="B89" s="198" t="s">
        <v>475</v>
      </c>
      <c r="C89" s="10">
        <v>573</v>
      </c>
      <c r="D89" s="10">
        <v>576</v>
      </c>
      <c r="E89" s="35">
        <v>576</v>
      </c>
      <c r="F89" s="35">
        <v>576</v>
      </c>
      <c r="G89" s="35">
        <v>596</v>
      </c>
      <c r="H89" s="10">
        <v>596</v>
      </c>
      <c r="I89" s="36">
        <v>596</v>
      </c>
    </row>
    <row r="90" spans="2:9" ht="15" customHeight="1">
      <c r="B90" s="198" t="s">
        <v>476</v>
      </c>
      <c r="C90" s="23" t="s">
        <v>18</v>
      </c>
      <c r="D90" s="195" t="s">
        <v>18</v>
      </c>
      <c r="E90" s="195" t="s">
        <v>18</v>
      </c>
      <c r="F90" s="195" t="s">
        <v>18</v>
      </c>
      <c r="G90" s="195" t="s">
        <v>18</v>
      </c>
      <c r="H90" s="23" t="s">
        <v>18</v>
      </c>
      <c r="I90" s="238" t="s">
        <v>18</v>
      </c>
    </row>
    <row r="91" spans="2:9" ht="15" customHeight="1">
      <c r="B91" s="198" t="s">
        <v>477</v>
      </c>
      <c r="C91" s="10">
        <v>57738</v>
      </c>
      <c r="D91" s="10">
        <v>50927</v>
      </c>
      <c r="E91" s="35">
        <v>49973</v>
      </c>
      <c r="F91" s="35">
        <v>48793</v>
      </c>
      <c r="G91" s="35">
        <v>47749</v>
      </c>
      <c r="H91" s="10">
        <v>45500</v>
      </c>
      <c r="I91" s="36">
        <v>43354</v>
      </c>
    </row>
    <row r="92" spans="2:9" ht="15" customHeight="1" thickBot="1">
      <c r="B92" s="209" t="s">
        <v>478</v>
      </c>
      <c r="C92" s="43">
        <v>17420</v>
      </c>
      <c r="D92" s="43">
        <v>27833</v>
      </c>
      <c r="E92" s="44">
        <v>29146</v>
      </c>
      <c r="F92" s="44">
        <v>30100</v>
      </c>
      <c r="G92" s="44">
        <v>31142</v>
      </c>
      <c r="H92" s="43">
        <v>32302</v>
      </c>
      <c r="I92" s="45">
        <v>37467</v>
      </c>
    </row>
    <row r="93" ht="14.25" customHeight="1">
      <c r="B93" s="233" t="s">
        <v>479</v>
      </c>
    </row>
    <row r="94" spans="2:11" ht="13.5">
      <c r="B94" s="233" t="s">
        <v>480</v>
      </c>
      <c r="K94" s="170"/>
    </row>
    <row r="95" spans="2:11" ht="13.5">
      <c r="B95" s="233" t="s">
        <v>333</v>
      </c>
      <c r="K95" s="170"/>
    </row>
    <row r="96" ht="10.5" customHeight="1">
      <c r="B96" s="169" t="s">
        <v>334</v>
      </c>
    </row>
    <row r="99" ht="13.5">
      <c r="B99" s="169"/>
    </row>
    <row r="100" ht="13.5">
      <c r="B100" s="169"/>
    </row>
    <row r="101" ht="13.5">
      <c r="B101" s="169"/>
    </row>
    <row r="102" ht="13.5">
      <c r="B102" s="169"/>
    </row>
  </sheetData>
  <printOptions/>
  <pageMargins left="0" right="0.5905511811023623" top="0.5905511811023623" bottom="0" header="0.1968503937007874" footer="0.15748031496062992"/>
  <pageSetup horizontalDpi="600" verticalDpi="600" orientation="portrait" paperSize="9" scale="75" r:id="rId1"/>
  <headerFooter alignWithMargins="0">
    <oddFooter>&amp;C&amp;"ＭＳ Ｐ明朝,標準"&amp;12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92"/>
  <sheetViews>
    <sheetView workbookViewId="0" topLeftCell="B1">
      <selection activeCell="C6" sqref="C6"/>
    </sheetView>
  </sheetViews>
  <sheetFormatPr defaultColWidth="8.796875" defaultRowHeight="14.25"/>
  <cols>
    <col min="1" max="1" width="7.5" style="0" customWidth="1"/>
    <col min="2" max="2" width="47.69921875" style="0" customWidth="1"/>
    <col min="3" max="3" width="10.59765625" style="0" customWidth="1"/>
    <col min="4" max="4" width="11" style="0" customWidth="1"/>
    <col min="5" max="5" width="11.59765625" style="0" customWidth="1"/>
    <col min="6" max="6" width="12" style="0" customWidth="1"/>
    <col min="7" max="8" width="11.8984375" style="0" customWidth="1"/>
    <col min="9" max="9" width="12.8984375" style="0" customWidth="1"/>
  </cols>
  <sheetData>
    <row r="1" ht="5.25" customHeight="1"/>
    <row r="2" spans="2:9" ht="15.75" customHeight="1">
      <c r="B2" s="369" t="s">
        <v>22</v>
      </c>
      <c r="D2" s="369"/>
      <c r="E2" s="369"/>
      <c r="F2" s="369"/>
      <c r="G2" s="369"/>
      <c r="H2" s="369"/>
      <c r="I2" s="28"/>
    </row>
    <row r="3" spans="2:9" ht="15.75" customHeight="1" thickBot="1">
      <c r="B3" s="234"/>
      <c r="C3" s="28"/>
      <c r="D3" s="28"/>
      <c r="E3" s="28"/>
      <c r="F3" s="28"/>
      <c r="G3" s="28"/>
      <c r="H3" s="28"/>
      <c r="I3" s="28"/>
    </row>
    <row r="4" spans="2:9" ht="13.5" customHeight="1">
      <c r="B4" s="239" t="s">
        <v>23</v>
      </c>
      <c r="C4" s="178" t="s">
        <v>16</v>
      </c>
      <c r="D4" s="180">
        <v>7</v>
      </c>
      <c r="E4" s="180">
        <v>8</v>
      </c>
      <c r="F4" s="180">
        <v>9</v>
      </c>
      <c r="G4" s="180">
        <v>10</v>
      </c>
      <c r="H4" s="178">
        <v>11</v>
      </c>
      <c r="I4" s="235">
        <v>12</v>
      </c>
    </row>
    <row r="5" spans="2:9" ht="11.25" customHeight="1" thickBot="1">
      <c r="B5" s="240"/>
      <c r="C5" s="222" t="s">
        <v>481</v>
      </c>
      <c r="D5" s="222" t="s">
        <v>482</v>
      </c>
      <c r="E5" s="222" t="s">
        <v>483</v>
      </c>
      <c r="F5" s="222" t="s">
        <v>484</v>
      </c>
      <c r="G5" s="223" t="s">
        <v>485</v>
      </c>
      <c r="H5" s="222" t="s">
        <v>486</v>
      </c>
      <c r="I5" s="241" t="s">
        <v>487</v>
      </c>
    </row>
    <row r="6" spans="2:9" ht="13.5" customHeight="1" thickBot="1">
      <c r="B6" s="242" t="s">
        <v>488</v>
      </c>
      <c r="C6" s="243">
        <v>2247116</v>
      </c>
      <c r="D6" s="244">
        <v>2298562</v>
      </c>
      <c r="E6" s="244">
        <v>2351452</v>
      </c>
      <c r="F6" s="244">
        <v>2419327</v>
      </c>
      <c r="G6" s="244">
        <v>2497360</v>
      </c>
      <c r="H6" s="243">
        <v>2585236</v>
      </c>
      <c r="I6" s="245">
        <v>2678714</v>
      </c>
    </row>
    <row r="7" spans="2:9" ht="4.5" customHeight="1">
      <c r="B7" s="239"/>
      <c r="C7" s="10"/>
      <c r="D7" s="30"/>
      <c r="E7" s="30"/>
      <c r="F7" s="30"/>
      <c r="G7" s="30"/>
      <c r="H7" s="29"/>
      <c r="I7" s="31"/>
    </row>
    <row r="8" spans="2:9" ht="13.5" customHeight="1">
      <c r="B8" s="246" t="s">
        <v>489</v>
      </c>
      <c r="C8" s="10">
        <v>21519</v>
      </c>
      <c r="D8" s="35">
        <v>21217</v>
      </c>
      <c r="E8" s="35">
        <v>21292</v>
      </c>
      <c r="F8" s="35">
        <v>21609</v>
      </c>
      <c r="G8" s="35">
        <v>21747</v>
      </c>
      <c r="H8" s="10">
        <v>21621</v>
      </c>
      <c r="I8" s="36">
        <v>19891</v>
      </c>
    </row>
    <row r="9" spans="2:9" ht="13.5" customHeight="1">
      <c r="B9" s="247" t="s">
        <v>490</v>
      </c>
      <c r="C9" s="10">
        <v>16293</v>
      </c>
      <c r="D9" s="35">
        <v>16564</v>
      </c>
      <c r="E9" s="35">
        <v>16884</v>
      </c>
      <c r="F9" s="35">
        <v>17133</v>
      </c>
      <c r="G9" s="35">
        <v>17113</v>
      </c>
      <c r="H9" s="10">
        <v>17047</v>
      </c>
      <c r="I9" s="36">
        <v>16851</v>
      </c>
    </row>
    <row r="10" spans="2:9" ht="13.5" customHeight="1">
      <c r="B10" s="247" t="s">
        <v>491</v>
      </c>
      <c r="C10" s="10">
        <v>1576</v>
      </c>
      <c r="D10" s="35">
        <v>1698</v>
      </c>
      <c r="E10" s="35">
        <v>1538</v>
      </c>
      <c r="F10" s="35">
        <v>1658</v>
      </c>
      <c r="G10" s="35">
        <v>1943</v>
      </c>
      <c r="H10" s="10">
        <v>1956</v>
      </c>
      <c r="I10" s="36">
        <v>1890</v>
      </c>
    </row>
    <row r="11" spans="2:9" ht="13.5" customHeight="1">
      <c r="B11" s="247" t="s">
        <v>492</v>
      </c>
      <c r="C11" s="10" t="s">
        <v>13</v>
      </c>
      <c r="D11" s="10" t="s">
        <v>13</v>
      </c>
      <c r="E11" s="10" t="s">
        <v>13</v>
      </c>
      <c r="F11" s="35" t="s">
        <v>13</v>
      </c>
      <c r="G11" s="35" t="s">
        <v>13</v>
      </c>
      <c r="H11" s="10" t="s">
        <v>13</v>
      </c>
      <c r="I11" s="36" t="s">
        <v>13</v>
      </c>
    </row>
    <row r="12" spans="2:9" ht="13.5" customHeight="1">
      <c r="B12" s="247" t="s">
        <v>493</v>
      </c>
      <c r="C12" s="10">
        <v>2804</v>
      </c>
      <c r="D12" s="35">
        <v>2377</v>
      </c>
      <c r="E12" s="35">
        <v>2305</v>
      </c>
      <c r="F12" s="35">
        <v>2284</v>
      </c>
      <c r="G12" s="35">
        <v>2205</v>
      </c>
      <c r="H12" s="10">
        <v>2117</v>
      </c>
      <c r="I12" s="36">
        <v>699</v>
      </c>
    </row>
    <row r="13" spans="2:9" ht="13.5" customHeight="1">
      <c r="B13" s="247" t="s">
        <v>494</v>
      </c>
      <c r="C13" s="10">
        <v>846</v>
      </c>
      <c r="D13" s="35">
        <v>578</v>
      </c>
      <c r="E13" s="35">
        <v>565</v>
      </c>
      <c r="F13" s="35">
        <v>534</v>
      </c>
      <c r="G13" s="35">
        <v>486</v>
      </c>
      <c r="H13" s="10">
        <v>501</v>
      </c>
      <c r="I13" s="36">
        <v>451</v>
      </c>
    </row>
    <row r="14" spans="2:9" ht="3.75" customHeight="1">
      <c r="B14" s="248"/>
      <c r="C14" s="37"/>
      <c r="D14" s="38"/>
      <c r="E14" s="38"/>
      <c r="F14" s="38"/>
      <c r="G14" s="38"/>
      <c r="H14" s="37"/>
      <c r="I14" s="39"/>
    </row>
    <row r="15" spans="2:9" ht="5.25" customHeight="1">
      <c r="B15" s="247"/>
      <c r="C15" s="29"/>
      <c r="D15" s="30"/>
      <c r="E15" s="30"/>
      <c r="F15" s="30"/>
      <c r="G15" s="30"/>
      <c r="H15" s="29"/>
      <c r="I15" s="31"/>
    </row>
    <row r="16" spans="2:9" ht="13.5" customHeight="1">
      <c r="B16" s="247" t="s">
        <v>495</v>
      </c>
      <c r="C16" s="10">
        <v>241931</v>
      </c>
      <c r="D16" s="35">
        <v>307912</v>
      </c>
      <c r="E16" s="35">
        <v>330279</v>
      </c>
      <c r="F16" s="35">
        <v>351518</v>
      </c>
      <c r="G16" s="35">
        <v>372025</v>
      </c>
      <c r="H16" s="10">
        <v>396338</v>
      </c>
      <c r="I16" s="36">
        <v>416176</v>
      </c>
    </row>
    <row r="17" spans="2:9" ht="13.5" customHeight="1">
      <c r="B17" s="247" t="s">
        <v>496</v>
      </c>
      <c r="C17" s="4">
        <v>65036</v>
      </c>
      <c r="D17" s="40">
        <v>64263</v>
      </c>
      <c r="E17" s="40">
        <v>64446</v>
      </c>
      <c r="F17" s="40">
        <v>64584</v>
      </c>
      <c r="G17" s="40">
        <v>64553</v>
      </c>
      <c r="H17" s="4">
        <v>64450</v>
      </c>
      <c r="I17" s="6">
        <v>64026</v>
      </c>
    </row>
    <row r="18" spans="2:9" ht="13.5" customHeight="1">
      <c r="B18" s="247" t="s">
        <v>497</v>
      </c>
      <c r="C18" s="10">
        <v>62362</v>
      </c>
      <c r="D18" s="35">
        <v>61511</v>
      </c>
      <c r="E18" s="35">
        <v>61692</v>
      </c>
      <c r="F18" s="35">
        <v>61814</v>
      </c>
      <c r="G18" s="35">
        <v>61754</v>
      </c>
      <c r="H18" s="10">
        <v>61693</v>
      </c>
      <c r="I18" s="36">
        <v>61299</v>
      </c>
    </row>
    <row r="19" spans="2:9" ht="13.5" customHeight="1">
      <c r="B19" s="247" t="s">
        <v>498</v>
      </c>
      <c r="C19" s="10">
        <v>2674</v>
      </c>
      <c r="D19" s="35">
        <v>2752</v>
      </c>
      <c r="E19" s="35">
        <v>2754</v>
      </c>
      <c r="F19" s="35">
        <v>2770</v>
      </c>
      <c r="G19" s="35">
        <v>2799</v>
      </c>
      <c r="H19" s="10">
        <v>2757</v>
      </c>
      <c r="I19" s="36">
        <v>2727</v>
      </c>
    </row>
    <row r="20" spans="2:9" ht="13.5" customHeight="1">
      <c r="B20" s="247" t="s">
        <v>499</v>
      </c>
      <c r="C20" s="40">
        <v>160476</v>
      </c>
      <c r="D20" s="4">
        <v>218769</v>
      </c>
      <c r="E20" s="40">
        <v>234946</v>
      </c>
      <c r="F20" s="40">
        <v>250482</v>
      </c>
      <c r="G20" s="40">
        <v>264937</v>
      </c>
      <c r="H20" s="130">
        <v>281060</v>
      </c>
      <c r="I20" s="384" t="s">
        <v>685</v>
      </c>
    </row>
    <row r="21" spans="2:9" ht="13.5" customHeight="1">
      <c r="B21" s="247" t="s">
        <v>500</v>
      </c>
      <c r="C21" s="4">
        <v>16419</v>
      </c>
      <c r="D21" s="40">
        <v>24465</v>
      </c>
      <c r="E21" s="40">
        <v>30326</v>
      </c>
      <c r="F21" s="40">
        <v>35728</v>
      </c>
      <c r="G21" s="40">
        <v>41568</v>
      </c>
      <c r="H21" s="4">
        <v>49202</v>
      </c>
      <c r="I21" s="6">
        <v>56068</v>
      </c>
    </row>
    <row r="22" spans="2:9" ht="13.5" customHeight="1">
      <c r="B22" s="247" t="s">
        <v>501</v>
      </c>
      <c r="C22" s="10">
        <v>14763</v>
      </c>
      <c r="D22" s="35">
        <v>14361</v>
      </c>
      <c r="E22" s="35">
        <v>14232</v>
      </c>
      <c r="F22" s="35">
        <v>14112</v>
      </c>
      <c r="G22" s="35">
        <v>13998</v>
      </c>
      <c r="H22" s="10">
        <v>13941</v>
      </c>
      <c r="I22" s="36">
        <v>13698</v>
      </c>
    </row>
    <row r="23" spans="2:9" ht="13.5" customHeight="1">
      <c r="B23" s="247" t="s">
        <v>502</v>
      </c>
      <c r="C23" s="10">
        <v>1543</v>
      </c>
      <c r="D23" s="35">
        <v>1488</v>
      </c>
      <c r="E23" s="35">
        <v>1466</v>
      </c>
      <c r="F23" s="35">
        <v>1436</v>
      </c>
      <c r="G23" s="35">
        <v>1424</v>
      </c>
      <c r="H23" s="10">
        <v>1418</v>
      </c>
      <c r="I23" s="36">
        <v>1380</v>
      </c>
    </row>
    <row r="24" spans="2:9" ht="13.5" customHeight="1">
      <c r="B24" s="160" t="s">
        <v>680</v>
      </c>
      <c r="C24" s="10">
        <v>113</v>
      </c>
      <c r="D24" s="35">
        <v>8616</v>
      </c>
      <c r="E24" s="35">
        <v>14628</v>
      </c>
      <c r="F24" s="35">
        <v>20180</v>
      </c>
      <c r="G24" s="35">
        <v>26146</v>
      </c>
      <c r="H24" s="10">
        <v>33843</v>
      </c>
      <c r="I24" s="36">
        <v>40990</v>
      </c>
    </row>
    <row r="25" spans="2:9" ht="13.5" customHeight="1">
      <c r="B25" s="247" t="s">
        <v>503</v>
      </c>
      <c r="C25" s="10" t="s">
        <v>21</v>
      </c>
      <c r="D25" s="4">
        <v>415</v>
      </c>
      <c r="E25" s="40">
        <v>561</v>
      </c>
      <c r="F25" s="40">
        <v>724</v>
      </c>
      <c r="G25" s="40">
        <v>967</v>
      </c>
      <c r="H25" s="130">
        <v>1626</v>
      </c>
      <c r="I25" s="49" t="s">
        <v>21</v>
      </c>
    </row>
    <row r="26" spans="2:9" ht="0.75" customHeight="1">
      <c r="B26" s="249" t="s">
        <v>335</v>
      </c>
      <c r="C26" s="10" t="s">
        <v>21</v>
      </c>
      <c r="D26" s="10" t="s">
        <v>21</v>
      </c>
      <c r="E26" s="10" t="s">
        <v>21</v>
      </c>
      <c r="F26" s="35" t="s">
        <v>21</v>
      </c>
      <c r="G26" s="10" t="s">
        <v>21</v>
      </c>
      <c r="H26" s="132" t="s">
        <v>21</v>
      </c>
      <c r="I26" s="250">
        <v>103258</v>
      </c>
    </row>
    <row r="27" spans="2:9" ht="5.25" customHeight="1">
      <c r="B27" s="248"/>
      <c r="C27" s="37"/>
      <c r="D27" s="38"/>
      <c r="E27" s="38"/>
      <c r="F27" s="38"/>
      <c r="G27" s="38"/>
      <c r="H27" s="37"/>
      <c r="I27" s="39"/>
    </row>
    <row r="28" spans="2:9" ht="6" customHeight="1">
      <c r="B28" s="247"/>
      <c r="C28" s="29"/>
      <c r="D28" s="30"/>
      <c r="E28" s="30"/>
      <c r="F28" s="30"/>
      <c r="G28" s="30"/>
      <c r="H28" s="29"/>
      <c r="I28" s="31"/>
    </row>
    <row r="29" spans="2:9" ht="13.5" customHeight="1">
      <c r="B29" s="247" t="s">
        <v>336</v>
      </c>
      <c r="C29" s="10">
        <v>34889</v>
      </c>
      <c r="D29" s="35">
        <v>41484</v>
      </c>
      <c r="E29" s="35">
        <v>42837</v>
      </c>
      <c r="F29" s="35">
        <v>44532</v>
      </c>
      <c r="G29" s="35">
        <v>45713</v>
      </c>
      <c r="H29" s="10">
        <v>47343</v>
      </c>
      <c r="I29" s="36">
        <v>48905</v>
      </c>
    </row>
    <row r="30" spans="2:9" ht="13.5" customHeight="1">
      <c r="B30" s="247" t="s">
        <v>504</v>
      </c>
      <c r="C30" s="10">
        <v>1246</v>
      </c>
      <c r="D30" s="35">
        <v>1042</v>
      </c>
      <c r="E30" s="35">
        <v>1026</v>
      </c>
      <c r="F30" s="35">
        <v>941</v>
      </c>
      <c r="G30" s="35">
        <v>880</v>
      </c>
      <c r="H30" s="10">
        <v>837</v>
      </c>
      <c r="I30" s="36">
        <v>806</v>
      </c>
    </row>
    <row r="31" spans="2:9" ht="13.5" customHeight="1">
      <c r="B31" s="247" t="s">
        <v>505</v>
      </c>
      <c r="C31" s="10">
        <v>1220</v>
      </c>
      <c r="D31" s="35">
        <v>1133</v>
      </c>
      <c r="E31" s="35">
        <v>1138</v>
      </c>
      <c r="F31" s="35">
        <v>1106</v>
      </c>
      <c r="G31" s="35">
        <v>844</v>
      </c>
      <c r="H31" s="10">
        <v>898</v>
      </c>
      <c r="I31" s="36">
        <v>920</v>
      </c>
    </row>
    <row r="32" spans="2:9" ht="13.5" customHeight="1">
      <c r="B32" s="247" t="s">
        <v>506</v>
      </c>
      <c r="C32" s="10">
        <v>151</v>
      </c>
      <c r="D32" s="35">
        <v>140</v>
      </c>
      <c r="E32" s="35">
        <v>142</v>
      </c>
      <c r="F32" s="35">
        <v>124</v>
      </c>
      <c r="G32" s="35">
        <v>101</v>
      </c>
      <c r="H32" s="10">
        <v>94</v>
      </c>
      <c r="I32" s="36">
        <v>99</v>
      </c>
    </row>
    <row r="33" spans="2:9" ht="13.5" customHeight="1">
      <c r="B33" s="247" t="s">
        <v>507</v>
      </c>
      <c r="C33" s="10">
        <v>511</v>
      </c>
      <c r="D33" s="35">
        <v>320</v>
      </c>
      <c r="E33" s="35">
        <v>314</v>
      </c>
      <c r="F33" s="35">
        <v>288</v>
      </c>
      <c r="G33" s="35">
        <v>291</v>
      </c>
      <c r="H33" s="10">
        <v>301</v>
      </c>
      <c r="I33" s="36">
        <v>308</v>
      </c>
    </row>
    <row r="34" spans="2:9" ht="13.5" customHeight="1">
      <c r="B34" s="247" t="s">
        <v>508</v>
      </c>
      <c r="C34" s="10">
        <v>13219</v>
      </c>
      <c r="D34" s="35">
        <v>16871</v>
      </c>
      <c r="E34" s="35">
        <v>17857</v>
      </c>
      <c r="F34" s="35">
        <v>19336</v>
      </c>
      <c r="G34" s="35">
        <v>20270</v>
      </c>
      <c r="H34" s="10">
        <v>21365</v>
      </c>
      <c r="I34" s="36">
        <v>22641</v>
      </c>
    </row>
    <row r="35" spans="2:9" ht="13.5" customHeight="1">
      <c r="B35" s="247" t="s">
        <v>509</v>
      </c>
      <c r="C35" s="10">
        <v>3577</v>
      </c>
      <c r="D35" s="35">
        <v>4249</v>
      </c>
      <c r="E35" s="35">
        <v>4315</v>
      </c>
      <c r="F35" s="35">
        <v>4309</v>
      </c>
      <c r="G35" s="35">
        <v>4311</v>
      </c>
      <c r="H35" s="10">
        <v>4373</v>
      </c>
      <c r="I35" s="36">
        <v>4341</v>
      </c>
    </row>
    <row r="36" spans="2:9" ht="13.5" customHeight="1">
      <c r="B36" s="247" t="s">
        <v>510</v>
      </c>
      <c r="C36" s="10">
        <v>140</v>
      </c>
      <c r="D36" s="35">
        <v>285</v>
      </c>
      <c r="E36" s="35">
        <v>310</v>
      </c>
      <c r="F36" s="35">
        <v>352</v>
      </c>
      <c r="G36" s="35">
        <v>414</v>
      </c>
      <c r="H36" s="10">
        <v>458</v>
      </c>
      <c r="I36" s="36">
        <v>495</v>
      </c>
    </row>
    <row r="37" spans="2:9" ht="13.5" customHeight="1">
      <c r="B37" s="247" t="s">
        <v>511</v>
      </c>
      <c r="C37" s="10">
        <v>4025</v>
      </c>
      <c r="D37" s="35">
        <v>3826</v>
      </c>
      <c r="E37" s="35">
        <v>3742</v>
      </c>
      <c r="F37" s="35">
        <v>3558</v>
      </c>
      <c r="G37" s="35">
        <v>3508</v>
      </c>
      <c r="H37" s="10">
        <v>3433</v>
      </c>
      <c r="I37" s="36">
        <v>3417</v>
      </c>
    </row>
    <row r="38" spans="2:9" ht="13.5" customHeight="1">
      <c r="B38" s="247" t="s">
        <v>512</v>
      </c>
      <c r="C38" s="10">
        <v>7241</v>
      </c>
      <c r="D38" s="35">
        <v>7903</v>
      </c>
      <c r="E38" s="35">
        <v>8018</v>
      </c>
      <c r="F38" s="35">
        <v>8019</v>
      </c>
      <c r="G38" s="35">
        <v>7979</v>
      </c>
      <c r="H38" s="10">
        <v>8090</v>
      </c>
      <c r="I38" s="36">
        <v>8151</v>
      </c>
    </row>
    <row r="39" spans="2:9" ht="13.5" customHeight="1">
      <c r="B39" s="247" t="s">
        <v>513</v>
      </c>
      <c r="C39" s="10">
        <v>2349</v>
      </c>
      <c r="D39" s="35">
        <v>4300</v>
      </c>
      <c r="E39" s="35">
        <v>4573</v>
      </c>
      <c r="F39" s="35">
        <v>5154</v>
      </c>
      <c r="G39" s="35">
        <v>5770</v>
      </c>
      <c r="H39" s="10">
        <v>6155</v>
      </c>
      <c r="I39" s="36">
        <v>6361</v>
      </c>
    </row>
    <row r="40" spans="2:9" ht="13.5" customHeight="1">
      <c r="B40" s="247" t="s">
        <v>514</v>
      </c>
      <c r="C40" s="10">
        <v>1210</v>
      </c>
      <c r="D40" s="35">
        <v>1415</v>
      </c>
      <c r="E40" s="35">
        <v>1402</v>
      </c>
      <c r="F40" s="35">
        <v>1345</v>
      </c>
      <c r="G40" s="35">
        <v>1345</v>
      </c>
      <c r="H40" s="10">
        <v>1339</v>
      </c>
      <c r="I40" s="36">
        <v>1366</v>
      </c>
    </row>
    <row r="41" spans="2:9" ht="6" customHeight="1">
      <c r="B41" s="248"/>
      <c r="C41" s="37"/>
      <c r="D41" s="38"/>
      <c r="E41" s="38"/>
      <c r="F41" s="38"/>
      <c r="G41" s="38"/>
      <c r="H41" s="37"/>
      <c r="I41" s="39"/>
    </row>
    <row r="42" spans="2:9" ht="6" customHeight="1">
      <c r="B42" s="247"/>
      <c r="C42" s="29"/>
      <c r="D42" s="30"/>
      <c r="E42" s="30"/>
      <c r="F42" s="30"/>
      <c r="G42" s="30"/>
      <c r="H42" s="29"/>
      <c r="I42" s="31"/>
    </row>
    <row r="43" spans="2:9" ht="13.5" customHeight="1">
      <c r="B43" s="248" t="s">
        <v>515</v>
      </c>
      <c r="C43" s="11">
        <v>754</v>
      </c>
      <c r="D43" s="41">
        <v>771</v>
      </c>
      <c r="E43" s="41">
        <v>765</v>
      </c>
      <c r="F43" s="41">
        <v>721</v>
      </c>
      <c r="G43" s="41">
        <v>727</v>
      </c>
      <c r="H43" s="11">
        <v>715</v>
      </c>
      <c r="I43" s="42">
        <v>722</v>
      </c>
    </row>
    <row r="44" spans="2:9" ht="6" customHeight="1">
      <c r="B44" s="247"/>
      <c r="C44" s="29"/>
      <c r="D44" s="30"/>
      <c r="E44" s="30"/>
      <c r="F44" s="30"/>
      <c r="G44" s="30"/>
      <c r="H44" s="29"/>
      <c r="I44" s="31"/>
    </row>
    <row r="45" spans="2:9" ht="13.5" customHeight="1">
      <c r="B45" s="247" t="s">
        <v>516</v>
      </c>
      <c r="C45" s="10">
        <v>1797950</v>
      </c>
      <c r="D45" s="35">
        <v>1749142</v>
      </c>
      <c r="E45" s="35">
        <v>1772258</v>
      </c>
      <c r="F45" s="35">
        <v>1809905</v>
      </c>
      <c r="G45" s="35">
        <v>1860804</v>
      </c>
      <c r="H45" s="10">
        <v>1915645</v>
      </c>
      <c r="I45" s="36">
        <v>1976976</v>
      </c>
    </row>
    <row r="46" spans="2:9" ht="13.5" customHeight="1">
      <c r="B46" s="247" t="s">
        <v>517</v>
      </c>
      <c r="C46" s="10">
        <v>2599</v>
      </c>
      <c r="D46" s="35">
        <v>2566</v>
      </c>
      <c r="E46" s="35">
        <v>2644</v>
      </c>
      <c r="F46" s="35">
        <v>2652</v>
      </c>
      <c r="G46" s="35">
        <v>2706</v>
      </c>
      <c r="H46" s="10">
        <v>2772</v>
      </c>
      <c r="I46" s="36">
        <v>2784</v>
      </c>
    </row>
    <row r="47" spans="2:9" ht="13.5" customHeight="1">
      <c r="B47" s="247" t="s">
        <v>518</v>
      </c>
      <c r="C47" s="10" t="s">
        <v>13</v>
      </c>
      <c r="D47" s="10" t="s">
        <v>13</v>
      </c>
      <c r="E47" s="10" t="s">
        <v>13</v>
      </c>
      <c r="F47" s="35" t="s">
        <v>13</v>
      </c>
      <c r="G47" s="35" t="s">
        <v>13</v>
      </c>
      <c r="H47" s="10" t="s">
        <v>13</v>
      </c>
      <c r="I47" s="36" t="s">
        <v>13</v>
      </c>
    </row>
    <row r="48" spans="2:9" ht="13.5" customHeight="1">
      <c r="B48" s="247" t="s">
        <v>519</v>
      </c>
      <c r="C48" s="10">
        <v>1723775</v>
      </c>
      <c r="D48" s="35">
        <v>1678866</v>
      </c>
      <c r="E48" s="35">
        <v>1701655</v>
      </c>
      <c r="F48" s="35">
        <v>1738802</v>
      </c>
      <c r="G48" s="35">
        <v>1789599</v>
      </c>
      <c r="H48" s="10">
        <v>1844244</v>
      </c>
      <c r="I48" s="36">
        <v>1904067</v>
      </c>
    </row>
    <row r="49" spans="2:9" ht="13.5" customHeight="1">
      <c r="B49" s="247" t="s">
        <v>520</v>
      </c>
      <c r="C49" s="10">
        <v>27423</v>
      </c>
      <c r="D49" s="35">
        <v>25741</v>
      </c>
      <c r="E49" s="35">
        <v>26012</v>
      </c>
      <c r="F49" s="35">
        <v>26046</v>
      </c>
      <c r="G49" s="35">
        <v>28041</v>
      </c>
      <c r="H49" s="10">
        <v>28448</v>
      </c>
      <c r="I49" s="36">
        <v>28913</v>
      </c>
    </row>
    <row r="50" spans="2:9" ht="13.5" customHeight="1">
      <c r="B50" s="247" t="s">
        <v>521</v>
      </c>
      <c r="C50" s="10">
        <v>16754</v>
      </c>
      <c r="D50" s="35">
        <v>14597</v>
      </c>
      <c r="E50" s="35">
        <v>14185</v>
      </c>
      <c r="F50" s="35">
        <v>13520</v>
      </c>
      <c r="G50" s="35">
        <v>13014</v>
      </c>
      <c r="H50" s="10">
        <v>12586</v>
      </c>
      <c r="I50" s="36">
        <v>12276</v>
      </c>
    </row>
    <row r="51" spans="2:9" ht="13.5" customHeight="1">
      <c r="B51" s="247" t="s">
        <v>522</v>
      </c>
      <c r="C51" s="10">
        <v>313</v>
      </c>
      <c r="D51" s="35">
        <v>264</v>
      </c>
      <c r="E51" s="35">
        <v>225</v>
      </c>
      <c r="F51" s="35">
        <v>321</v>
      </c>
      <c r="G51" s="35">
        <v>232</v>
      </c>
      <c r="H51" s="10">
        <v>283</v>
      </c>
      <c r="I51" s="36">
        <v>258</v>
      </c>
    </row>
    <row r="52" spans="2:9" ht="13.5" customHeight="1">
      <c r="B52" s="247" t="s">
        <v>523</v>
      </c>
      <c r="C52" s="10">
        <v>6207</v>
      </c>
      <c r="D52" s="35">
        <v>6785</v>
      </c>
      <c r="E52" s="35">
        <v>6847</v>
      </c>
      <c r="F52" s="35">
        <v>7338</v>
      </c>
      <c r="G52" s="35">
        <v>7388</v>
      </c>
      <c r="H52" s="10">
        <v>7581</v>
      </c>
      <c r="I52" s="36">
        <v>7911</v>
      </c>
    </row>
    <row r="53" spans="2:9" ht="13.5" customHeight="1">
      <c r="B53" s="247" t="s">
        <v>154</v>
      </c>
      <c r="C53" s="10">
        <v>365</v>
      </c>
      <c r="D53" s="35">
        <v>239</v>
      </c>
      <c r="E53" s="35">
        <v>202</v>
      </c>
      <c r="F53" s="35">
        <v>194</v>
      </c>
      <c r="G53" s="35">
        <v>176</v>
      </c>
      <c r="H53" s="10">
        <v>188</v>
      </c>
      <c r="I53" s="36">
        <v>178</v>
      </c>
    </row>
    <row r="54" spans="2:9" ht="13.5" customHeight="1">
      <c r="B54" s="247" t="s">
        <v>524</v>
      </c>
      <c r="C54" s="10">
        <v>293</v>
      </c>
      <c r="D54" s="35">
        <v>262</v>
      </c>
      <c r="E54" s="35">
        <v>236</v>
      </c>
      <c r="F54" s="35">
        <v>220</v>
      </c>
      <c r="G54" s="35">
        <v>215</v>
      </c>
      <c r="H54" s="10">
        <v>218</v>
      </c>
      <c r="I54" s="36">
        <v>231</v>
      </c>
    </row>
    <row r="55" spans="2:9" ht="13.5" customHeight="1">
      <c r="B55" s="247" t="s">
        <v>525</v>
      </c>
      <c r="C55" s="10">
        <v>710</v>
      </c>
      <c r="D55" s="35">
        <v>658</v>
      </c>
      <c r="E55" s="35">
        <v>710</v>
      </c>
      <c r="F55" s="35">
        <v>835</v>
      </c>
      <c r="G55" s="35">
        <v>849</v>
      </c>
      <c r="H55" s="10">
        <v>849</v>
      </c>
      <c r="I55" s="36">
        <v>944</v>
      </c>
    </row>
    <row r="56" spans="2:9" ht="13.5" customHeight="1">
      <c r="B56" s="247" t="s">
        <v>526</v>
      </c>
      <c r="C56" s="10">
        <v>1578</v>
      </c>
      <c r="D56" s="35">
        <v>1404</v>
      </c>
      <c r="E56" s="35">
        <v>1435</v>
      </c>
      <c r="F56" s="35">
        <v>1483</v>
      </c>
      <c r="G56" s="35" t="s">
        <v>19</v>
      </c>
      <c r="H56" s="10" t="s">
        <v>19</v>
      </c>
      <c r="I56" s="36" t="s">
        <v>19</v>
      </c>
    </row>
    <row r="57" spans="2:9" ht="13.5" customHeight="1">
      <c r="B57" s="247" t="s">
        <v>527</v>
      </c>
      <c r="C57" s="10">
        <v>6217</v>
      </c>
      <c r="D57" s="35">
        <v>5049</v>
      </c>
      <c r="E57" s="35">
        <v>5014</v>
      </c>
      <c r="F57" s="35">
        <v>4838</v>
      </c>
      <c r="G57" s="35">
        <v>4658</v>
      </c>
      <c r="H57" s="10">
        <v>4457</v>
      </c>
      <c r="I57" s="36">
        <v>4248</v>
      </c>
    </row>
    <row r="58" spans="2:9" ht="13.5" customHeight="1">
      <c r="B58" s="247" t="s">
        <v>528</v>
      </c>
      <c r="C58" s="10">
        <v>2407</v>
      </c>
      <c r="D58" s="35">
        <v>2360</v>
      </c>
      <c r="E58" s="35">
        <v>2562</v>
      </c>
      <c r="F58" s="35">
        <v>2665</v>
      </c>
      <c r="G58" s="35">
        <v>2591</v>
      </c>
      <c r="H58" s="10">
        <v>2614</v>
      </c>
      <c r="I58" s="36">
        <v>2932</v>
      </c>
    </row>
    <row r="59" spans="2:9" ht="13.5" customHeight="1">
      <c r="B59" s="247" t="s">
        <v>529</v>
      </c>
      <c r="C59" s="10">
        <v>269</v>
      </c>
      <c r="D59" s="35">
        <v>288</v>
      </c>
      <c r="E59" s="35">
        <v>286</v>
      </c>
      <c r="F59" s="35">
        <v>272</v>
      </c>
      <c r="G59" s="35">
        <v>272</v>
      </c>
      <c r="H59" s="10">
        <v>264</v>
      </c>
      <c r="I59" s="36">
        <v>257</v>
      </c>
    </row>
    <row r="60" spans="2:9" ht="13.5" customHeight="1">
      <c r="B60" s="247" t="s">
        <v>530</v>
      </c>
      <c r="C60" s="10">
        <v>6551</v>
      </c>
      <c r="D60" s="35">
        <v>7748</v>
      </c>
      <c r="E60" s="35">
        <v>7887</v>
      </c>
      <c r="F60" s="35">
        <v>8298</v>
      </c>
      <c r="G60" s="35">
        <v>8392</v>
      </c>
      <c r="H60" s="10">
        <v>8629</v>
      </c>
      <c r="I60" s="36">
        <v>9322</v>
      </c>
    </row>
    <row r="61" spans="2:9" ht="13.5" customHeight="1">
      <c r="B61" s="247" t="s">
        <v>531</v>
      </c>
      <c r="C61" s="10">
        <v>460</v>
      </c>
      <c r="D61" s="35">
        <v>560</v>
      </c>
      <c r="E61" s="35">
        <v>579</v>
      </c>
      <c r="F61" s="35">
        <v>593</v>
      </c>
      <c r="G61" s="35">
        <v>673</v>
      </c>
      <c r="H61" s="10">
        <v>650</v>
      </c>
      <c r="I61" s="36">
        <v>865</v>
      </c>
    </row>
    <row r="62" spans="2:9" ht="13.5" customHeight="1">
      <c r="B62" s="247" t="s">
        <v>532</v>
      </c>
      <c r="C62" s="10">
        <v>2029</v>
      </c>
      <c r="D62" s="35">
        <v>1755</v>
      </c>
      <c r="E62" s="35">
        <v>1779</v>
      </c>
      <c r="F62" s="35">
        <v>1828</v>
      </c>
      <c r="G62" s="35">
        <v>1998</v>
      </c>
      <c r="H62" s="10">
        <v>1862</v>
      </c>
      <c r="I62" s="36">
        <v>1790</v>
      </c>
    </row>
    <row r="63" spans="2:9" ht="5.25" customHeight="1">
      <c r="B63" s="248"/>
      <c r="C63" s="11"/>
      <c r="D63" s="41"/>
      <c r="E63" s="41"/>
      <c r="F63" s="41"/>
      <c r="G63" s="41"/>
      <c r="H63" s="11"/>
      <c r="I63" s="42"/>
    </row>
    <row r="64" spans="2:9" ht="6" customHeight="1">
      <c r="B64" s="247"/>
      <c r="C64" s="29"/>
      <c r="D64" s="30"/>
      <c r="E64" s="30"/>
      <c r="F64" s="30"/>
      <c r="G64" s="30"/>
      <c r="H64" s="29"/>
      <c r="I64" s="31"/>
    </row>
    <row r="65" spans="2:9" ht="13.5" customHeight="1">
      <c r="B65" s="247" t="s">
        <v>533</v>
      </c>
      <c r="C65" s="4">
        <v>91534</v>
      </c>
      <c r="D65" s="40">
        <v>120025</v>
      </c>
      <c r="E65" s="40">
        <v>126030</v>
      </c>
      <c r="F65" s="40">
        <v>132556</v>
      </c>
      <c r="G65" s="40">
        <v>137830</v>
      </c>
      <c r="H65" s="4">
        <v>144143</v>
      </c>
      <c r="I65" s="6">
        <v>150873</v>
      </c>
    </row>
    <row r="66" spans="2:9" ht="13.5" customHeight="1">
      <c r="B66" s="247" t="s">
        <v>534</v>
      </c>
      <c r="C66" s="4">
        <v>63438</v>
      </c>
      <c r="D66" s="40">
        <v>81063</v>
      </c>
      <c r="E66" s="40">
        <v>84652</v>
      </c>
      <c r="F66" s="40">
        <v>88997</v>
      </c>
      <c r="G66" s="40">
        <v>91564</v>
      </c>
      <c r="H66" s="4">
        <v>94973</v>
      </c>
      <c r="I66" s="6">
        <v>98864</v>
      </c>
    </row>
    <row r="67" spans="2:9" ht="13.5" customHeight="1">
      <c r="B67" s="247" t="s">
        <v>535</v>
      </c>
      <c r="C67" s="10">
        <v>58719</v>
      </c>
      <c r="D67" s="35">
        <v>72541</v>
      </c>
      <c r="E67" s="35">
        <v>75310</v>
      </c>
      <c r="F67" s="35">
        <v>78631</v>
      </c>
      <c r="G67" s="35">
        <v>80524</v>
      </c>
      <c r="H67" s="10">
        <v>83027</v>
      </c>
      <c r="I67" s="36">
        <v>86035</v>
      </c>
    </row>
    <row r="68" spans="2:9" ht="13.5" customHeight="1">
      <c r="B68" s="247" t="s">
        <v>536</v>
      </c>
      <c r="C68" s="10">
        <v>4719</v>
      </c>
      <c r="D68" s="35">
        <v>8522</v>
      </c>
      <c r="E68" s="35">
        <v>9342</v>
      </c>
      <c r="F68" s="35">
        <v>10366</v>
      </c>
      <c r="G68" s="35">
        <v>11040</v>
      </c>
      <c r="H68" s="10">
        <v>11946</v>
      </c>
      <c r="I68" s="36">
        <v>12829</v>
      </c>
    </row>
    <row r="69" spans="2:9" ht="13.5" customHeight="1">
      <c r="B69" s="247" t="s">
        <v>537</v>
      </c>
      <c r="C69" s="4">
        <v>25186</v>
      </c>
      <c r="D69" s="40">
        <v>35299</v>
      </c>
      <c r="E69" s="40">
        <v>37533</v>
      </c>
      <c r="F69" s="40">
        <v>39536</v>
      </c>
      <c r="G69" s="40">
        <v>42148</v>
      </c>
      <c r="H69" s="4">
        <v>44754</v>
      </c>
      <c r="I69" s="6">
        <v>47531</v>
      </c>
    </row>
    <row r="70" spans="2:9" ht="13.5" customHeight="1">
      <c r="B70" s="247" t="s">
        <v>538</v>
      </c>
      <c r="C70" s="10">
        <v>11267</v>
      </c>
      <c r="D70" s="35">
        <v>12936</v>
      </c>
      <c r="E70" s="35">
        <v>13329</v>
      </c>
      <c r="F70" s="35">
        <v>13321</v>
      </c>
      <c r="G70" s="35">
        <v>13549</v>
      </c>
      <c r="H70" s="10">
        <v>13927</v>
      </c>
      <c r="I70" s="36">
        <v>14111</v>
      </c>
    </row>
    <row r="71" spans="2:9" ht="13.5">
      <c r="B71" s="247" t="s">
        <v>539</v>
      </c>
      <c r="C71" s="10">
        <v>13919</v>
      </c>
      <c r="D71" s="35">
        <v>22363</v>
      </c>
      <c r="E71" s="35">
        <v>24204</v>
      </c>
      <c r="F71" s="35">
        <v>26215</v>
      </c>
      <c r="G71" s="35">
        <v>28599</v>
      </c>
      <c r="H71" s="10">
        <v>30827</v>
      </c>
      <c r="I71" s="36">
        <v>33420</v>
      </c>
    </row>
    <row r="72" spans="2:9" ht="13.5">
      <c r="B72" s="247" t="s">
        <v>540</v>
      </c>
      <c r="C72" s="10">
        <v>2347</v>
      </c>
      <c r="D72" s="35">
        <v>2525</v>
      </c>
      <c r="E72" s="35">
        <v>2563</v>
      </c>
      <c r="F72" s="35">
        <v>2634</v>
      </c>
      <c r="G72" s="35">
        <v>2582</v>
      </c>
      <c r="H72" s="10">
        <v>2628</v>
      </c>
      <c r="I72" s="36">
        <v>2662</v>
      </c>
    </row>
    <row r="73" spans="2:9" ht="13.5">
      <c r="B73" s="247" t="s">
        <v>541</v>
      </c>
      <c r="C73" s="10">
        <v>439</v>
      </c>
      <c r="D73" s="35">
        <v>567</v>
      </c>
      <c r="E73" s="35">
        <v>643</v>
      </c>
      <c r="F73" s="35">
        <v>685</v>
      </c>
      <c r="G73" s="35">
        <v>686</v>
      </c>
      <c r="H73" s="10">
        <v>708</v>
      </c>
      <c r="I73" s="36">
        <v>692</v>
      </c>
    </row>
    <row r="74" spans="2:9" ht="13.5">
      <c r="B74" s="247" t="s">
        <v>542</v>
      </c>
      <c r="C74" s="10">
        <v>124</v>
      </c>
      <c r="D74" s="35">
        <v>571</v>
      </c>
      <c r="E74" s="35">
        <v>639</v>
      </c>
      <c r="F74" s="35">
        <v>704</v>
      </c>
      <c r="G74" s="35">
        <v>850</v>
      </c>
      <c r="H74" s="10">
        <v>1080</v>
      </c>
      <c r="I74" s="36">
        <v>1124</v>
      </c>
    </row>
    <row r="75" spans="2:9" ht="5.25" customHeight="1">
      <c r="B75" s="248"/>
      <c r="C75" s="37"/>
      <c r="D75" s="38"/>
      <c r="E75" s="38"/>
      <c r="F75" s="38"/>
      <c r="G75" s="38"/>
      <c r="H75" s="37"/>
      <c r="I75" s="39"/>
    </row>
    <row r="76" spans="2:9" ht="6" customHeight="1">
      <c r="B76" s="247"/>
      <c r="C76" s="29"/>
      <c r="D76" s="30"/>
      <c r="E76" s="30"/>
      <c r="F76" s="30"/>
      <c r="G76" s="30"/>
      <c r="H76" s="29"/>
      <c r="I76" s="31"/>
    </row>
    <row r="77" spans="2:9" ht="13.5">
      <c r="B77" s="247" t="s">
        <v>543</v>
      </c>
      <c r="C77" s="10">
        <v>1123</v>
      </c>
      <c r="D77" s="35">
        <v>3259</v>
      </c>
      <c r="E77" s="35">
        <v>4065</v>
      </c>
      <c r="F77" s="35">
        <v>5227</v>
      </c>
      <c r="G77" s="35">
        <v>6236</v>
      </c>
      <c r="H77" s="10">
        <v>7374</v>
      </c>
      <c r="I77" s="36">
        <v>8640</v>
      </c>
    </row>
    <row r="78" spans="2:9" ht="13.5">
      <c r="B78" s="247" t="s">
        <v>544</v>
      </c>
      <c r="C78" s="10">
        <v>466</v>
      </c>
      <c r="D78" s="35">
        <v>1149</v>
      </c>
      <c r="E78" s="35">
        <v>1385</v>
      </c>
      <c r="F78" s="35">
        <v>1788</v>
      </c>
      <c r="G78" s="35">
        <v>2133</v>
      </c>
      <c r="H78" s="10">
        <v>2612</v>
      </c>
      <c r="I78" s="36">
        <v>3054</v>
      </c>
    </row>
    <row r="79" spans="2:9" ht="13.5">
      <c r="B79" s="247" t="s">
        <v>545</v>
      </c>
      <c r="C79" s="10">
        <v>211</v>
      </c>
      <c r="D79" s="35">
        <v>487</v>
      </c>
      <c r="E79" s="35">
        <v>560</v>
      </c>
      <c r="F79" s="35">
        <v>652</v>
      </c>
      <c r="G79" s="35">
        <v>739</v>
      </c>
      <c r="H79" s="10">
        <v>832</v>
      </c>
      <c r="I79" s="36">
        <v>918</v>
      </c>
    </row>
    <row r="80" spans="2:9" ht="13.5">
      <c r="B80" s="247" t="s">
        <v>546</v>
      </c>
      <c r="C80" s="10" t="s">
        <v>24</v>
      </c>
      <c r="D80" s="35">
        <v>90</v>
      </c>
      <c r="E80" s="35">
        <v>178</v>
      </c>
      <c r="F80" s="35">
        <v>254</v>
      </c>
      <c r="G80" s="35">
        <v>348</v>
      </c>
      <c r="H80" s="10">
        <v>417</v>
      </c>
      <c r="I80" s="36">
        <v>465</v>
      </c>
    </row>
    <row r="81" spans="2:9" ht="13.5">
      <c r="B81" s="247" t="s">
        <v>547</v>
      </c>
      <c r="C81" s="10">
        <v>446</v>
      </c>
      <c r="D81" s="35">
        <v>1524</v>
      </c>
      <c r="E81" s="35">
        <v>1882</v>
      </c>
      <c r="F81" s="35">
        <v>2396</v>
      </c>
      <c r="G81" s="35">
        <v>2868</v>
      </c>
      <c r="H81" s="10">
        <v>3355</v>
      </c>
      <c r="I81" s="36">
        <v>3992</v>
      </c>
    </row>
    <row r="82" spans="2:9" ht="13.5">
      <c r="B82" s="247" t="s">
        <v>548</v>
      </c>
      <c r="C82" s="10" t="s">
        <v>24</v>
      </c>
      <c r="D82" s="35">
        <v>9</v>
      </c>
      <c r="E82" s="35">
        <v>60</v>
      </c>
      <c r="F82" s="35">
        <v>137</v>
      </c>
      <c r="G82" s="35">
        <v>148</v>
      </c>
      <c r="H82" s="10">
        <v>158</v>
      </c>
      <c r="I82" s="36">
        <v>211</v>
      </c>
    </row>
    <row r="83" spans="2:9" ht="6" customHeight="1">
      <c r="B83" s="248"/>
      <c r="C83" s="37"/>
      <c r="D83" s="38"/>
      <c r="E83" s="38"/>
      <c r="F83" s="38"/>
      <c r="G83" s="38"/>
      <c r="H83" s="37"/>
      <c r="I83" s="39"/>
    </row>
    <row r="84" spans="2:9" ht="7.5" customHeight="1">
      <c r="B84" s="247"/>
      <c r="C84" s="29"/>
      <c r="D84" s="30"/>
      <c r="E84" s="30"/>
      <c r="F84" s="30"/>
      <c r="G84" s="30"/>
      <c r="H84" s="29"/>
      <c r="I84" s="31"/>
    </row>
    <row r="85" spans="2:9" ht="13.5">
      <c r="B85" s="247" t="s">
        <v>549</v>
      </c>
      <c r="C85" s="10">
        <v>57416</v>
      </c>
      <c r="D85" s="35">
        <v>54752</v>
      </c>
      <c r="E85" s="35">
        <v>53926</v>
      </c>
      <c r="F85" s="35">
        <v>53259</v>
      </c>
      <c r="G85" s="35">
        <v>52278</v>
      </c>
      <c r="H85" s="10">
        <v>52057</v>
      </c>
      <c r="I85" s="36">
        <v>56531</v>
      </c>
    </row>
    <row r="86" spans="2:9" ht="13.5">
      <c r="B86" s="247" t="s">
        <v>550</v>
      </c>
      <c r="C86" s="10">
        <v>5459</v>
      </c>
      <c r="D86" s="35">
        <v>5515</v>
      </c>
      <c r="E86" s="35">
        <v>5371</v>
      </c>
      <c r="F86" s="35">
        <v>5230</v>
      </c>
      <c r="G86" s="35">
        <v>4764</v>
      </c>
      <c r="H86" s="10">
        <v>4752</v>
      </c>
      <c r="I86" s="36">
        <v>5923</v>
      </c>
    </row>
    <row r="87" spans="2:9" ht="13.5">
      <c r="B87" s="247" t="s">
        <v>551</v>
      </c>
      <c r="C87" s="10">
        <v>2562</v>
      </c>
      <c r="D87" s="35">
        <v>2374</v>
      </c>
      <c r="E87" s="35">
        <v>2223</v>
      </c>
      <c r="F87" s="35">
        <v>2161</v>
      </c>
      <c r="G87" s="35">
        <v>2302</v>
      </c>
      <c r="H87" s="10">
        <v>2504</v>
      </c>
      <c r="I87" s="36">
        <v>3346</v>
      </c>
    </row>
    <row r="88" spans="2:9" ht="13.5">
      <c r="B88" s="247" t="s">
        <v>552</v>
      </c>
      <c r="C88" s="10" t="s">
        <v>13</v>
      </c>
      <c r="D88" s="10" t="s">
        <v>13</v>
      </c>
      <c r="E88" s="10" t="s">
        <v>13</v>
      </c>
      <c r="F88" s="35" t="s">
        <v>13</v>
      </c>
      <c r="G88" s="35" t="s">
        <v>13</v>
      </c>
      <c r="H88" s="10" t="s">
        <v>13</v>
      </c>
      <c r="I88" s="36" t="s">
        <v>13</v>
      </c>
    </row>
    <row r="89" spans="2:9" ht="13.5">
      <c r="B89" s="247" t="s">
        <v>553</v>
      </c>
      <c r="C89" s="10">
        <v>35880</v>
      </c>
      <c r="D89" s="35">
        <v>27034</v>
      </c>
      <c r="E89" s="35">
        <v>25663</v>
      </c>
      <c r="F89" s="35">
        <v>24517</v>
      </c>
      <c r="G89" s="35">
        <v>23388</v>
      </c>
      <c r="H89" s="10">
        <v>21722</v>
      </c>
      <c r="I89" s="36">
        <v>20646</v>
      </c>
    </row>
    <row r="90" spans="2:9" ht="14.25" thickBot="1">
      <c r="B90" s="242" t="s">
        <v>554</v>
      </c>
      <c r="C90" s="43">
        <v>13515</v>
      </c>
      <c r="D90" s="44">
        <v>19829</v>
      </c>
      <c r="E90" s="44">
        <v>20669</v>
      </c>
      <c r="F90" s="44">
        <v>21351</v>
      </c>
      <c r="G90" s="44">
        <v>21824</v>
      </c>
      <c r="H90" s="43">
        <v>23079</v>
      </c>
      <c r="I90" s="45">
        <v>26616</v>
      </c>
    </row>
    <row r="91" ht="13.5" customHeight="1">
      <c r="B91" s="233" t="s">
        <v>555</v>
      </c>
    </row>
    <row r="92" ht="13.5" customHeight="1">
      <c r="B92" s="233" t="s">
        <v>556</v>
      </c>
    </row>
  </sheetData>
  <printOptions/>
  <pageMargins left="0.3937007874015748" right="0.2362204724409449" top="0" bottom="0" header="0.15748031496062992" footer="0.196850393700787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30"/>
  <sheetViews>
    <sheetView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46.8984375" style="0" customWidth="1"/>
    <col min="3" max="8" width="9.59765625" style="0" customWidth="1"/>
    <col min="9" max="9" width="12.69921875" style="0" customWidth="1"/>
    <col min="10" max="10" width="2.8984375" style="0" customWidth="1"/>
    <col min="11" max="11" width="10.59765625" style="0" customWidth="1"/>
  </cols>
  <sheetData>
    <row r="1" spans="2:9" ht="18" customHeight="1" thickBot="1">
      <c r="B1" s="370" t="s">
        <v>25</v>
      </c>
      <c r="C1" s="48"/>
      <c r="D1" s="48"/>
      <c r="E1" s="48"/>
      <c r="F1" s="48"/>
      <c r="G1" s="48"/>
      <c r="H1" s="48"/>
      <c r="I1" s="48"/>
    </row>
    <row r="2" spans="2:9" ht="19.5" customHeight="1">
      <c r="B2" s="237" t="s">
        <v>26</v>
      </c>
      <c r="C2" s="180" t="s">
        <v>16</v>
      </c>
      <c r="D2" s="180">
        <v>7</v>
      </c>
      <c r="E2" s="180">
        <v>8</v>
      </c>
      <c r="F2" s="178">
        <v>9</v>
      </c>
      <c r="G2" s="178">
        <v>10</v>
      </c>
      <c r="H2" s="178">
        <v>11</v>
      </c>
      <c r="I2" s="235">
        <v>12</v>
      </c>
    </row>
    <row r="3" spans="2:9" ht="13.5" customHeight="1" thickBot="1">
      <c r="B3" s="251"/>
      <c r="C3" s="222" t="s">
        <v>557</v>
      </c>
      <c r="D3" s="223" t="s">
        <v>558</v>
      </c>
      <c r="E3" s="223" t="s">
        <v>559</v>
      </c>
      <c r="F3" s="222" t="s">
        <v>560</v>
      </c>
      <c r="G3" s="222" t="s">
        <v>561</v>
      </c>
      <c r="H3" s="222" t="s">
        <v>562</v>
      </c>
      <c r="I3" s="241" t="s">
        <v>563</v>
      </c>
    </row>
    <row r="4" spans="2:9" ht="19.5" customHeight="1" thickBot="1">
      <c r="B4" s="189" t="s">
        <v>564</v>
      </c>
      <c r="C4" s="32">
        <v>617859</v>
      </c>
      <c r="D4" s="32">
        <v>763465</v>
      </c>
      <c r="E4" s="32">
        <v>803861</v>
      </c>
      <c r="F4" s="32">
        <v>827189</v>
      </c>
      <c r="G4" s="32">
        <v>881861</v>
      </c>
      <c r="H4" s="32">
        <v>936058</v>
      </c>
      <c r="I4" s="34">
        <v>1061366</v>
      </c>
    </row>
    <row r="5" spans="2:9" ht="4.5" customHeight="1">
      <c r="B5" s="191"/>
      <c r="C5" s="29"/>
      <c r="D5" s="29"/>
      <c r="E5" s="29"/>
      <c r="F5" s="29"/>
      <c r="G5" s="29"/>
      <c r="H5" s="29"/>
      <c r="I5" s="31"/>
    </row>
    <row r="6" spans="2:9" ht="15" customHeight="1">
      <c r="B6" s="194" t="s">
        <v>338</v>
      </c>
      <c r="C6" s="10">
        <v>6279</v>
      </c>
      <c r="D6" s="10">
        <v>6517</v>
      </c>
      <c r="E6" s="10">
        <v>6645</v>
      </c>
      <c r="F6" s="10">
        <v>6394</v>
      </c>
      <c r="G6" s="10">
        <v>6665</v>
      </c>
      <c r="H6" s="10">
        <v>6761</v>
      </c>
      <c r="I6" s="36">
        <v>6408</v>
      </c>
    </row>
    <row r="7" spans="2:9" ht="15" customHeight="1">
      <c r="B7" s="198" t="s">
        <v>565</v>
      </c>
      <c r="C7" s="10">
        <v>5423</v>
      </c>
      <c r="D7" s="10">
        <v>5705</v>
      </c>
      <c r="E7" s="10">
        <v>5818</v>
      </c>
      <c r="F7" s="10">
        <v>5624</v>
      </c>
      <c r="G7" s="10">
        <v>5873</v>
      </c>
      <c r="H7" s="10">
        <v>5954</v>
      </c>
      <c r="I7" s="36">
        <v>5861</v>
      </c>
    </row>
    <row r="8" spans="2:9" ht="15" customHeight="1">
      <c r="B8" s="198" t="s">
        <v>566</v>
      </c>
      <c r="C8" s="10">
        <v>331</v>
      </c>
      <c r="D8" s="10">
        <v>346</v>
      </c>
      <c r="E8" s="10">
        <v>368</v>
      </c>
      <c r="F8" s="10">
        <v>312</v>
      </c>
      <c r="G8" s="10">
        <v>344</v>
      </c>
      <c r="H8" s="10">
        <v>379</v>
      </c>
      <c r="I8" s="36">
        <v>382</v>
      </c>
    </row>
    <row r="9" spans="2:9" ht="15" customHeight="1">
      <c r="B9" s="198" t="s">
        <v>567</v>
      </c>
      <c r="C9" s="10" t="s">
        <v>18</v>
      </c>
      <c r="D9" s="10" t="s">
        <v>18</v>
      </c>
      <c r="E9" s="10" t="s">
        <v>18</v>
      </c>
      <c r="F9" s="10" t="s">
        <v>18</v>
      </c>
      <c r="G9" s="10" t="s">
        <v>18</v>
      </c>
      <c r="H9" s="10" t="s">
        <v>18</v>
      </c>
      <c r="I9" s="36" t="s">
        <v>18</v>
      </c>
    </row>
    <row r="10" spans="2:9" ht="15" customHeight="1">
      <c r="B10" s="198" t="s">
        <v>568</v>
      </c>
      <c r="C10" s="10">
        <v>470</v>
      </c>
      <c r="D10" s="10">
        <v>415</v>
      </c>
      <c r="E10" s="10">
        <v>408</v>
      </c>
      <c r="F10" s="10">
        <v>412</v>
      </c>
      <c r="G10" s="10">
        <v>403</v>
      </c>
      <c r="H10" s="10">
        <v>383</v>
      </c>
      <c r="I10" s="36">
        <v>126</v>
      </c>
    </row>
    <row r="11" spans="2:9" ht="15" customHeight="1">
      <c r="B11" s="198" t="s">
        <v>569</v>
      </c>
      <c r="C11" s="10">
        <v>55</v>
      </c>
      <c r="D11" s="10">
        <v>51</v>
      </c>
      <c r="E11" s="10">
        <v>51</v>
      </c>
      <c r="F11" s="10">
        <v>46</v>
      </c>
      <c r="G11" s="10">
        <v>45</v>
      </c>
      <c r="H11" s="10">
        <v>45</v>
      </c>
      <c r="I11" s="36">
        <v>39</v>
      </c>
    </row>
    <row r="12" spans="2:9" ht="4.5" customHeight="1">
      <c r="B12" s="201"/>
      <c r="C12" s="37"/>
      <c r="D12" s="37"/>
      <c r="E12" s="37"/>
      <c r="F12" s="37"/>
      <c r="G12" s="37"/>
      <c r="H12" s="37"/>
      <c r="I12" s="39"/>
    </row>
    <row r="13" spans="2:9" ht="6" customHeight="1">
      <c r="B13" s="198"/>
      <c r="C13" s="29"/>
      <c r="D13" s="29"/>
      <c r="E13" s="29"/>
      <c r="F13" s="29"/>
      <c r="G13" s="29"/>
      <c r="H13" s="29"/>
      <c r="I13" s="31"/>
    </row>
    <row r="14" spans="2:9" ht="15" customHeight="1">
      <c r="B14" s="198" t="s">
        <v>570</v>
      </c>
      <c r="C14" s="10">
        <v>124301</v>
      </c>
      <c r="D14" s="10">
        <v>204932</v>
      </c>
      <c r="E14" s="10">
        <v>228412</v>
      </c>
      <c r="F14" s="10">
        <v>246918</v>
      </c>
      <c r="G14" s="10">
        <v>274473</v>
      </c>
      <c r="H14" s="10">
        <v>305878</v>
      </c>
      <c r="I14" s="49">
        <v>410972</v>
      </c>
    </row>
    <row r="15" spans="2:9" ht="15" customHeight="1">
      <c r="B15" s="198" t="s">
        <v>571</v>
      </c>
      <c r="C15" s="4">
        <v>19185</v>
      </c>
      <c r="D15" s="4">
        <v>20250</v>
      </c>
      <c r="E15" s="4">
        <v>20576</v>
      </c>
      <c r="F15" s="4">
        <v>20049</v>
      </c>
      <c r="G15" s="4">
        <v>20584</v>
      </c>
      <c r="H15" s="4">
        <v>20798</v>
      </c>
      <c r="I15" s="6">
        <v>20510</v>
      </c>
    </row>
    <row r="16" spans="2:9" ht="15" customHeight="1">
      <c r="B16" s="198" t="s">
        <v>572</v>
      </c>
      <c r="C16" s="10">
        <v>18089</v>
      </c>
      <c r="D16" s="10">
        <v>19053</v>
      </c>
      <c r="E16" s="10">
        <v>19382</v>
      </c>
      <c r="F16" s="10">
        <v>18845</v>
      </c>
      <c r="G16" s="10">
        <v>19340</v>
      </c>
      <c r="H16" s="10">
        <v>19574</v>
      </c>
      <c r="I16" s="36">
        <v>19299</v>
      </c>
    </row>
    <row r="17" spans="2:9" ht="15" customHeight="1">
      <c r="B17" s="198" t="s">
        <v>573</v>
      </c>
      <c r="C17" s="10">
        <v>1096</v>
      </c>
      <c r="D17" s="10">
        <v>1197</v>
      </c>
      <c r="E17" s="10">
        <v>1194</v>
      </c>
      <c r="F17" s="10">
        <v>1204</v>
      </c>
      <c r="G17" s="10">
        <v>1244</v>
      </c>
      <c r="H17" s="10">
        <v>1224</v>
      </c>
      <c r="I17" s="36">
        <v>1211</v>
      </c>
    </row>
    <row r="18" spans="2:9" ht="15" customHeight="1">
      <c r="B18" s="198" t="s">
        <v>574</v>
      </c>
      <c r="C18" s="10">
        <v>81785</v>
      </c>
      <c r="D18" s="10">
        <v>122819</v>
      </c>
      <c r="E18" s="10">
        <v>133698</v>
      </c>
      <c r="F18" s="10">
        <v>140711</v>
      </c>
      <c r="G18" s="10">
        <v>155064</v>
      </c>
      <c r="H18" s="10">
        <v>167782</v>
      </c>
      <c r="I18" s="383" t="s">
        <v>687</v>
      </c>
    </row>
    <row r="19" spans="2:9" ht="15" customHeight="1">
      <c r="B19" s="198" t="s">
        <v>575</v>
      </c>
      <c r="C19" s="4">
        <v>4030</v>
      </c>
      <c r="D19" s="4">
        <v>5917</v>
      </c>
      <c r="E19" s="4">
        <v>7224</v>
      </c>
      <c r="F19" s="4">
        <v>8101</v>
      </c>
      <c r="G19" s="4">
        <v>9529</v>
      </c>
      <c r="H19" s="4">
        <v>10905</v>
      </c>
      <c r="I19" s="6">
        <v>12313</v>
      </c>
    </row>
    <row r="20" spans="2:9" ht="15" customHeight="1">
      <c r="B20" s="198" t="s">
        <v>576</v>
      </c>
      <c r="C20" s="10">
        <v>3785</v>
      </c>
      <c r="D20" s="10">
        <v>3980</v>
      </c>
      <c r="E20" s="10">
        <v>3993</v>
      </c>
      <c r="F20" s="10">
        <v>3898</v>
      </c>
      <c r="G20" s="10">
        <v>3980</v>
      </c>
      <c r="H20" s="10">
        <v>3962</v>
      </c>
      <c r="I20" s="36">
        <v>3783</v>
      </c>
    </row>
    <row r="21" spans="2:9" ht="15" customHeight="1">
      <c r="B21" s="198" t="s">
        <v>577</v>
      </c>
      <c r="C21" s="10">
        <v>223</v>
      </c>
      <c r="D21" s="10">
        <v>189</v>
      </c>
      <c r="E21" s="10">
        <v>191</v>
      </c>
      <c r="F21" s="10">
        <v>198</v>
      </c>
      <c r="G21" s="10">
        <v>193</v>
      </c>
      <c r="H21" s="10">
        <v>192</v>
      </c>
      <c r="I21" s="36">
        <v>182</v>
      </c>
    </row>
    <row r="22" spans="2:9" ht="15" customHeight="1">
      <c r="B22" s="160" t="s">
        <v>680</v>
      </c>
      <c r="C22" s="388">
        <v>22</v>
      </c>
      <c r="D22" s="10">
        <v>1748</v>
      </c>
      <c r="E22" s="10">
        <v>3040</v>
      </c>
      <c r="F22" s="10">
        <v>4005</v>
      </c>
      <c r="G22" s="10">
        <v>5356</v>
      </c>
      <c r="H22" s="10">
        <v>6751</v>
      </c>
      <c r="I22" s="36">
        <v>8348</v>
      </c>
    </row>
    <row r="23" spans="2:9" ht="15" customHeight="1">
      <c r="B23" s="198" t="s">
        <v>578</v>
      </c>
      <c r="C23" s="4">
        <v>10394</v>
      </c>
      <c r="D23" s="4">
        <v>11471</v>
      </c>
      <c r="E23" s="4">
        <v>11612</v>
      </c>
      <c r="F23" s="4">
        <v>11528</v>
      </c>
      <c r="G23" s="4">
        <v>11588</v>
      </c>
      <c r="H23" s="4">
        <v>11595</v>
      </c>
      <c r="I23" s="6">
        <v>12593</v>
      </c>
    </row>
    <row r="24" spans="2:9" ht="15" customHeight="1">
      <c r="B24" s="198" t="s">
        <v>579</v>
      </c>
      <c r="C24" s="10">
        <v>1423</v>
      </c>
      <c r="D24" s="10">
        <v>1447</v>
      </c>
      <c r="E24" s="10">
        <v>1516</v>
      </c>
      <c r="F24" s="10">
        <v>1510</v>
      </c>
      <c r="G24" s="10">
        <v>1479</v>
      </c>
      <c r="H24" s="10">
        <v>1423</v>
      </c>
      <c r="I24" s="36">
        <v>1595</v>
      </c>
    </row>
    <row r="25" spans="2:9" ht="15" customHeight="1">
      <c r="B25" s="198" t="s">
        <v>580</v>
      </c>
      <c r="C25" s="10">
        <v>7872</v>
      </c>
      <c r="D25" s="10">
        <v>8728</v>
      </c>
      <c r="E25" s="10">
        <v>8712</v>
      </c>
      <c r="F25" s="10">
        <v>8650</v>
      </c>
      <c r="G25" s="10">
        <v>8705</v>
      </c>
      <c r="H25" s="10">
        <v>8758</v>
      </c>
      <c r="I25" s="36">
        <v>9378</v>
      </c>
    </row>
    <row r="26" spans="2:9" ht="15" customHeight="1">
      <c r="B26" s="198" t="s">
        <v>581</v>
      </c>
      <c r="C26" s="10">
        <v>1099</v>
      </c>
      <c r="D26" s="10">
        <v>1296</v>
      </c>
      <c r="E26" s="10">
        <v>1384</v>
      </c>
      <c r="F26" s="10">
        <v>1368</v>
      </c>
      <c r="G26" s="10">
        <v>1404</v>
      </c>
      <c r="H26" s="10">
        <v>1414</v>
      </c>
      <c r="I26" s="36">
        <v>1620</v>
      </c>
    </row>
    <row r="27" spans="2:9" ht="15" customHeight="1">
      <c r="B27" s="198" t="s">
        <v>242</v>
      </c>
      <c r="C27" s="10">
        <v>8907</v>
      </c>
      <c r="D27" s="10">
        <v>36892</v>
      </c>
      <c r="E27" s="10">
        <v>44488</v>
      </c>
      <c r="F27" s="10">
        <v>52107</v>
      </c>
      <c r="G27" s="10">
        <v>61151</v>
      </c>
      <c r="H27" s="10">
        <v>72933</v>
      </c>
      <c r="I27" s="36" t="s">
        <v>17</v>
      </c>
    </row>
    <row r="28" spans="2:9" ht="15" customHeight="1">
      <c r="B28" s="198" t="s">
        <v>582</v>
      </c>
      <c r="C28" s="10" t="s">
        <v>17</v>
      </c>
      <c r="D28" s="10" t="s">
        <v>17</v>
      </c>
      <c r="E28" s="10" t="s">
        <v>17</v>
      </c>
      <c r="F28" s="10" t="s">
        <v>17</v>
      </c>
      <c r="G28" s="10" t="s">
        <v>17</v>
      </c>
      <c r="H28" s="10" t="s">
        <v>17</v>
      </c>
      <c r="I28" s="385" t="s">
        <v>692</v>
      </c>
    </row>
    <row r="29" spans="2:9" ht="15" customHeight="1">
      <c r="B29" s="198" t="s">
        <v>245</v>
      </c>
      <c r="C29" s="10" t="s">
        <v>27</v>
      </c>
      <c r="D29" s="10">
        <v>266</v>
      </c>
      <c r="E29" s="10">
        <v>359</v>
      </c>
      <c r="F29" s="10">
        <v>589</v>
      </c>
      <c r="G29" s="10">
        <v>760</v>
      </c>
      <c r="H29" s="10">
        <v>1391</v>
      </c>
      <c r="I29" s="36" t="s">
        <v>17</v>
      </c>
    </row>
    <row r="30" spans="2:9" ht="15" customHeight="1">
      <c r="B30" s="198" t="s">
        <v>583</v>
      </c>
      <c r="C30" s="10" t="s">
        <v>17</v>
      </c>
      <c r="D30" s="10" t="s">
        <v>17</v>
      </c>
      <c r="E30" s="10" t="s">
        <v>17</v>
      </c>
      <c r="F30" s="10" t="s">
        <v>17</v>
      </c>
      <c r="G30" s="10" t="s">
        <v>17</v>
      </c>
      <c r="H30" s="10" t="s">
        <v>17</v>
      </c>
      <c r="I30" s="385" t="s">
        <v>688</v>
      </c>
    </row>
    <row r="31" spans="2:9" ht="15" customHeight="1">
      <c r="B31" s="198" t="s">
        <v>584</v>
      </c>
      <c r="C31" s="10" t="s">
        <v>18</v>
      </c>
      <c r="D31" s="10">
        <v>7317</v>
      </c>
      <c r="E31" s="10">
        <v>10455</v>
      </c>
      <c r="F31" s="10">
        <v>13833</v>
      </c>
      <c r="G31" s="10">
        <v>15797</v>
      </c>
      <c r="H31" s="10">
        <v>20474</v>
      </c>
      <c r="I31" s="36">
        <v>27554</v>
      </c>
    </row>
    <row r="32" spans="2:9" ht="6.75" customHeight="1">
      <c r="B32" s="201"/>
      <c r="C32" s="37"/>
      <c r="D32" s="37"/>
      <c r="E32" s="37"/>
      <c r="F32" s="37"/>
      <c r="G32" s="37"/>
      <c r="H32" s="37"/>
      <c r="I32" s="39"/>
    </row>
    <row r="33" spans="2:9" ht="5.25" customHeight="1">
      <c r="B33" s="198"/>
      <c r="C33" s="29"/>
      <c r="D33" s="29"/>
      <c r="E33" s="29"/>
      <c r="F33" s="29"/>
      <c r="G33" s="29"/>
      <c r="H33" s="29"/>
      <c r="I33" s="31"/>
    </row>
    <row r="34" spans="2:9" ht="15" customHeight="1">
      <c r="B34" s="198" t="s">
        <v>585</v>
      </c>
      <c r="C34" s="10">
        <v>23396</v>
      </c>
      <c r="D34" s="10">
        <v>29616</v>
      </c>
      <c r="E34" s="10">
        <v>30928</v>
      </c>
      <c r="F34" s="10">
        <v>31845</v>
      </c>
      <c r="G34" s="10">
        <v>34195</v>
      </c>
      <c r="H34" s="10">
        <v>36000</v>
      </c>
      <c r="I34" s="36">
        <v>38166</v>
      </c>
    </row>
    <row r="35" spans="2:9" ht="15" customHeight="1">
      <c r="B35" s="198" t="s">
        <v>586</v>
      </c>
      <c r="C35" s="10">
        <v>947</v>
      </c>
      <c r="D35" s="10">
        <v>906</v>
      </c>
      <c r="E35" s="10">
        <v>959</v>
      </c>
      <c r="F35" s="10">
        <v>819</v>
      </c>
      <c r="G35" s="10">
        <v>848</v>
      </c>
      <c r="H35" s="10">
        <v>868</v>
      </c>
      <c r="I35" s="36">
        <v>881</v>
      </c>
    </row>
    <row r="36" spans="2:9" ht="15" customHeight="1">
      <c r="B36" s="198" t="s">
        <v>587</v>
      </c>
      <c r="C36" s="10">
        <v>514</v>
      </c>
      <c r="D36" s="10">
        <v>499</v>
      </c>
      <c r="E36" s="10">
        <v>475</v>
      </c>
      <c r="F36" s="10">
        <v>473</v>
      </c>
      <c r="G36" s="10">
        <v>471</v>
      </c>
      <c r="H36" s="10">
        <v>456</v>
      </c>
      <c r="I36" s="36">
        <v>453</v>
      </c>
    </row>
    <row r="37" spans="2:9" ht="15" customHeight="1">
      <c r="B37" s="198" t="s">
        <v>588</v>
      </c>
      <c r="C37" s="10">
        <v>90</v>
      </c>
      <c r="D37" s="10">
        <v>95</v>
      </c>
      <c r="E37" s="10">
        <v>100</v>
      </c>
      <c r="F37" s="10">
        <v>98</v>
      </c>
      <c r="G37" s="10">
        <v>100</v>
      </c>
      <c r="H37" s="10">
        <v>83</v>
      </c>
      <c r="I37" s="36">
        <v>72</v>
      </c>
    </row>
    <row r="38" spans="2:9" ht="15" customHeight="1">
      <c r="B38" s="198" t="s">
        <v>589</v>
      </c>
      <c r="C38" s="10">
        <v>266</v>
      </c>
      <c r="D38" s="10">
        <v>125</v>
      </c>
      <c r="E38" s="10">
        <v>124</v>
      </c>
      <c r="F38" s="10">
        <v>132</v>
      </c>
      <c r="G38" s="10">
        <v>120</v>
      </c>
      <c r="H38" s="10">
        <v>123</v>
      </c>
      <c r="I38" s="36">
        <v>109</v>
      </c>
    </row>
    <row r="39" spans="2:9" ht="15" customHeight="1">
      <c r="B39" s="198" t="s">
        <v>590</v>
      </c>
      <c r="C39" s="10">
        <v>9625</v>
      </c>
      <c r="D39" s="10">
        <v>12916</v>
      </c>
      <c r="E39" s="10">
        <v>13712</v>
      </c>
      <c r="F39" s="10">
        <v>14427</v>
      </c>
      <c r="G39" s="10">
        <v>15611</v>
      </c>
      <c r="H39" s="10">
        <v>16650</v>
      </c>
      <c r="I39" s="36">
        <v>17366</v>
      </c>
    </row>
    <row r="40" spans="2:9" ht="15" customHeight="1">
      <c r="B40" s="198" t="s">
        <v>591</v>
      </c>
      <c r="C40" s="10">
        <v>2017</v>
      </c>
      <c r="D40" s="10">
        <v>2526</v>
      </c>
      <c r="E40" s="10">
        <v>2544</v>
      </c>
      <c r="F40" s="10">
        <v>2447</v>
      </c>
      <c r="G40" s="10">
        <v>2502</v>
      </c>
      <c r="H40" s="10">
        <v>2551</v>
      </c>
      <c r="I40" s="36">
        <v>2750</v>
      </c>
    </row>
    <row r="41" spans="2:9" ht="15" customHeight="1">
      <c r="B41" s="198" t="s">
        <v>592</v>
      </c>
      <c r="C41" s="10">
        <v>43</v>
      </c>
      <c r="D41" s="10">
        <v>102</v>
      </c>
      <c r="E41" s="10">
        <v>112</v>
      </c>
      <c r="F41" s="10">
        <v>116</v>
      </c>
      <c r="G41" s="10">
        <v>158</v>
      </c>
      <c r="H41" s="10">
        <v>195</v>
      </c>
      <c r="I41" s="36">
        <v>191</v>
      </c>
    </row>
    <row r="42" spans="2:9" ht="15" customHeight="1">
      <c r="B42" s="198" t="s">
        <v>593</v>
      </c>
      <c r="C42" s="10">
        <v>1668</v>
      </c>
      <c r="D42" s="10">
        <v>1544</v>
      </c>
      <c r="E42" s="10">
        <v>1529</v>
      </c>
      <c r="F42" s="10">
        <v>1452</v>
      </c>
      <c r="G42" s="10">
        <v>1402</v>
      </c>
      <c r="H42" s="10">
        <v>1445</v>
      </c>
      <c r="I42" s="36">
        <v>1422</v>
      </c>
    </row>
    <row r="43" spans="2:9" ht="15" customHeight="1">
      <c r="B43" s="198" t="s">
        <v>594</v>
      </c>
      <c r="C43" s="10">
        <v>2792</v>
      </c>
      <c r="D43" s="10">
        <v>3015</v>
      </c>
      <c r="E43" s="10">
        <v>3048</v>
      </c>
      <c r="F43" s="10">
        <v>3005</v>
      </c>
      <c r="G43" s="10">
        <v>3086</v>
      </c>
      <c r="H43" s="10">
        <v>3106</v>
      </c>
      <c r="I43" s="36">
        <v>3107</v>
      </c>
    </row>
    <row r="44" spans="2:9" ht="15" customHeight="1">
      <c r="B44" s="198" t="s">
        <v>595</v>
      </c>
      <c r="C44" s="10">
        <v>915</v>
      </c>
      <c r="D44" s="10">
        <v>1760</v>
      </c>
      <c r="E44" s="10">
        <v>1893</v>
      </c>
      <c r="F44" s="10">
        <v>2025</v>
      </c>
      <c r="G44" s="10">
        <v>2328</v>
      </c>
      <c r="H44" s="10">
        <v>2526</v>
      </c>
      <c r="I44" s="36">
        <v>2533</v>
      </c>
    </row>
    <row r="45" spans="2:9" ht="15" customHeight="1">
      <c r="B45" s="198" t="s">
        <v>596</v>
      </c>
      <c r="C45" s="10">
        <v>500</v>
      </c>
      <c r="D45" s="10">
        <v>545</v>
      </c>
      <c r="E45" s="10">
        <v>493</v>
      </c>
      <c r="F45" s="10">
        <v>437</v>
      </c>
      <c r="G45" s="10">
        <v>450</v>
      </c>
      <c r="H45" s="10">
        <v>464</v>
      </c>
      <c r="I45" s="36">
        <v>629</v>
      </c>
    </row>
    <row r="46" spans="2:9" ht="15" customHeight="1">
      <c r="B46" s="198" t="s">
        <v>597</v>
      </c>
      <c r="C46" s="4">
        <v>2629</v>
      </c>
      <c r="D46" s="4">
        <v>3294</v>
      </c>
      <c r="E46" s="4">
        <v>3338</v>
      </c>
      <c r="F46" s="4">
        <v>3453</v>
      </c>
      <c r="G46" s="4">
        <v>3688</v>
      </c>
      <c r="H46" s="4">
        <v>3558</v>
      </c>
      <c r="I46" s="6">
        <v>3665</v>
      </c>
    </row>
    <row r="47" spans="2:9" ht="15" customHeight="1">
      <c r="B47" s="198" t="s">
        <v>598</v>
      </c>
      <c r="C47" s="10">
        <v>496</v>
      </c>
      <c r="D47" s="10">
        <v>626</v>
      </c>
      <c r="E47" s="10">
        <v>661</v>
      </c>
      <c r="F47" s="10">
        <v>709</v>
      </c>
      <c r="G47" s="10">
        <v>773</v>
      </c>
      <c r="H47" s="10">
        <v>776</v>
      </c>
      <c r="I47" s="36">
        <v>761</v>
      </c>
    </row>
    <row r="48" spans="2:9" ht="15" customHeight="1">
      <c r="B48" s="198" t="s">
        <v>599</v>
      </c>
      <c r="C48" s="10">
        <v>2133</v>
      </c>
      <c r="D48" s="10">
        <v>2668</v>
      </c>
      <c r="E48" s="10">
        <v>2677</v>
      </c>
      <c r="F48" s="10">
        <v>2744</v>
      </c>
      <c r="G48" s="10">
        <v>2915</v>
      </c>
      <c r="H48" s="10">
        <v>2782</v>
      </c>
      <c r="I48" s="36">
        <v>2904</v>
      </c>
    </row>
    <row r="49" spans="2:9" ht="15" customHeight="1">
      <c r="B49" s="198" t="s">
        <v>600</v>
      </c>
      <c r="C49" s="10">
        <v>278</v>
      </c>
      <c r="D49" s="10">
        <v>1096</v>
      </c>
      <c r="E49" s="10">
        <v>1368</v>
      </c>
      <c r="F49" s="10">
        <v>1756</v>
      </c>
      <c r="G49" s="10">
        <v>2096</v>
      </c>
      <c r="H49" s="10">
        <v>2668</v>
      </c>
      <c r="I49" s="36">
        <v>3484</v>
      </c>
    </row>
    <row r="50" spans="2:9" ht="15" customHeight="1">
      <c r="B50" s="198" t="s">
        <v>601</v>
      </c>
      <c r="C50" s="10">
        <v>148</v>
      </c>
      <c r="D50" s="10">
        <v>153</v>
      </c>
      <c r="E50" s="10">
        <v>172</v>
      </c>
      <c r="F50" s="10">
        <v>149</v>
      </c>
      <c r="G50" s="10">
        <v>189</v>
      </c>
      <c r="H50" s="10">
        <v>150</v>
      </c>
      <c r="I50" s="36">
        <v>146</v>
      </c>
    </row>
    <row r="51" spans="2:9" ht="15" customHeight="1">
      <c r="B51" s="198" t="s">
        <v>602</v>
      </c>
      <c r="C51" s="10">
        <v>223</v>
      </c>
      <c r="D51" s="10">
        <v>206</v>
      </c>
      <c r="E51" s="10">
        <v>211</v>
      </c>
      <c r="F51" s="10">
        <v>197</v>
      </c>
      <c r="G51" s="10">
        <v>213</v>
      </c>
      <c r="H51" s="10">
        <v>203</v>
      </c>
      <c r="I51" s="36">
        <v>360</v>
      </c>
    </row>
    <row r="52" spans="2:9" ht="15" customHeight="1">
      <c r="B52" s="198" t="s">
        <v>603</v>
      </c>
      <c r="C52" s="10">
        <v>579</v>
      </c>
      <c r="D52" s="10">
        <v>570</v>
      </c>
      <c r="E52" s="10">
        <v>576</v>
      </c>
      <c r="F52" s="10">
        <v>576</v>
      </c>
      <c r="G52" s="10">
        <v>617</v>
      </c>
      <c r="H52" s="10">
        <v>627</v>
      </c>
      <c r="I52" s="36">
        <v>670</v>
      </c>
    </row>
    <row r="53" spans="2:9" ht="15" customHeight="1">
      <c r="B53" s="198" t="s">
        <v>604</v>
      </c>
      <c r="C53" s="10">
        <v>162</v>
      </c>
      <c r="D53" s="10">
        <v>169</v>
      </c>
      <c r="E53" s="10">
        <v>158</v>
      </c>
      <c r="F53" s="10">
        <v>158</v>
      </c>
      <c r="G53" s="10">
        <v>168</v>
      </c>
      <c r="H53" s="10">
        <v>179</v>
      </c>
      <c r="I53" s="36">
        <v>163</v>
      </c>
    </row>
    <row r="54" spans="2:9" ht="15" customHeight="1">
      <c r="B54" s="198" t="s">
        <v>605</v>
      </c>
      <c r="C54" s="10" t="s">
        <v>27</v>
      </c>
      <c r="D54" s="10">
        <v>95</v>
      </c>
      <c r="E54" s="10">
        <v>116</v>
      </c>
      <c r="F54" s="10">
        <v>125</v>
      </c>
      <c r="G54" s="10">
        <v>148</v>
      </c>
      <c r="H54" s="10">
        <v>148</v>
      </c>
      <c r="I54" s="36">
        <v>165</v>
      </c>
    </row>
    <row r="55" spans="2:9" ht="6" customHeight="1">
      <c r="B55" s="201"/>
      <c r="C55" s="37"/>
      <c r="D55" s="37"/>
      <c r="E55" s="37"/>
      <c r="F55" s="37"/>
      <c r="G55" s="37"/>
      <c r="H55" s="37"/>
      <c r="I55" s="39"/>
    </row>
    <row r="56" spans="2:9" ht="5.25" customHeight="1">
      <c r="B56" s="198"/>
      <c r="C56" s="29"/>
      <c r="D56" s="29"/>
      <c r="E56" s="29"/>
      <c r="F56" s="29"/>
      <c r="G56" s="29"/>
      <c r="H56" s="29"/>
      <c r="I56" s="31"/>
    </row>
    <row r="57" spans="2:9" ht="15" customHeight="1">
      <c r="B57" s="198" t="s">
        <v>606</v>
      </c>
      <c r="C57" s="10">
        <v>564</v>
      </c>
      <c r="D57" s="10">
        <v>608</v>
      </c>
      <c r="E57" s="10">
        <v>618</v>
      </c>
      <c r="F57" s="10">
        <v>586</v>
      </c>
      <c r="G57" s="10">
        <v>634</v>
      </c>
      <c r="H57" s="10">
        <v>590</v>
      </c>
      <c r="I57" s="36">
        <v>569</v>
      </c>
    </row>
    <row r="58" spans="2:9" ht="8.25" customHeight="1" thickBot="1">
      <c r="B58" s="209"/>
      <c r="C58" s="66"/>
      <c r="D58" s="66"/>
      <c r="E58" s="66"/>
      <c r="F58" s="66"/>
      <c r="G58" s="66"/>
      <c r="H58" s="66"/>
      <c r="I58" s="252"/>
    </row>
    <row r="59" spans="2:9" ht="15" customHeight="1">
      <c r="B59" s="198" t="s">
        <v>607</v>
      </c>
      <c r="C59" s="10">
        <v>393446</v>
      </c>
      <c r="D59" s="10">
        <v>431291</v>
      </c>
      <c r="E59" s="10">
        <v>441910</v>
      </c>
      <c r="F59" s="10">
        <v>444573</v>
      </c>
      <c r="G59" s="10">
        <v>463090</v>
      </c>
      <c r="H59" s="10">
        <v>479764</v>
      </c>
      <c r="I59" s="36">
        <v>493300</v>
      </c>
    </row>
    <row r="60" spans="2:9" ht="15" customHeight="1">
      <c r="B60" s="198" t="s">
        <v>608</v>
      </c>
      <c r="C60" s="10" t="s">
        <v>18</v>
      </c>
      <c r="D60" s="10" t="s">
        <v>18</v>
      </c>
      <c r="E60" s="10" t="s">
        <v>18</v>
      </c>
      <c r="F60" s="10" t="s">
        <v>18</v>
      </c>
      <c r="G60" s="10" t="s">
        <v>18</v>
      </c>
      <c r="H60" s="10" t="s">
        <v>18</v>
      </c>
      <c r="I60" s="36" t="s">
        <v>18</v>
      </c>
    </row>
    <row r="61" spans="2:9" ht="15" customHeight="1">
      <c r="B61" s="198" t="s">
        <v>609</v>
      </c>
      <c r="C61" s="10">
        <v>3215</v>
      </c>
      <c r="D61" s="10">
        <v>3348</v>
      </c>
      <c r="E61" s="10">
        <v>3373</v>
      </c>
      <c r="F61" s="10">
        <v>3269</v>
      </c>
      <c r="G61" s="10">
        <v>3341</v>
      </c>
      <c r="H61" s="10">
        <v>3381</v>
      </c>
      <c r="I61" s="36">
        <v>3350</v>
      </c>
    </row>
    <row r="62" spans="2:9" ht="15" customHeight="1">
      <c r="B62" s="198" t="s">
        <v>610</v>
      </c>
      <c r="C62" s="10">
        <v>1979</v>
      </c>
      <c r="D62" s="10">
        <v>1906</v>
      </c>
      <c r="E62" s="10">
        <v>1991</v>
      </c>
      <c r="F62" s="10">
        <v>1891</v>
      </c>
      <c r="G62" s="10">
        <v>2035</v>
      </c>
      <c r="H62" s="10">
        <v>2040</v>
      </c>
      <c r="I62" s="36">
        <v>1976</v>
      </c>
    </row>
    <row r="63" spans="2:9" ht="15" customHeight="1">
      <c r="B63" s="198" t="s">
        <v>611</v>
      </c>
      <c r="C63" s="10">
        <v>315408</v>
      </c>
      <c r="D63" s="10">
        <v>350927</v>
      </c>
      <c r="E63" s="10">
        <v>360362</v>
      </c>
      <c r="F63" s="10">
        <v>364854</v>
      </c>
      <c r="G63" s="10">
        <v>380741</v>
      </c>
      <c r="H63" s="10">
        <v>396019</v>
      </c>
      <c r="I63" s="36">
        <v>409270</v>
      </c>
    </row>
    <row r="64" spans="2:9" ht="15" customHeight="1">
      <c r="B64" s="198" t="s">
        <v>612</v>
      </c>
      <c r="C64" s="10">
        <v>11949</v>
      </c>
      <c r="D64" s="10">
        <v>11970</v>
      </c>
      <c r="E64" s="10">
        <v>11983</v>
      </c>
      <c r="F64" s="10">
        <v>11759</v>
      </c>
      <c r="G64" s="10">
        <v>12946</v>
      </c>
      <c r="H64" s="10">
        <v>13220</v>
      </c>
      <c r="I64" s="36">
        <v>12940</v>
      </c>
    </row>
    <row r="65" spans="2:9" ht="15" customHeight="1">
      <c r="B65" s="198" t="s">
        <v>613</v>
      </c>
      <c r="C65" s="10">
        <v>10815</v>
      </c>
      <c r="D65" s="10">
        <v>10651</v>
      </c>
      <c r="E65" s="10">
        <v>10622</v>
      </c>
      <c r="F65" s="10">
        <v>9788</v>
      </c>
      <c r="G65" s="10">
        <v>9798</v>
      </c>
      <c r="H65" s="10">
        <v>9620</v>
      </c>
      <c r="I65" s="36">
        <v>9533</v>
      </c>
    </row>
    <row r="66" spans="2:9" ht="15" customHeight="1">
      <c r="B66" s="198" t="s">
        <v>614</v>
      </c>
      <c r="C66" s="10">
        <v>558</v>
      </c>
      <c r="D66" s="10">
        <v>556</v>
      </c>
      <c r="E66" s="10">
        <v>514</v>
      </c>
      <c r="F66" s="10">
        <v>499</v>
      </c>
      <c r="G66" s="10">
        <v>345</v>
      </c>
      <c r="H66" s="10">
        <v>342</v>
      </c>
      <c r="I66" s="36">
        <v>328</v>
      </c>
    </row>
    <row r="67" spans="2:9" ht="15" customHeight="1">
      <c r="B67" s="198" t="s">
        <v>615</v>
      </c>
      <c r="C67" s="10">
        <v>3664</v>
      </c>
      <c r="D67" s="10">
        <v>4195</v>
      </c>
      <c r="E67" s="10">
        <v>4342</v>
      </c>
      <c r="F67" s="10">
        <v>4173</v>
      </c>
      <c r="G67" s="10">
        <v>4613</v>
      </c>
      <c r="H67" s="10">
        <v>4769</v>
      </c>
      <c r="I67" s="36">
        <v>4742</v>
      </c>
    </row>
    <row r="68" spans="2:9" ht="15" customHeight="1">
      <c r="B68" s="198" t="s">
        <v>154</v>
      </c>
      <c r="C68" s="10">
        <v>391</v>
      </c>
      <c r="D68" s="10">
        <v>321</v>
      </c>
      <c r="E68" s="10">
        <v>295</v>
      </c>
      <c r="F68" s="10">
        <v>229</v>
      </c>
      <c r="G68" s="10">
        <v>241</v>
      </c>
      <c r="H68" s="10">
        <v>229</v>
      </c>
      <c r="I68" s="36">
        <v>233</v>
      </c>
    </row>
    <row r="69" spans="2:9" ht="15" customHeight="1">
      <c r="B69" s="198" t="s">
        <v>616</v>
      </c>
      <c r="C69" s="10">
        <v>312</v>
      </c>
      <c r="D69" s="10">
        <v>294</v>
      </c>
      <c r="E69" s="10">
        <v>304</v>
      </c>
      <c r="F69" s="10">
        <v>276</v>
      </c>
      <c r="G69" s="10">
        <v>286</v>
      </c>
      <c r="H69" s="10">
        <v>284</v>
      </c>
      <c r="I69" s="36">
        <v>279</v>
      </c>
    </row>
    <row r="70" spans="2:9" ht="15" customHeight="1">
      <c r="B70" s="198" t="s">
        <v>617</v>
      </c>
      <c r="C70" s="10">
        <v>403</v>
      </c>
      <c r="D70" s="10">
        <v>411</v>
      </c>
      <c r="E70" s="10">
        <v>422</v>
      </c>
      <c r="F70" s="10">
        <v>409</v>
      </c>
      <c r="G70" s="10">
        <v>450</v>
      </c>
      <c r="H70" s="10">
        <v>585</v>
      </c>
      <c r="I70" s="36">
        <v>545</v>
      </c>
    </row>
    <row r="71" spans="2:9" ht="15" customHeight="1">
      <c r="B71" s="198" t="s">
        <v>618</v>
      </c>
      <c r="C71" s="10">
        <v>737</v>
      </c>
      <c r="D71" s="10">
        <v>729</v>
      </c>
      <c r="E71" s="10">
        <v>714</v>
      </c>
      <c r="F71" s="10">
        <v>730</v>
      </c>
      <c r="G71" s="10" t="s">
        <v>19</v>
      </c>
      <c r="H71" s="10" t="s">
        <v>19</v>
      </c>
      <c r="I71" s="36" t="s">
        <v>19</v>
      </c>
    </row>
    <row r="72" spans="2:9" ht="15" customHeight="1">
      <c r="B72" s="198" t="s">
        <v>619</v>
      </c>
      <c r="C72" s="10">
        <v>7032</v>
      </c>
      <c r="D72" s="10">
        <v>6231</v>
      </c>
      <c r="E72" s="10">
        <v>6351</v>
      </c>
      <c r="F72" s="10">
        <v>6091</v>
      </c>
      <c r="G72" s="10">
        <v>6007</v>
      </c>
      <c r="H72" s="10">
        <v>6002</v>
      </c>
      <c r="I72" s="36">
        <v>5789</v>
      </c>
    </row>
    <row r="73" spans="2:9" ht="15" customHeight="1">
      <c r="B73" s="198" t="s">
        <v>620</v>
      </c>
      <c r="C73" s="10">
        <v>1491</v>
      </c>
      <c r="D73" s="10">
        <v>1603</v>
      </c>
      <c r="E73" s="10">
        <v>1668</v>
      </c>
      <c r="F73" s="10">
        <v>1606</v>
      </c>
      <c r="G73" s="10">
        <v>1820</v>
      </c>
      <c r="H73" s="10">
        <v>1901</v>
      </c>
      <c r="I73" s="36">
        <v>1831</v>
      </c>
    </row>
    <row r="74" spans="2:9" ht="15" customHeight="1">
      <c r="B74" s="198" t="s">
        <v>621</v>
      </c>
      <c r="C74" s="10">
        <v>244</v>
      </c>
      <c r="D74" s="10">
        <v>245</v>
      </c>
      <c r="E74" s="10">
        <v>239</v>
      </c>
      <c r="F74" s="10">
        <v>223</v>
      </c>
      <c r="G74" s="10">
        <v>230</v>
      </c>
      <c r="H74" s="10">
        <v>223</v>
      </c>
      <c r="I74" s="36">
        <v>218</v>
      </c>
    </row>
    <row r="75" spans="2:9" ht="15" customHeight="1">
      <c r="B75" s="198" t="s">
        <v>622</v>
      </c>
      <c r="C75" s="10">
        <v>8153</v>
      </c>
      <c r="D75" s="10">
        <v>10043</v>
      </c>
      <c r="E75" s="10">
        <v>10355</v>
      </c>
      <c r="F75" s="10">
        <v>10521</v>
      </c>
      <c r="G75" s="10">
        <v>11321</v>
      </c>
      <c r="H75" s="10">
        <v>11878</v>
      </c>
      <c r="I75" s="36">
        <v>12050</v>
      </c>
    </row>
    <row r="76" spans="2:9" ht="15" customHeight="1">
      <c r="B76" s="198" t="s">
        <v>623</v>
      </c>
      <c r="C76" s="10">
        <v>316</v>
      </c>
      <c r="D76" s="10">
        <v>420</v>
      </c>
      <c r="E76" s="10">
        <v>425</v>
      </c>
      <c r="F76" s="10">
        <v>409</v>
      </c>
      <c r="G76" s="10">
        <v>440</v>
      </c>
      <c r="H76" s="10">
        <v>458</v>
      </c>
      <c r="I76" s="36">
        <v>439</v>
      </c>
    </row>
    <row r="77" spans="2:9" ht="15" customHeight="1">
      <c r="B77" s="198" t="s">
        <v>624</v>
      </c>
      <c r="C77" s="10">
        <v>1924</v>
      </c>
      <c r="D77" s="10">
        <v>1962</v>
      </c>
      <c r="E77" s="10">
        <v>1976</v>
      </c>
      <c r="F77" s="10">
        <v>1883</v>
      </c>
      <c r="G77" s="10">
        <v>1956</v>
      </c>
      <c r="H77" s="10">
        <v>2014</v>
      </c>
      <c r="I77" s="36">
        <v>1920</v>
      </c>
    </row>
    <row r="78" spans="2:9" ht="15" customHeight="1">
      <c r="B78" s="198" t="s">
        <v>625</v>
      </c>
      <c r="C78" s="10">
        <v>16524</v>
      </c>
      <c r="D78" s="10">
        <v>18310</v>
      </c>
      <c r="E78" s="10">
        <v>18861</v>
      </c>
      <c r="F78" s="4">
        <v>19088</v>
      </c>
      <c r="G78" s="4">
        <v>19384</v>
      </c>
      <c r="H78" s="4">
        <v>19962</v>
      </c>
      <c r="I78" s="6">
        <v>20833</v>
      </c>
    </row>
    <row r="79" spans="2:9" ht="15" customHeight="1">
      <c r="B79" s="198" t="s">
        <v>626</v>
      </c>
      <c r="C79" s="10" t="s">
        <v>18</v>
      </c>
      <c r="D79" s="10">
        <v>10592</v>
      </c>
      <c r="E79" s="10">
        <v>10793</v>
      </c>
      <c r="F79" s="10">
        <v>10889</v>
      </c>
      <c r="G79" s="10">
        <v>10991</v>
      </c>
      <c r="H79" s="10">
        <v>11080</v>
      </c>
      <c r="I79" s="36">
        <v>11443</v>
      </c>
    </row>
    <row r="80" spans="2:9" ht="15" customHeight="1">
      <c r="B80" s="198" t="s">
        <v>627</v>
      </c>
      <c r="C80" s="10" t="s">
        <v>18</v>
      </c>
      <c r="D80" s="10">
        <v>6434</v>
      </c>
      <c r="E80" s="10">
        <v>6823</v>
      </c>
      <c r="F80" s="10">
        <v>6954</v>
      </c>
      <c r="G80" s="10">
        <v>7131</v>
      </c>
      <c r="H80" s="10">
        <v>7624</v>
      </c>
      <c r="I80" s="36">
        <v>8105</v>
      </c>
    </row>
    <row r="81" spans="2:9" ht="15" customHeight="1">
      <c r="B81" s="198" t="s">
        <v>628</v>
      </c>
      <c r="C81" s="10" t="s">
        <v>18</v>
      </c>
      <c r="D81" s="10">
        <v>296</v>
      </c>
      <c r="E81" s="10">
        <v>297</v>
      </c>
      <c r="F81" s="10">
        <v>313</v>
      </c>
      <c r="G81" s="10">
        <v>336</v>
      </c>
      <c r="H81" s="10">
        <v>355</v>
      </c>
      <c r="I81" s="36">
        <v>373</v>
      </c>
    </row>
    <row r="82" spans="2:9" ht="15" customHeight="1">
      <c r="B82" s="198" t="s">
        <v>629</v>
      </c>
      <c r="C82" s="10" t="s">
        <v>18</v>
      </c>
      <c r="D82" s="10">
        <v>36</v>
      </c>
      <c r="E82" s="10">
        <v>36</v>
      </c>
      <c r="F82" s="10">
        <v>34</v>
      </c>
      <c r="G82" s="10">
        <v>46</v>
      </c>
      <c r="H82" s="10">
        <v>54</v>
      </c>
      <c r="I82" s="36">
        <v>53</v>
      </c>
    </row>
    <row r="83" spans="2:9" ht="15" customHeight="1">
      <c r="B83" s="198" t="s">
        <v>630</v>
      </c>
      <c r="C83" s="10" t="s">
        <v>18</v>
      </c>
      <c r="D83" s="10">
        <v>139</v>
      </c>
      <c r="E83" s="10">
        <v>133</v>
      </c>
      <c r="F83" s="10">
        <v>144</v>
      </c>
      <c r="G83" s="10">
        <v>148</v>
      </c>
      <c r="H83" s="10">
        <v>144</v>
      </c>
      <c r="I83" s="36">
        <v>142</v>
      </c>
    </row>
    <row r="84" spans="2:9" ht="15" customHeight="1">
      <c r="B84" s="198" t="s">
        <v>631</v>
      </c>
      <c r="C84" s="10" t="s">
        <v>18</v>
      </c>
      <c r="D84" s="10">
        <v>813</v>
      </c>
      <c r="E84" s="10">
        <v>779</v>
      </c>
      <c r="F84" s="10">
        <v>754</v>
      </c>
      <c r="G84" s="10">
        <v>732</v>
      </c>
      <c r="H84" s="10">
        <v>705</v>
      </c>
      <c r="I84" s="36">
        <v>717</v>
      </c>
    </row>
    <row r="85" spans="2:9" ht="15" customHeight="1">
      <c r="B85" s="198" t="s">
        <v>632</v>
      </c>
      <c r="C85" s="10">
        <v>8331</v>
      </c>
      <c r="D85" s="10">
        <v>7169</v>
      </c>
      <c r="E85" s="10">
        <v>7113</v>
      </c>
      <c r="F85" s="10">
        <v>6875</v>
      </c>
      <c r="G85" s="10">
        <v>7136</v>
      </c>
      <c r="H85" s="10">
        <v>6837</v>
      </c>
      <c r="I85" s="36">
        <v>7024</v>
      </c>
    </row>
    <row r="86" spans="2:9" ht="6" customHeight="1">
      <c r="B86" s="201"/>
      <c r="C86" s="37"/>
      <c r="D86" s="37"/>
      <c r="E86" s="37"/>
      <c r="F86" s="37"/>
      <c r="G86" s="37"/>
      <c r="H86" s="37"/>
      <c r="I86" s="39"/>
    </row>
    <row r="87" spans="2:9" ht="6" customHeight="1">
      <c r="B87" s="198"/>
      <c r="C87" s="29"/>
      <c r="D87" s="29"/>
      <c r="E87" s="29"/>
      <c r="F87" s="29"/>
      <c r="G87" s="29"/>
      <c r="H87" s="29"/>
      <c r="I87" s="31"/>
    </row>
    <row r="88" spans="2:9" ht="15" customHeight="1">
      <c r="B88" s="198" t="s">
        <v>633</v>
      </c>
      <c r="C88" s="10">
        <v>42151</v>
      </c>
      <c r="D88" s="10">
        <v>57425</v>
      </c>
      <c r="E88" s="10">
        <v>60831</v>
      </c>
      <c r="F88" s="10">
        <v>61901</v>
      </c>
      <c r="G88" s="10">
        <v>66343</v>
      </c>
      <c r="H88" s="10">
        <v>69630</v>
      </c>
      <c r="I88" s="36">
        <v>71732</v>
      </c>
    </row>
    <row r="89" spans="2:9" ht="15" customHeight="1">
      <c r="B89" s="198" t="s">
        <v>634</v>
      </c>
      <c r="C89" s="4">
        <v>31598</v>
      </c>
      <c r="D89" s="4">
        <v>42367</v>
      </c>
      <c r="E89" s="4">
        <v>44667</v>
      </c>
      <c r="F89" s="4">
        <v>45447</v>
      </c>
      <c r="G89" s="4">
        <v>48348</v>
      </c>
      <c r="H89" s="4">
        <v>50489</v>
      </c>
      <c r="I89" s="6">
        <v>51778</v>
      </c>
    </row>
    <row r="90" spans="2:9" ht="15" customHeight="1">
      <c r="B90" s="198" t="s">
        <v>635</v>
      </c>
      <c r="C90" s="10">
        <v>29669</v>
      </c>
      <c r="D90" s="10">
        <v>38513</v>
      </c>
      <c r="E90" s="10">
        <v>40488</v>
      </c>
      <c r="F90" s="10">
        <v>40841</v>
      </c>
      <c r="G90" s="10">
        <v>43247</v>
      </c>
      <c r="H90" s="10">
        <v>44877</v>
      </c>
      <c r="I90" s="36">
        <v>45854</v>
      </c>
    </row>
    <row r="91" spans="2:9" ht="15" customHeight="1">
      <c r="B91" s="198" t="s">
        <v>636</v>
      </c>
      <c r="C91" s="10">
        <v>1929</v>
      </c>
      <c r="D91" s="10">
        <v>3854</v>
      </c>
      <c r="E91" s="10">
        <v>4179</v>
      </c>
      <c r="F91" s="10">
        <v>4606</v>
      </c>
      <c r="G91" s="10">
        <v>5101</v>
      </c>
      <c r="H91" s="10">
        <v>5612</v>
      </c>
      <c r="I91" s="36">
        <v>5924</v>
      </c>
    </row>
    <row r="92" spans="2:9" ht="15" customHeight="1">
      <c r="B92" s="198" t="s">
        <v>637</v>
      </c>
      <c r="C92" s="4">
        <v>9767</v>
      </c>
      <c r="D92" s="4">
        <v>14023</v>
      </c>
      <c r="E92" s="4">
        <v>15027</v>
      </c>
      <c r="F92" s="4">
        <v>15285</v>
      </c>
      <c r="G92" s="4">
        <v>16680</v>
      </c>
      <c r="H92" s="4">
        <v>17734</v>
      </c>
      <c r="I92" s="6">
        <v>18516</v>
      </c>
    </row>
    <row r="93" spans="2:9" ht="15" customHeight="1">
      <c r="B93" s="198" t="s">
        <v>638</v>
      </c>
      <c r="C93" s="10">
        <v>4963</v>
      </c>
      <c r="D93" s="10">
        <v>6157</v>
      </c>
      <c r="E93" s="10">
        <v>6294</v>
      </c>
      <c r="F93" s="10">
        <v>6163</v>
      </c>
      <c r="G93" s="10">
        <v>6208</v>
      </c>
      <c r="H93" s="10">
        <v>6294</v>
      </c>
      <c r="I93" s="36">
        <v>6590</v>
      </c>
    </row>
    <row r="94" spans="2:9" ht="15" customHeight="1">
      <c r="B94" s="198" t="s">
        <v>639</v>
      </c>
      <c r="C94" s="10">
        <v>4804</v>
      </c>
      <c r="D94" s="10">
        <v>7866</v>
      </c>
      <c r="E94" s="10">
        <v>8733</v>
      </c>
      <c r="F94" s="10">
        <v>9122</v>
      </c>
      <c r="G94" s="10">
        <v>10472</v>
      </c>
      <c r="H94" s="10">
        <v>11440</v>
      </c>
      <c r="I94" s="36">
        <v>11926</v>
      </c>
    </row>
    <row r="95" spans="2:9" ht="15" customHeight="1">
      <c r="B95" s="198" t="s">
        <v>640</v>
      </c>
      <c r="C95" s="10">
        <v>627</v>
      </c>
      <c r="D95" s="10">
        <v>685</v>
      </c>
      <c r="E95" s="10">
        <v>680</v>
      </c>
      <c r="F95" s="10">
        <v>686</v>
      </c>
      <c r="G95" s="10">
        <v>780</v>
      </c>
      <c r="H95" s="10">
        <v>773</v>
      </c>
      <c r="I95" s="36">
        <v>799</v>
      </c>
    </row>
    <row r="96" spans="2:9" ht="15" customHeight="1">
      <c r="B96" s="198" t="s">
        <v>641</v>
      </c>
      <c r="C96" s="10">
        <v>112</v>
      </c>
      <c r="D96" s="10">
        <v>159</v>
      </c>
      <c r="E96" s="10">
        <v>183</v>
      </c>
      <c r="F96" s="10">
        <v>185</v>
      </c>
      <c r="G96" s="10">
        <v>180</v>
      </c>
      <c r="H96" s="10">
        <v>184</v>
      </c>
      <c r="I96" s="36">
        <v>210</v>
      </c>
    </row>
    <row r="97" spans="2:9" ht="15" customHeight="1">
      <c r="B97" s="198" t="s">
        <v>642</v>
      </c>
      <c r="C97" s="10">
        <v>47</v>
      </c>
      <c r="D97" s="10">
        <v>191</v>
      </c>
      <c r="E97" s="10">
        <v>274</v>
      </c>
      <c r="F97" s="10">
        <v>298</v>
      </c>
      <c r="G97" s="10">
        <v>355</v>
      </c>
      <c r="H97" s="10">
        <v>450</v>
      </c>
      <c r="I97" s="36">
        <v>429</v>
      </c>
    </row>
    <row r="98" spans="2:9" ht="4.5" customHeight="1">
      <c r="B98" s="201"/>
      <c r="C98" s="37"/>
      <c r="D98" s="37"/>
      <c r="E98" s="37"/>
      <c r="F98" s="37"/>
      <c r="G98" s="37"/>
      <c r="H98" s="37"/>
      <c r="I98" s="39"/>
    </row>
    <row r="99" spans="2:9" ht="4.5" customHeight="1">
      <c r="B99" s="198"/>
      <c r="C99" s="29"/>
      <c r="D99" s="29"/>
      <c r="E99" s="29"/>
      <c r="F99" s="29"/>
      <c r="G99" s="29"/>
      <c r="H99" s="29"/>
      <c r="I99" s="31"/>
    </row>
    <row r="100" spans="2:9" ht="15" customHeight="1">
      <c r="B100" s="198" t="s">
        <v>643</v>
      </c>
      <c r="C100" s="10">
        <v>543</v>
      </c>
      <c r="D100" s="10">
        <v>584</v>
      </c>
      <c r="E100" s="10">
        <v>564</v>
      </c>
      <c r="F100" s="10">
        <v>565</v>
      </c>
      <c r="G100" s="10">
        <v>596</v>
      </c>
      <c r="H100" s="10">
        <v>560</v>
      </c>
      <c r="I100" s="36">
        <v>537</v>
      </c>
    </row>
    <row r="101" spans="2:9" ht="15" customHeight="1">
      <c r="B101" s="198" t="s">
        <v>644</v>
      </c>
      <c r="C101" s="10">
        <v>308</v>
      </c>
      <c r="D101" s="10">
        <v>350</v>
      </c>
      <c r="E101" s="10">
        <v>330</v>
      </c>
      <c r="F101" s="10">
        <v>331</v>
      </c>
      <c r="G101" s="10">
        <v>351</v>
      </c>
      <c r="H101" s="10">
        <v>334</v>
      </c>
      <c r="I101" s="36">
        <v>337</v>
      </c>
    </row>
    <row r="102" spans="2:9" ht="15" customHeight="1">
      <c r="B102" s="198" t="s">
        <v>645</v>
      </c>
      <c r="C102" s="10">
        <v>235</v>
      </c>
      <c r="D102" s="10">
        <v>234</v>
      </c>
      <c r="E102" s="10">
        <v>234</v>
      </c>
      <c r="F102" s="10">
        <v>234</v>
      </c>
      <c r="G102" s="10">
        <v>245</v>
      </c>
      <c r="H102" s="10">
        <v>226</v>
      </c>
      <c r="I102" s="36">
        <v>200</v>
      </c>
    </row>
    <row r="103" spans="2:9" ht="4.5" customHeight="1">
      <c r="B103" s="201"/>
      <c r="C103" s="37"/>
      <c r="D103" s="37"/>
      <c r="E103" s="37"/>
      <c r="F103" s="37"/>
      <c r="G103" s="37"/>
      <c r="H103" s="37"/>
      <c r="I103" s="39"/>
    </row>
    <row r="104" spans="2:9" ht="4.5" customHeight="1">
      <c r="B104" s="198"/>
      <c r="C104" s="29"/>
      <c r="D104" s="29"/>
      <c r="E104" s="29"/>
      <c r="F104" s="29"/>
      <c r="G104" s="29"/>
      <c r="H104" s="29"/>
      <c r="I104" s="31"/>
    </row>
    <row r="105" spans="2:9" ht="15" customHeight="1">
      <c r="B105" s="198" t="s">
        <v>646</v>
      </c>
      <c r="C105" s="10">
        <v>547</v>
      </c>
      <c r="D105" s="10">
        <v>1343</v>
      </c>
      <c r="E105" s="10">
        <v>1764</v>
      </c>
      <c r="F105" s="10">
        <v>2063</v>
      </c>
      <c r="G105" s="10">
        <v>2448</v>
      </c>
      <c r="H105" s="10">
        <v>2913</v>
      </c>
      <c r="I105" s="36">
        <v>3365</v>
      </c>
    </row>
    <row r="106" spans="2:9" ht="15" customHeight="1">
      <c r="B106" s="198" t="s">
        <v>647</v>
      </c>
      <c r="C106" s="10">
        <v>281</v>
      </c>
      <c r="D106" s="10">
        <v>596</v>
      </c>
      <c r="E106" s="10">
        <v>784</v>
      </c>
      <c r="F106" s="10">
        <v>877</v>
      </c>
      <c r="G106" s="10">
        <v>1062</v>
      </c>
      <c r="H106" s="10">
        <v>1250</v>
      </c>
      <c r="I106" s="36">
        <v>1503</v>
      </c>
    </row>
    <row r="107" spans="2:9" ht="15" customHeight="1">
      <c r="B107" s="198" t="s">
        <v>648</v>
      </c>
      <c r="C107" s="10">
        <v>127</v>
      </c>
      <c r="D107" s="10">
        <v>261</v>
      </c>
      <c r="E107" s="10">
        <v>270</v>
      </c>
      <c r="F107" s="10">
        <v>276</v>
      </c>
      <c r="G107" s="10">
        <v>307</v>
      </c>
      <c r="H107" s="10">
        <v>351</v>
      </c>
      <c r="I107" s="36">
        <v>369</v>
      </c>
    </row>
    <row r="108" spans="2:9" ht="15" customHeight="1">
      <c r="B108" s="198" t="s">
        <v>649</v>
      </c>
      <c r="C108" s="10" t="s">
        <v>19</v>
      </c>
      <c r="D108" s="10">
        <v>52</v>
      </c>
      <c r="E108" s="10">
        <v>88</v>
      </c>
      <c r="F108" s="10">
        <v>119</v>
      </c>
      <c r="G108" s="10">
        <v>153</v>
      </c>
      <c r="H108" s="10">
        <v>188</v>
      </c>
      <c r="I108" s="36">
        <v>202</v>
      </c>
    </row>
    <row r="109" spans="2:9" ht="15" customHeight="1">
      <c r="B109" s="198" t="s">
        <v>650</v>
      </c>
      <c r="C109" s="10">
        <v>139</v>
      </c>
      <c r="D109" s="10">
        <v>428</v>
      </c>
      <c r="E109" s="10">
        <v>588</v>
      </c>
      <c r="F109" s="10">
        <v>728</v>
      </c>
      <c r="G109" s="10">
        <v>860</v>
      </c>
      <c r="H109" s="10">
        <v>1039</v>
      </c>
      <c r="I109" s="36">
        <v>1187</v>
      </c>
    </row>
    <row r="110" spans="2:9" ht="15" customHeight="1">
      <c r="B110" s="198" t="s">
        <v>651</v>
      </c>
      <c r="C110" s="10" t="s">
        <v>19</v>
      </c>
      <c r="D110" s="10">
        <v>6</v>
      </c>
      <c r="E110" s="10">
        <v>34</v>
      </c>
      <c r="F110" s="10">
        <v>63</v>
      </c>
      <c r="G110" s="10">
        <v>66</v>
      </c>
      <c r="H110" s="10">
        <v>85</v>
      </c>
      <c r="I110" s="36">
        <v>104</v>
      </c>
    </row>
    <row r="111" spans="2:9" ht="3.75" customHeight="1">
      <c r="B111" s="201"/>
      <c r="C111" s="37"/>
      <c r="D111" s="37"/>
      <c r="E111" s="37"/>
      <c r="F111" s="37"/>
      <c r="G111" s="37"/>
      <c r="H111" s="37"/>
      <c r="I111" s="39"/>
    </row>
    <row r="112" spans="2:9" ht="6" customHeight="1">
      <c r="B112" s="198"/>
      <c r="C112" s="29"/>
      <c r="D112" s="29"/>
      <c r="E112" s="29"/>
      <c r="F112" s="29"/>
      <c r="G112" s="29"/>
      <c r="H112" s="29"/>
      <c r="I112" s="31"/>
    </row>
    <row r="113" spans="2:9" ht="15" customHeight="1">
      <c r="B113" s="198" t="s">
        <v>652</v>
      </c>
      <c r="C113" s="10">
        <v>26632</v>
      </c>
      <c r="D113" s="10">
        <v>31149</v>
      </c>
      <c r="E113" s="10">
        <v>32189</v>
      </c>
      <c r="F113" s="10">
        <v>32344</v>
      </c>
      <c r="G113" s="10">
        <v>33417</v>
      </c>
      <c r="H113" s="10">
        <v>33962</v>
      </c>
      <c r="I113" s="36">
        <v>36317</v>
      </c>
    </row>
    <row r="114" spans="2:9" ht="15" customHeight="1">
      <c r="B114" s="198" t="s">
        <v>653</v>
      </c>
      <c r="C114" s="10">
        <v>1387</v>
      </c>
      <c r="D114" s="10">
        <v>1384</v>
      </c>
      <c r="E114" s="10">
        <v>1331</v>
      </c>
      <c r="F114" s="10">
        <v>1278</v>
      </c>
      <c r="G114" s="10">
        <v>1204</v>
      </c>
      <c r="H114" s="10">
        <v>1225</v>
      </c>
      <c r="I114" s="36">
        <v>1387</v>
      </c>
    </row>
    <row r="115" spans="2:9" ht="15" customHeight="1">
      <c r="B115" s="198" t="s">
        <v>654</v>
      </c>
      <c r="C115" s="10">
        <v>209</v>
      </c>
      <c r="D115" s="10">
        <v>216</v>
      </c>
      <c r="E115" s="10">
        <v>228</v>
      </c>
      <c r="F115" s="10">
        <v>219</v>
      </c>
      <c r="G115" s="10">
        <v>248</v>
      </c>
      <c r="H115" s="10">
        <v>295</v>
      </c>
      <c r="I115" s="36">
        <v>386</v>
      </c>
    </row>
    <row r="116" spans="2:9" ht="15" customHeight="1">
      <c r="B116" s="198" t="s">
        <v>655</v>
      </c>
      <c r="C116" s="10">
        <v>96</v>
      </c>
      <c r="D116" s="10">
        <v>90</v>
      </c>
      <c r="E116" s="10">
        <v>91</v>
      </c>
      <c r="F116" s="10">
        <v>90</v>
      </c>
      <c r="G116" s="10">
        <v>95</v>
      </c>
      <c r="H116" s="10">
        <v>97</v>
      </c>
      <c r="I116" s="36">
        <v>99</v>
      </c>
    </row>
    <row r="117" spans="2:9" ht="15" customHeight="1">
      <c r="B117" s="198" t="s">
        <v>656</v>
      </c>
      <c r="C117" s="10" t="s">
        <v>18</v>
      </c>
      <c r="D117" s="35" t="s">
        <v>18</v>
      </c>
      <c r="E117" s="35" t="s">
        <v>18</v>
      </c>
      <c r="F117" s="10" t="s">
        <v>18</v>
      </c>
      <c r="G117" s="10" t="s">
        <v>18</v>
      </c>
      <c r="H117" s="10" t="s">
        <v>18</v>
      </c>
      <c r="I117" s="36" t="s">
        <v>18</v>
      </c>
    </row>
    <row r="118" spans="2:9" ht="15" customHeight="1">
      <c r="B118" s="198" t="s">
        <v>657</v>
      </c>
      <c r="C118" s="10">
        <v>4955</v>
      </c>
      <c r="D118" s="10">
        <v>4899</v>
      </c>
      <c r="E118" s="10">
        <v>4875</v>
      </c>
      <c r="F118" s="10">
        <v>4868</v>
      </c>
      <c r="G118" s="10">
        <v>4799</v>
      </c>
      <c r="H118" s="10">
        <v>4791</v>
      </c>
      <c r="I118" s="36">
        <v>4825</v>
      </c>
    </row>
    <row r="119" spans="2:9" ht="15" customHeight="1">
      <c r="B119" s="198" t="s">
        <v>658</v>
      </c>
      <c r="C119" s="10">
        <v>420</v>
      </c>
      <c r="D119" s="10">
        <v>282</v>
      </c>
      <c r="E119" s="10">
        <v>288</v>
      </c>
      <c r="F119" s="10">
        <v>268</v>
      </c>
      <c r="G119" s="10">
        <v>267</v>
      </c>
      <c r="H119" s="10">
        <v>254</v>
      </c>
      <c r="I119" s="36">
        <v>252</v>
      </c>
    </row>
    <row r="120" spans="2:9" ht="15" customHeight="1">
      <c r="B120" s="198" t="s">
        <v>659</v>
      </c>
      <c r="C120" s="10">
        <v>6943</v>
      </c>
      <c r="D120" s="10">
        <v>6140</v>
      </c>
      <c r="E120" s="10">
        <v>6069</v>
      </c>
      <c r="F120" s="10">
        <v>5836</v>
      </c>
      <c r="G120" s="10">
        <v>5824</v>
      </c>
      <c r="H120" s="10">
        <v>5600</v>
      </c>
      <c r="I120" s="36">
        <v>5368</v>
      </c>
    </row>
    <row r="121" spans="2:9" ht="15" customHeight="1">
      <c r="B121" s="198" t="s">
        <v>660</v>
      </c>
      <c r="C121" s="10" t="s">
        <v>19</v>
      </c>
      <c r="D121" s="10">
        <v>1333</v>
      </c>
      <c r="E121" s="10">
        <v>1770</v>
      </c>
      <c r="F121" s="10">
        <v>1990</v>
      </c>
      <c r="G121" s="10">
        <v>2140</v>
      </c>
      <c r="H121" s="10">
        <v>2141</v>
      </c>
      <c r="I121" s="36">
        <v>3251</v>
      </c>
    </row>
    <row r="122" spans="2:9" ht="15" customHeight="1">
      <c r="B122" s="198" t="s">
        <v>661</v>
      </c>
      <c r="C122" s="10">
        <v>7432</v>
      </c>
      <c r="D122" s="10">
        <v>7740</v>
      </c>
      <c r="E122" s="10">
        <v>7911</v>
      </c>
      <c r="F122" s="10">
        <v>7848</v>
      </c>
      <c r="G122" s="10">
        <v>8012</v>
      </c>
      <c r="H122" s="10">
        <v>8077</v>
      </c>
      <c r="I122" s="36">
        <v>8077</v>
      </c>
    </row>
    <row r="123" spans="2:9" ht="15" customHeight="1">
      <c r="B123" s="198" t="s">
        <v>662</v>
      </c>
      <c r="C123" s="10">
        <v>1061</v>
      </c>
      <c r="D123" s="10">
        <v>1039</v>
      </c>
      <c r="E123" s="10">
        <v>1076</v>
      </c>
      <c r="F123" s="10">
        <v>987</v>
      </c>
      <c r="G123" s="10">
        <v>1042</v>
      </c>
      <c r="H123" s="10">
        <v>1015</v>
      </c>
      <c r="I123" s="36">
        <v>904</v>
      </c>
    </row>
    <row r="124" spans="2:9" ht="15" customHeight="1" thickBot="1">
      <c r="B124" s="209" t="s">
        <v>663</v>
      </c>
      <c r="C124" s="43">
        <v>4129</v>
      </c>
      <c r="D124" s="43">
        <v>8026</v>
      </c>
      <c r="E124" s="43">
        <v>8550</v>
      </c>
      <c r="F124" s="43">
        <v>8960</v>
      </c>
      <c r="G124" s="43">
        <v>9786</v>
      </c>
      <c r="H124" s="43">
        <v>10467</v>
      </c>
      <c r="I124" s="45">
        <v>11768</v>
      </c>
    </row>
    <row r="125" ht="7.5" customHeight="1"/>
    <row r="126" ht="13.5">
      <c r="B126" s="233" t="s">
        <v>202</v>
      </c>
    </row>
    <row r="127" ht="13.5">
      <c r="B127" s="233" t="s">
        <v>329</v>
      </c>
    </row>
    <row r="128" ht="13.5">
      <c r="B128" s="233" t="s">
        <v>339</v>
      </c>
    </row>
    <row r="129" ht="13.5">
      <c r="B129" s="233" t="s">
        <v>664</v>
      </c>
    </row>
    <row r="130" ht="13.5">
      <c r="B130" s="233" t="s">
        <v>337</v>
      </c>
    </row>
  </sheetData>
  <printOptions/>
  <pageMargins left="0.5905511811023623" right="0" top="0" bottom="0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77"/>
  <sheetViews>
    <sheetView workbookViewId="0" topLeftCell="A1">
      <selection activeCell="O32" sqref="O32"/>
    </sheetView>
  </sheetViews>
  <sheetFormatPr defaultColWidth="8.796875" defaultRowHeight="14.25"/>
  <cols>
    <col min="2" max="2" width="35.59765625" style="0" customWidth="1"/>
    <col min="3" max="3" width="12.09765625" style="0" customWidth="1"/>
    <col min="4" max="4" width="12.19921875" style="0" customWidth="1"/>
    <col min="5" max="8" width="11.59765625" style="0" customWidth="1"/>
    <col min="9" max="9" width="12" style="0" customWidth="1"/>
    <col min="10" max="10" width="11.5" style="0" customWidth="1"/>
    <col min="11" max="11" width="11.59765625" style="0" hidden="1" customWidth="1"/>
    <col min="12" max="14" width="11.59765625" style="0" customWidth="1"/>
  </cols>
  <sheetData>
    <row r="2" spans="2:14" ht="17.25">
      <c r="B2" s="284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53" t="s">
        <v>340</v>
      </c>
    </row>
    <row r="3" spans="2:14" ht="14.25" thickBo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4.25">
      <c r="B4" s="254"/>
      <c r="C4" s="255"/>
      <c r="D4" s="256"/>
      <c r="E4" s="256" t="s">
        <v>29</v>
      </c>
      <c r="F4" s="256" t="s">
        <v>30</v>
      </c>
      <c r="G4" s="256" t="s">
        <v>31</v>
      </c>
      <c r="H4" s="257" t="s">
        <v>32</v>
      </c>
      <c r="I4" s="256"/>
      <c r="J4" s="256" t="s">
        <v>33</v>
      </c>
      <c r="K4" s="256"/>
      <c r="L4" s="257" t="s">
        <v>34</v>
      </c>
      <c r="M4" s="256" t="s">
        <v>35</v>
      </c>
      <c r="N4" s="258" t="s">
        <v>36</v>
      </c>
    </row>
    <row r="5" spans="2:14" ht="14.25">
      <c r="B5" s="259"/>
      <c r="C5" s="260" t="s">
        <v>37</v>
      </c>
      <c r="D5" s="261" t="s">
        <v>38</v>
      </c>
      <c r="E5" s="261"/>
      <c r="F5" s="261" t="s">
        <v>39</v>
      </c>
      <c r="G5" s="261"/>
      <c r="H5" s="262"/>
      <c r="I5" s="261" t="s">
        <v>40</v>
      </c>
      <c r="J5" s="261" t="s">
        <v>41</v>
      </c>
      <c r="K5" s="261"/>
      <c r="L5" s="262"/>
      <c r="M5" s="261" t="s">
        <v>42</v>
      </c>
      <c r="N5" s="263" t="s">
        <v>43</v>
      </c>
    </row>
    <row r="6" spans="2:14" ht="14.25">
      <c r="B6" s="264"/>
      <c r="C6" s="265"/>
      <c r="D6" s="266"/>
      <c r="E6" s="266" t="s">
        <v>44</v>
      </c>
      <c r="F6" s="266" t="s">
        <v>45</v>
      </c>
      <c r="G6" s="266" t="s">
        <v>44</v>
      </c>
      <c r="H6" s="267" t="s">
        <v>44</v>
      </c>
      <c r="I6" s="266"/>
      <c r="J6" s="266" t="s">
        <v>44</v>
      </c>
      <c r="K6" s="266"/>
      <c r="L6" s="267" t="s">
        <v>44</v>
      </c>
      <c r="M6" s="266" t="s">
        <v>46</v>
      </c>
      <c r="N6" s="268" t="s">
        <v>47</v>
      </c>
    </row>
    <row r="7" spans="2:14" ht="6.75" customHeight="1">
      <c r="B7" s="269"/>
      <c r="C7" s="51"/>
      <c r="D7" s="52"/>
      <c r="E7" s="52"/>
      <c r="F7" s="52"/>
      <c r="G7" s="52"/>
      <c r="H7" s="53"/>
      <c r="I7" s="52"/>
      <c r="J7" s="52"/>
      <c r="K7" s="52"/>
      <c r="L7" s="53"/>
      <c r="M7" s="52"/>
      <c r="N7" s="54"/>
    </row>
    <row r="8" spans="2:14" ht="14.25">
      <c r="B8" s="270"/>
      <c r="C8" s="271" t="s">
        <v>341</v>
      </c>
      <c r="D8" s="56"/>
      <c r="E8" s="56"/>
      <c r="F8" s="56"/>
      <c r="G8" s="272" t="s">
        <v>48</v>
      </c>
      <c r="H8" s="57"/>
      <c r="I8" s="56"/>
      <c r="J8" s="56"/>
      <c r="K8" s="56"/>
      <c r="L8" s="57"/>
      <c r="M8" s="56"/>
      <c r="N8" s="58"/>
    </row>
    <row r="9" spans="2:14" ht="6.75" customHeight="1">
      <c r="B9" s="273"/>
      <c r="C9" s="55"/>
      <c r="D9" s="56"/>
      <c r="E9" s="56"/>
      <c r="F9" s="56"/>
      <c r="G9" s="56"/>
      <c r="H9" s="57"/>
      <c r="I9" s="56"/>
      <c r="J9" s="56"/>
      <c r="K9" s="56"/>
      <c r="L9" s="57"/>
      <c r="M9" s="56"/>
      <c r="N9" s="58"/>
    </row>
    <row r="10" spans="2:14" ht="15.75" customHeight="1">
      <c r="B10" s="273" t="s">
        <v>49</v>
      </c>
      <c r="C10" s="274">
        <v>723364</v>
      </c>
      <c r="D10" s="59">
        <v>6408</v>
      </c>
      <c r="E10" s="59">
        <v>72970</v>
      </c>
      <c r="F10" s="59">
        <v>38166</v>
      </c>
      <c r="G10" s="59">
        <v>569</v>
      </c>
      <c r="H10" s="61">
        <v>84030</v>
      </c>
      <c r="I10" s="59">
        <v>409270</v>
      </c>
      <c r="J10" s="59">
        <v>71732</v>
      </c>
      <c r="K10" s="59">
        <v>71732</v>
      </c>
      <c r="L10" s="61">
        <v>537</v>
      </c>
      <c r="M10" s="59">
        <v>3365</v>
      </c>
      <c r="N10" s="62">
        <v>36317</v>
      </c>
    </row>
    <row r="11" spans="2:14" ht="14.25">
      <c r="B11" s="273" t="s">
        <v>341</v>
      </c>
      <c r="C11" s="59"/>
      <c r="D11" s="59"/>
      <c r="E11" s="59"/>
      <c r="F11" s="59"/>
      <c r="G11" s="59"/>
      <c r="H11" s="59"/>
      <c r="I11" s="59"/>
      <c r="J11" s="59"/>
      <c r="K11" s="275"/>
      <c r="L11" s="59"/>
      <c r="M11" s="59"/>
      <c r="N11" s="276"/>
    </row>
    <row r="12" spans="2:14" ht="16.5" customHeight="1">
      <c r="B12" s="273" t="s">
        <v>342</v>
      </c>
      <c r="C12" s="274">
        <v>58040</v>
      </c>
      <c r="D12" s="59">
        <v>232</v>
      </c>
      <c r="E12" s="59">
        <v>11628</v>
      </c>
      <c r="F12" s="59">
        <v>1766</v>
      </c>
      <c r="G12" s="59">
        <v>50</v>
      </c>
      <c r="H12" s="61">
        <v>10374</v>
      </c>
      <c r="I12" s="59">
        <v>22199</v>
      </c>
      <c r="J12" s="59">
        <v>3002</v>
      </c>
      <c r="K12" s="59">
        <v>3002</v>
      </c>
      <c r="L12" s="61">
        <v>90</v>
      </c>
      <c r="M12" s="59">
        <v>521</v>
      </c>
      <c r="N12" s="62">
        <v>8178</v>
      </c>
    </row>
    <row r="13" spans="2:14" ht="15.75" customHeight="1">
      <c r="B13" s="273" t="s">
        <v>343</v>
      </c>
      <c r="C13" s="274">
        <v>43214</v>
      </c>
      <c r="D13" s="59">
        <v>876</v>
      </c>
      <c r="E13" s="59">
        <v>5039</v>
      </c>
      <c r="F13" s="59">
        <v>3734</v>
      </c>
      <c r="G13" s="59">
        <v>161</v>
      </c>
      <c r="H13" s="61">
        <v>643</v>
      </c>
      <c r="I13" s="59" t="s">
        <v>691</v>
      </c>
      <c r="J13" s="59">
        <v>30471</v>
      </c>
      <c r="K13" s="59">
        <v>30471</v>
      </c>
      <c r="L13" s="61">
        <v>11</v>
      </c>
      <c r="M13" s="59">
        <v>719</v>
      </c>
      <c r="N13" s="62">
        <v>1560</v>
      </c>
    </row>
    <row r="14" spans="2:14" ht="16.5" customHeight="1">
      <c r="B14" s="277" t="s">
        <v>345</v>
      </c>
      <c r="C14" s="375">
        <v>3309</v>
      </c>
      <c r="D14" s="59">
        <v>32</v>
      </c>
      <c r="E14" s="375">
        <v>12</v>
      </c>
      <c r="F14" s="59">
        <v>1522</v>
      </c>
      <c r="G14" s="59">
        <v>4</v>
      </c>
      <c r="H14" s="61">
        <v>161</v>
      </c>
      <c r="I14" s="59" t="s">
        <v>691</v>
      </c>
      <c r="J14" s="59">
        <v>1322</v>
      </c>
      <c r="K14" s="59">
        <v>1322</v>
      </c>
      <c r="L14" s="61">
        <v>7</v>
      </c>
      <c r="M14" s="59">
        <v>52</v>
      </c>
      <c r="N14" s="62">
        <v>197</v>
      </c>
    </row>
    <row r="15" spans="2:14" ht="16.5" customHeight="1">
      <c r="B15" s="273" t="s">
        <v>346</v>
      </c>
      <c r="C15" s="274">
        <v>14209</v>
      </c>
      <c r="D15" s="59">
        <v>86</v>
      </c>
      <c r="E15" s="59">
        <v>46</v>
      </c>
      <c r="F15" s="59">
        <v>1453</v>
      </c>
      <c r="G15" s="59">
        <v>17</v>
      </c>
      <c r="H15" s="61">
        <v>86</v>
      </c>
      <c r="I15" s="59" t="s">
        <v>691</v>
      </c>
      <c r="J15" s="376">
        <v>11404</v>
      </c>
      <c r="K15" s="376">
        <v>11405</v>
      </c>
      <c r="L15" s="61">
        <v>5</v>
      </c>
      <c r="M15" s="59">
        <v>480</v>
      </c>
      <c r="N15" s="62">
        <v>632</v>
      </c>
    </row>
    <row r="16" spans="2:14" ht="16.5" customHeight="1">
      <c r="B16" s="273" t="s">
        <v>347</v>
      </c>
      <c r="C16" s="274">
        <v>4734</v>
      </c>
      <c r="D16" s="59">
        <v>19</v>
      </c>
      <c r="E16" s="59">
        <v>190</v>
      </c>
      <c r="F16" s="59">
        <v>1446</v>
      </c>
      <c r="G16" s="373" t="s">
        <v>676</v>
      </c>
      <c r="H16" s="61">
        <v>2741</v>
      </c>
      <c r="I16" s="59" t="s">
        <v>691</v>
      </c>
      <c r="J16" s="59">
        <v>207</v>
      </c>
      <c r="K16" s="59">
        <v>207</v>
      </c>
      <c r="L16" s="373" t="s">
        <v>676</v>
      </c>
      <c r="M16" s="59">
        <v>106</v>
      </c>
      <c r="N16" s="62">
        <v>25</v>
      </c>
    </row>
    <row r="17" spans="2:14" ht="16.5" customHeight="1">
      <c r="B17" s="273" t="s">
        <v>348</v>
      </c>
      <c r="C17" s="274">
        <v>1965</v>
      </c>
      <c r="D17" s="59">
        <v>13</v>
      </c>
      <c r="E17" s="59">
        <v>102</v>
      </c>
      <c r="F17" s="59">
        <v>739</v>
      </c>
      <c r="G17" s="373" t="s">
        <v>676</v>
      </c>
      <c r="H17" s="61">
        <v>1032</v>
      </c>
      <c r="I17" s="59" t="s">
        <v>691</v>
      </c>
      <c r="J17" s="59">
        <v>70</v>
      </c>
      <c r="K17" s="59">
        <v>70</v>
      </c>
      <c r="L17" s="373" t="s">
        <v>676</v>
      </c>
      <c r="M17" s="373" t="s">
        <v>676</v>
      </c>
      <c r="N17" s="62">
        <v>9</v>
      </c>
    </row>
    <row r="18" spans="2:14" ht="16.5" customHeight="1">
      <c r="B18" s="273" t="s">
        <v>349</v>
      </c>
      <c r="C18" s="274">
        <v>1297</v>
      </c>
      <c r="D18" s="59">
        <v>4</v>
      </c>
      <c r="E18" s="59">
        <v>46</v>
      </c>
      <c r="F18" s="59">
        <v>363</v>
      </c>
      <c r="G18" s="373" t="s">
        <v>676</v>
      </c>
      <c r="H18" s="61">
        <v>704</v>
      </c>
      <c r="I18" s="59" t="s">
        <v>691</v>
      </c>
      <c r="J18" s="59">
        <v>67</v>
      </c>
      <c r="K18" s="59">
        <v>67</v>
      </c>
      <c r="L18" s="373" t="s">
        <v>676</v>
      </c>
      <c r="M18" s="59">
        <v>106</v>
      </c>
      <c r="N18" s="62">
        <v>7</v>
      </c>
    </row>
    <row r="19" spans="2:14" ht="16.5" customHeight="1">
      <c r="B19" s="273" t="s">
        <v>350</v>
      </c>
      <c r="C19" s="274">
        <v>1472</v>
      </c>
      <c r="D19" s="59">
        <v>2</v>
      </c>
      <c r="E19" s="59">
        <v>42</v>
      </c>
      <c r="F19" s="59">
        <v>344</v>
      </c>
      <c r="G19" s="373" t="s">
        <v>676</v>
      </c>
      <c r="H19" s="61">
        <v>1005</v>
      </c>
      <c r="I19" s="59" t="s">
        <v>691</v>
      </c>
      <c r="J19" s="59">
        <v>70</v>
      </c>
      <c r="K19" s="59">
        <v>70</v>
      </c>
      <c r="L19" s="373" t="s">
        <v>676</v>
      </c>
      <c r="M19" s="373" t="s">
        <v>676</v>
      </c>
      <c r="N19" s="62">
        <v>9</v>
      </c>
    </row>
    <row r="20" spans="2:14" ht="16.5" customHeight="1">
      <c r="B20" s="273" t="s">
        <v>351</v>
      </c>
      <c r="C20" s="274">
        <v>183</v>
      </c>
      <c r="D20" s="59">
        <v>9</v>
      </c>
      <c r="E20" s="59">
        <v>6</v>
      </c>
      <c r="F20" s="59">
        <v>140</v>
      </c>
      <c r="G20" s="59">
        <v>9</v>
      </c>
      <c r="H20" s="59" t="s">
        <v>691</v>
      </c>
      <c r="I20" s="59" t="s">
        <v>691</v>
      </c>
      <c r="J20" s="59">
        <v>7</v>
      </c>
      <c r="K20" s="59">
        <v>7</v>
      </c>
      <c r="L20" s="373" t="s">
        <v>676</v>
      </c>
      <c r="M20" s="59">
        <v>12</v>
      </c>
      <c r="N20" s="374" t="s">
        <v>676</v>
      </c>
    </row>
    <row r="21" spans="2:14" ht="16.5" customHeight="1">
      <c r="B21" s="273" t="s">
        <v>352</v>
      </c>
      <c r="C21" s="274">
        <v>9</v>
      </c>
      <c r="D21" s="373" t="s">
        <v>676</v>
      </c>
      <c r="E21" s="373" t="s">
        <v>676</v>
      </c>
      <c r="F21" s="59">
        <v>9</v>
      </c>
      <c r="G21" s="373" t="s">
        <v>676</v>
      </c>
      <c r="H21" s="373" t="s">
        <v>676</v>
      </c>
      <c r="I21" s="59" t="s">
        <v>691</v>
      </c>
      <c r="J21" s="373" t="s">
        <v>676</v>
      </c>
      <c r="K21" s="373" t="s">
        <v>676</v>
      </c>
      <c r="L21" s="373" t="s">
        <v>676</v>
      </c>
      <c r="M21" s="373" t="s">
        <v>676</v>
      </c>
      <c r="N21" s="374" t="s">
        <v>676</v>
      </c>
    </row>
    <row r="22" spans="2:14" ht="16.5" customHeight="1">
      <c r="B22" s="273" t="s">
        <v>353</v>
      </c>
      <c r="C22" s="274">
        <v>40062</v>
      </c>
      <c r="D22" s="59">
        <v>237</v>
      </c>
      <c r="E22" s="59">
        <v>1215</v>
      </c>
      <c r="F22" s="59">
        <v>1404</v>
      </c>
      <c r="G22" s="59">
        <v>26</v>
      </c>
      <c r="H22" s="61">
        <v>2858</v>
      </c>
      <c r="I22" s="59">
        <v>30458</v>
      </c>
      <c r="J22" s="59">
        <v>2346</v>
      </c>
      <c r="K22" s="59">
        <v>2346</v>
      </c>
      <c r="L22" s="61">
        <v>1</v>
      </c>
      <c r="M22" s="59">
        <v>369</v>
      </c>
      <c r="N22" s="62">
        <v>1148</v>
      </c>
    </row>
    <row r="23" spans="2:14" ht="16.5" customHeight="1">
      <c r="B23" s="273" t="s">
        <v>354</v>
      </c>
      <c r="C23" s="274">
        <v>2954</v>
      </c>
      <c r="D23" s="59">
        <v>10</v>
      </c>
      <c r="E23" s="59">
        <v>1932</v>
      </c>
      <c r="F23" s="59">
        <v>131</v>
      </c>
      <c r="G23" s="59">
        <v>4</v>
      </c>
      <c r="H23" s="61">
        <v>95</v>
      </c>
      <c r="I23" s="59">
        <v>482</v>
      </c>
      <c r="J23" s="59">
        <v>74</v>
      </c>
      <c r="K23" s="59">
        <v>74</v>
      </c>
      <c r="L23" s="61">
        <v>5</v>
      </c>
      <c r="M23" s="59">
        <v>10</v>
      </c>
      <c r="N23" s="62">
        <v>211</v>
      </c>
    </row>
    <row r="24" spans="2:14" ht="16.5" customHeight="1">
      <c r="B24" s="273" t="s">
        <v>355</v>
      </c>
      <c r="C24" s="274">
        <v>17</v>
      </c>
      <c r="D24" s="373" t="s">
        <v>676</v>
      </c>
      <c r="E24" s="59">
        <v>15</v>
      </c>
      <c r="F24" s="59">
        <v>1</v>
      </c>
      <c r="G24" s="59" t="s">
        <v>344</v>
      </c>
      <c r="H24" s="373" t="s">
        <v>676</v>
      </c>
      <c r="I24" s="59" t="s">
        <v>344</v>
      </c>
      <c r="J24" s="373" t="s">
        <v>676</v>
      </c>
      <c r="K24" s="373" t="s">
        <v>676</v>
      </c>
      <c r="L24" s="373" t="s">
        <v>676</v>
      </c>
      <c r="M24" s="373" t="s">
        <v>676</v>
      </c>
      <c r="N24" s="62">
        <v>1</v>
      </c>
    </row>
    <row r="25" spans="2:14" ht="16.5" customHeight="1">
      <c r="B25" s="273" t="s">
        <v>356</v>
      </c>
      <c r="C25" s="274">
        <v>25670</v>
      </c>
      <c r="D25" s="59">
        <v>341</v>
      </c>
      <c r="E25" s="59">
        <v>7301</v>
      </c>
      <c r="F25" s="59">
        <v>2615</v>
      </c>
      <c r="G25" s="59">
        <v>16</v>
      </c>
      <c r="H25" s="61">
        <v>7685</v>
      </c>
      <c r="I25" s="59">
        <v>4202</v>
      </c>
      <c r="J25" s="59">
        <v>2076</v>
      </c>
      <c r="K25" s="59">
        <v>2076</v>
      </c>
      <c r="L25" s="61">
        <v>5</v>
      </c>
      <c r="M25" s="59">
        <v>45</v>
      </c>
      <c r="N25" s="62">
        <v>1384</v>
      </c>
    </row>
    <row r="26" spans="2:14" ht="16.5" customHeight="1">
      <c r="B26" s="273" t="s">
        <v>357</v>
      </c>
      <c r="C26" s="274">
        <v>245</v>
      </c>
      <c r="D26" s="59" t="s">
        <v>691</v>
      </c>
      <c r="E26" s="59">
        <v>61</v>
      </c>
      <c r="F26" s="59" t="s">
        <v>691</v>
      </c>
      <c r="G26" s="59" t="s">
        <v>691</v>
      </c>
      <c r="H26" s="59" t="s">
        <v>691</v>
      </c>
      <c r="I26" s="59" t="s">
        <v>691</v>
      </c>
      <c r="J26" s="59" t="s">
        <v>691</v>
      </c>
      <c r="K26" s="59" t="s">
        <v>691</v>
      </c>
      <c r="L26" s="59" t="s">
        <v>691</v>
      </c>
      <c r="M26" s="59" t="s">
        <v>691</v>
      </c>
      <c r="N26" s="276">
        <v>184</v>
      </c>
    </row>
    <row r="27" spans="2:14" ht="16.5" customHeight="1">
      <c r="B27" s="273" t="s">
        <v>689</v>
      </c>
      <c r="C27" s="274">
        <v>4500</v>
      </c>
      <c r="D27" s="373" t="s">
        <v>676</v>
      </c>
      <c r="E27" s="59">
        <v>3977</v>
      </c>
      <c r="F27" s="59">
        <v>8</v>
      </c>
      <c r="G27" s="59" t="s">
        <v>691</v>
      </c>
      <c r="H27" s="373" t="s">
        <v>676</v>
      </c>
      <c r="I27" s="59" t="s">
        <v>344</v>
      </c>
      <c r="J27" s="59">
        <v>1</v>
      </c>
      <c r="K27" s="59">
        <v>1</v>
      </c>
      <c r="L27" s="373" t="s">
        <v>676</v>
      </c>
      <c r="M27" s="59">
        <v>504</v>
      </c>
      <c r="N27" s="62">
        <v>10</v>
      </c>
    </row>
    <row r="28" spans="2:14" ht="16.5" customHeight="1">
      <c r="B28" s="273" t="s">
        <v>358</v>
      </c>
      <c r="C28" s="274">
        <v>291845</v>
      </c>
      <c r="D28" s="373" t="s">
        <v>676</v>
      </c>
      <c r="E28" s="59">
        <v>28</v>
      </c>
      <c r="F28" s="59">
        <v>80</v>
      </c>
      <c r="G28" s="59" t="s">
        <v>691</v>
      </c>
      <c r="H28" s="61">
        <v>13838</v>
      </c>
      <c r="I28" s="59">
        <v>274998</v>
      </c>
      <c r="J28" s="59">
        <v>104</v>
      </c>
      <c r="K28" s="59">
        <v>104</v>
      </c>
      <c r="L28" s="61">
        <v>6</v>
      </c>
      <c r="M28" s="373" t="s">
        <v>676</v>
      </c>
      <c r="N28" s="62">
        <v>2791</v>
      </c>
    </row>
    <row r="29" spans="2:14" ht="16.5" customHeight="1">
      <c r="B29" s="273" t="s">
        <v>359</v>
      </c>
      <c r="C29" s="274">
        <v>844</v>
      </c>
      <c r="D29" s="59" t="s">
        <v>691</v>
      </c>
      <c r="E29" s="59" t="s">
        <v>691</v>
      </c>
      <c r="F29" s="59" t="s">
        <v>691</v>
      </c>
      <c r="G29" s="59" t="s">
        <v>691</v>
      </c>
      <c r="H29" s="61">
        <v>831</v>
      </c>
      <c r="I29" s="59" t="s">
        <v>691</v>
      </c>
      <c r="J29" s="59">
        <v>13</v>
      </c>
      <c r="K29" s="59">
        <v>13</v>
      </c>
      <c r="L29" s="59" t="s">
        <v>691</v>
      </c>
      <c r="M29" s="59" t="s">
        <v>691</v>
      </c>
      <c r="N29" s="276" t="s">
        <v>691</v>
      </c>
    </row>
    <row r="30" spans="2:14" ht="16.5" customHeight="1">
      <c r="B30" s="273" t="s">
        <v>360</v>
      </c>
      <c r="C30" s="274">
        <v>10744</v>
      </c>
      <c r="D30" s="373" t="s">
        <v>676</v>
      </c>
      <c r="E30" s="59">
        <v>73</v>
      </c>
      <c r="F30" s="59">
        <v>28</v>
      </c>
      <c r="G30" s="59" t="s">
        <v>691</v>
      </c>
      <c r="H30" s="61">
        <v>10175</v>
      </c>
      <c r="I30" s="59" t="s">
        <v>691</v>
      </c>
      <c r="J30" s="59">
        <v>340</v>
      </c>
      <c r="K30" s="59">
        <v>340</v>
      </c>
      <c r="L30" s="373" t="s">
        <v>676</v>
      </c>
      <c r="M30" s="373" t="s">
        <v>676</v>
      </c>
      <c r="N30" s="62">
        <v>128</v>
      </c>
    </row>
    <row r="31" spans="2:14" ht="16.5" customHeight="1">
      <c r="B31" s="273" t="s">
        <v>361</v>
      </c>
      <c r="C31" s="274">
        <v>14176</v>
      </c>
      <c r="D31" s="373" t="s">
        <v>676</v>
      </c>
      <c r="E31" s="373" t="s">
        <v>676</v>
      </c>
      <c r="F31" s="373" t="s">
        <v>676</v>
      </c>
      <c r="G31" s="59" t="s">
        <v>691</v>
      </c>
      <c r="H31" s="61">
        <v>14175</v>
      </c>
      <c r="I31" s="59" t="s">
        <v>691</v>
      </c>
      <c r="J31" s="59">
        <v>1</v>
      </c>
      <c r="K31" s="59">
        <v>1</v>
      </c>
      <c r="L31" s="373" t="s">
        <v>676</v>
      </c>
      <c r="M31" s="373" t="s">
        <v>676</v>
      </c>
      <c r="N31" s="374" t="s">
        <v>676</v>
      </c>
    </row>
    <row r="32" spans="2:14" ht="16.5" customHeight="1">
      <c r="B32" s="273" t="s">
        <v>362</v>
      </c>
      <c r="C32" s="274">
        <v>601</v>
      </c>
      <c r="D32" s="59" t="s">
        <v>691</v>
      </c>
      <c r="E32" s="59" t="s">
        <v>691</v>
      </c>
      <c r="F32" s="59" t="s">
        <v>691</v>
      </c>
      <c r="G32" s="59" t="s">
        <v>691</v>
      </c>
      <c r="H32" s="61">
        <v>539</v>
      </c>
      <c r="I32" s="59" t="s">
        <v>691</v>
      </c>
      <c r="J32" s="59">
        <v>62</v>
      </c>
      <c r="K32" s="59">
        <v>62</v>
      </c>
      <c r="L32" s="59" t="s">
        <v>691</v>
      </c>
      <c r="M32" s="59" t="s">
        <v>691</v>
      </c>
      <c r="N32" s="276" t="s">
        <v>691</v>
      </c>
    </row>
    <row r="33" spans="2:14" ht="16.5" customHeight="1">
      <c r="B33" s="273" t="s">
        <v>363</v>
      </c>
      <c r="C33" s="274">
        <v>33046</v>
      </c>
      <c r="D33" s="59">
        <v>2664</v>
      </c>
      <c r="E33" s="59">
        <v>14479</v>
      </c>
      <c r="F33" s="59">
        <v>12138</v>
      </c>
      <c r="G33" s="59">
        <v>12</v>
      </c>
      <c r="H33" s="61">
        <v>3</v>
      </c>
      <c r="I33" s="59" t="s">
        <v>691</v>
      </c>
      <c r="J33" s="59">
        <v>40</v>
      </c>
      <c r="K33" s="59">
        <v>40</v>
      </c>
      <c r="L33" s="61">
        <v>1</v>
      </c>
      <c r="M33" s="59">
        <v>11</v>
      </c>
      <c r="N33" s="62">
        <v>3698</v>
      </c>
    </row>
    <row r="34" spans="2:14" ht="16.5" customHeight="1">
      <c r="B34" s="273" t="s">
        <v>364</v>
      </c>
      <c r="C34" s="274">
        <v>9944</v>
      </c>
      <c r="D34" s="59">
        <v>133</v>
      </c>
      <c r="E34" s="59">
        <v>1904</v>
      </c>
      <c r="F34" s="59">
        <v>1304</v>
      </c>
      <c r="G34" s="373" t="s">
        <v>676</v>
      </c>
      <c r="H34" s="61">
        <v>1987</v>
      </c>
      <c r="I34" s="59" t="s">
        <v>691</v>
      </c>
      <c r="J34" s="59">
        <v>1916</v>
      </c>
      <c r="K34" s="59">
        <v>1916</v>
      </c>
      <c r="L34" s="373" t="s">
        <v>676</v>
      </c>
      <c r="M34" s="59">
        <v>3</v>
      </c>
      <c r="N34" s="62">
        <v>2697</v>
      </c>
    </row>
    <row r="35" spans="2:14" ht="16.5" customHeight="1">
      <c r="B35" s="273" t="s">
        <v>365</v>
      </c>
      <c r="C35" s="274">
        <v>13940</v>
      </c>
      <c r="D35" s="59">
        <v>199</v>
      </c>
      <c r="E35" s="59">
        <v>1990</v>
      </c>
      <c r="F35" s="59">
        <v>806</v>
      </c>
      <c r="G35" s="59">
        <v>24</v>
      </c>
      <c r="H35" s="61">
        <v>1384</v>
      </c>
      <c r="I35" s="59">
        <v>7025</v>
      </c>
      <c r="J35" s="59">
        <v>2065</v>
      </c>
      <c r="K35" s="59">
        <v>2065</v>
      </c>
      <c r="L35" s="61">
        <v>4</v>
      </c>
      <c r="M35" s="59">
        <v>29</v>
      </c>
      <c r="N35" s="62">
        <v>414</v>
      </c>
    </row>
    <row r="36" spans="2:14" ht="16.5" customHeight="1">
      <c r="B36" s="273" t="s">
        <v>366</v>
      </c>
      <c r="C36" s="274">
        <v>71879</v>
      </c>
      <c r="D36" s="59">
        <v>824</v>
      </c>
      <c r="E36" s="59">
        <v>7146</v>
      </c>
      <c r="F36" s="59">
        <v>3087</v>
      </c>
      <c r="G36" s="59">
        <v>104</v>
      </c>
      <c r="H36" s="61">
        <v>5224</v>
      </c>
      <c r="I36" s="59">
        <v>45890</v>
      </c>
      <c r="J36" s="59">
        <v>7699</v>
      </c>
      <c r="K36" s="59">
        <v>7699</v>
      </c>
      <c r="L36" s="61">
        <v>49</v>
      </c>
      <c r="M36" s="59">
        <v>51</v>
      </c>
      <c r="N36" s="62">
        <v>1805</v>
      </c>
    </row>
    <row r="37" spans="2:14" ht="16.5" customHeight="1">
      <c r="B37" s="273" t="s">
        <v>367</v>
      </c>
      <c r="C37" s="274">
        <v>29798</v>
      </c>
      <c r="D37" s="59">
        <v>470</v>
      </c>
      <c r="E37" s="59">
        <v>6726</v>
      </c>
      <c r="F37" s="59">
        <v>2978</v>
      </c>
      <c r="G37" s="59">
        <v>72</v>
      </c>
      <c r="H37" s="61">
        <v>4308</v>
      </c>
      <c r="I37" s="59">
        <v>5071</v>
      </c>
      <c r="J37" s="59">
        <v>5294</v>
      </c>
      <c r="K37" s="59">
        <v>5294</v>
      </c>
      <c r="L37" s="61">
        <v>161</v>
      </c>
      <c r="M37" s="59">
        <v>240</v>
      </c>
      <c r="N37" s="62">
        <v>4478</v>
      </c>
    </row>
    <row r="38" spans="2:14" ht="16.5" customHeight="1">
      <c r="B38" s="273" t="s">
        <v>368</v>
      </c>
      <c r="C38" s="274">
        <v>11886</v>
      </c>
      <c r="D38" s="59">
        <v>40</v>
      </c>
      <c r="E38" s="59">
        <v>864</v>
      </c>
      <c r="F38" s="59">
        <v>233</v>
      </c>
      <c r="G38" s="59">
        <v>8</v>
      </c>
      <c r="H38" s="61">
        <v>1254</v>
      </c>
      <c r="I38" s="59">
        <v>7900</v>
      </c>
      <c r="J38" s="59">
        <v>430</v>
      </c>
      <c r="K38" s="59">
        <v>430</v>
      </c>
      <c r="L38" s="61">
        <v>11</v>
      </c>
      <c r="M38" s="59">
        <v>9</v>
      </c>
      <c r="N38" s="62">
        <v>1137</v>
      </c>
    </row>
    <row r="39" spans="2:14" ht="16.5" customHeight="1">
      <c r="B39" s="273" t="s">
        <v>369</v>
      </c>
      <c r="C39" s="274">
        <v>37515</v>
      </c>
      <c r="D39" s="59">
        <v>236</v>
      </c>
      <c r="E39" s="59">
        <v>8338</v>
      </c>
      <c r="F39" s="59">
        <v>3283</v>
      </c>
      <c r="G39" s="59">
        <v>62</v>
      </c>
      <c r="H39" s="61">
        <v>5669</v>
      </c>
      <c r="I39" s="59">
        <v>11045</v>
      </c>
      <c r="J39" s="59">
        <v>2858</v>
      </c>
      <c r="K39" s="59">
        <v>2858</v>
      </c>
      <c r="L39" s="61">
        <v>181</v>
      </c>
      <c r="M39" s="59">
        <v>204</v>
      </c>
      <c r="N39" s="62">
        <v>5639</v>
      </c>
    </row>
    <row r="40" spans="2:14" ht="6.75" customHeight="1">
      <c r="B40" s="273"/>
      <c r="C40" s="278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80"/>
    </row>
    <row r="41" spans="2:14" ht="14.25">
      <c r="B41" s="273"/>
      <c r="C41" s="278"/>
      <c r="D41" s="279"/>
      <c r="E41" s="279"/>
      <c r="F41" s="279"/>
      <c r="G41" s="391" t="s">
        <v>50</v>
      </c>
      <c r="H41" s="391"/>
      <c r="I41" s="391"/>
      <c r="J41" s="279"/>
      <c r="K41" s="279"/>
      <c r="L41" s="279"/>
      <c r="M41" s="279"/>
      <c r="N41" s="280"/>
    </row>
    <row r="42" spans="2:14" ht="6.75" customHeight="1">
      <c r="B42" s="273"/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80"/>
    </row>
    <row r="43" spans="2:14" ht="16.5" customHeight="1">
      <c r="B43" s="273" t="s">
        <v>49</v>
      </c>
      <c r="C43" s="63">
        <v>100</v>
      </c>
      <c r="D43" s="64">
        <v>100</v>
      </c>
      <c r="E43" s="64">
        <v>100</v>
      </c>
      <c r="F43" s="64">
        <v>100</v>
      </c>
      <c r="G43" s="64">
        <v>100</v>
      </c>
      <c r="H43" s="64">
        <v>100</v>
      </c>
      <c r="I43" s="64">
        <v>100</v>
      </c>
      <c r="J43" s="64">
        <v>100</v>
      </c>
      <c r="K43" s="64">
        <f>IF(K10="･","･",IF(K10="-","-",K10/K10*100))</f>
        <v>100</v>
      </c>
      <c r="L43" s="64">
        <v>100</v>
      </c>
      <c r="M43" s="64">
        <v>100</v>
      </c>
      <c r="N43" s="65">
        <v>100</v>
      </c>
    </row>
    <row r="44" spans="2:14" ht="14.25">
      <c r="B44" s="273" t="s">
        <v>370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</row>
    <row r="45" spans="2:14" ht="16.5" customHeight="1">
      <c r="B45" s="273" t="s">
        <v>371</v>
      </c>
      <c r="C45" s="372">
        <v>8</v>
      </c>
      <c r="D45" s="373">
        <v>3.6</v>
      </c>
      <c r="E45" s="373">
        <v>15.9</v>
      </c>
      <c r="F45" s="373">
        <v>4.6</v>
      </c>
      <c r="G45" s="373">
        <v>8.8</v>
      </c>
      <c r="H45" s="373">
        <v>12.3</v>
      </c>
      <c r="I45" s="373">
        <v>5.4</v>
      </c>
      <c r="J45" s="373">
        <v>4.2</v>
      </c>
      <c r="K45" s="373">
        <f>IF(K12="･","･",IF(K12="-","-",K12/K10*100))</f>
        <v>4.185022026431718</v>
      </c>
      <c r="L45" s="373">
        <v>16.8</v>
      </c>
      <c r="M45" s="373">
        <v>15.5</v>
      </c>
      <c r="N45" s="374">
        <v>22.5</v>
      </c>
    </row>
    <row r="46" spans="2:14" ht="16.5" customHeight="1">
      <c r="B46" s="273" t="s">
        <v>372</v>
      </c>
      <c r="C46" s="372">
        <v>6</v>
      </c>
      <c r="D46" s="373">
        <v>13.7</v>
      </c>
      <c r="E46" s="373">
        <v>6.9</v>
      </c>
      <c r="F46" s="373">
        <v>9.8</v>
      </c>
      <c r="G46" s="373">
        <v>28.3</v>
      </c>
      <c r="H46" s="373">
        <v>0.8</v>
      </c>
      <c r="I46" s="373" t="s">
        <v>677</v>
      </c>
      <c r="J46" s="373">
        <v>42.5</v>
      </c>
      <c r="K46" s="373">
        <f>IF(K13="･","･",IF(K13="-","-",K13/K10*100))</f>
        <v>42.47894942285173</v>
      </c>
      <c r="L46" s="373">
        <v>2</v>
      </c>
      <c r="M46" s="373">
        <v>21.4</v>
      </c>
      <c r="N46" s="374">
        <v>4.3</v>
      </c>
    </row>
    <row r="47" spans="2:14" ht="16.5" customHeight="1">
      <c r="B47" s="277" t="s">
        <v>373</v>
      </c>
      <c r="C47" s="372">
        <v>0.5</v>
      </c>
      <c r="D47" s="373">
        <v>0.5</v>
      </c>
      <c r="E47" s="373">
        <v>0</v>
      </c>
      <c r="F47" s="373">
        <v>4</v>
      </c>
      <c r="G47" s="373">
        <v>0.7</v>
      </c>
      <c r="H47" s="373">
        <v>0.2</v>
      </c>
      <c r="I47" s="373" t="s">
        <v>677</v>
      </c>
      <c r="J47" s="373">
        <v>1.8</v>
      </c>
      <c r="K47" s="373">
        <f>IF(K14="･","･",IF(K14="-","-",K14/K10*100))</f>
        <v>1.842971058941616</v>
      </c>
      <c r="L47" s="373">
        <v>1.3</v>
      </c>
      <c r="M47" s="373">
        <v>1.5</v>
      </c>
      <c r="N47" s="374">
        <v>0.5</v>
      </c>
    </row>
    <row r="48" spans="2:14" ht="16.5" customHeight="1">
      <c r="B48" s="273" t="s">
        <v>374</v>
      </c>
      <c r="C48" s="372">
        <v>2</v>
      </c>
      <c r="D48" s="373">
        <v>1.3</v>
      </c>
      <c r="E48" s="373">
        <v>0.1</v>
      </c>
      <c r="F48" s="373">
        <v>3.8</v>
      </c>
      <c r="G48" s="373">
        <v>3</v>
      </c>
      <c r="H48" s="373">
        <v>0.1</v>
      </c>
      <c r="I48" s="373" t="s">
        <v>677</v>
      </c>
      <c r="J48" s="373">
        <v>15.9</v>
      </c>
      <c r="K48" s="373">
        <f>IF(K15="･","･",IF(K15="-","-",K15/K10*100))</f>
        <v>15.899459097752747</v>
      </c>
      <c r="L48" s="373">
        <v>0.9</v>
      </c>
      <c r="M48" s="373">
        <v>14.3</v>
      </c>
      <c r="N48" s="374">
        <v>1.7</v>
      </c>
    </row>
    <row r="49" spans="2:14" ht="16.5" customHeight="1">
      <c r="B49" s="273" t="s">
        <v>375</v>
      </c>
      <c r="C49" s="372">
        <v>0.7</v>
      </c>
      <c r="D49" s="373">
        <v>0.3</v>
      </c>
      <c r="E49" s="373">
        <v>0.3</v>
      </c>
      <c r="F49" s="373">
        <v>3.8</v>
      </c>
      <c r="G49" s="373" t="s">
        <v>676</v>
      </c>
      <c r="H49" s="373">
        <v>3.3</v>
      </c>
      <c r="I49" s="373" t="s">
        <v>677</v>
      </c>
      <c r="J49" s="373">
        <v>0.3</v>
      </c>
      <c r="K49" s="373">
        <f>IF(K16="･","･",IF(K16="-","-",K16/K10*100))</f>
        <v>0.28857413706574475</v>
      </c>
      <c r="L49" s="373" t="s">
        <v>676</v>
      </c>
      <c r="M49" s="373">
        <v>3.2</v>
      </c>
      <c r="N49" s="374">
        <v>0.1</v>
      </c>
    </row>
    <row r="50" spans="2:14" ht="16.5" customHeight="1">
      <c r="B50" s="273" t="s">
        <v>376</v>
      </c>
      <c r="C50" s="372">
        <v>0.3</v>
      </c>
      <c r="D50" s="373">
        <v>0.2</v>
      </c>
      <c r="E50" s="373">
        <v>0.1</v>
      </c>
      <c r="F50" s="373">
        <v>1.9</v>
      </c>
      <c r="G50" s="373" t="s">
        <v>676</v>
      </c>
      <c r="H50" s="373">
        <v>1.2</v>
      </c>
      <c r="I50" s="373" t="s">
        <v>677</v>
      </c>
      <c r="J50" s="373">
        <v>0.1</v>
      </c>
      <c r="K50" s="373">
        <f>IF(K17="･","･",IF(K17="-","-",K17/K10*100))</f>
        <v>0.09758545697875425</v>
      </c>
      <c r="L50" s="373" t="s">
        <v>676</v>
      </c>
      <c r="M50" s="373" t="s">
        <v>676</v>
      </c>
      <c r="N50" s="374">
        <v>0</v>
      </c>
    </row>
    <row r="51" spans="2:14" ht="16.5" customHeight="1">
      <c r="B51" s="273" t="s">
        <v>377</v>
      </c>
      <c r="C51" s="372">
        <v>0.2</v>
      </c>
      <c r="D51" s="373">
        <v>0.1</v>
      </c>
      <c r="E51" s="373">
        <v>0.1</v>
      </c>
      <c r="F51" s="373">
        <v>1</v>
      </c>
      <c r="G51" s="373" t="s">
        <v>676</v>
      </c>
      <c r="H51" s="373">
        <v>0.8</v>
      </c>
      <c r="I51" s="373" t="s">
        <v>677</v>
      </c>
      <c r="J51" s="373">
        <v>0.1</v>
      </c>
      <c r="K51" s="373">
        <f>IF(K18="･","･",IF(K18="-","-",K18/K10*100))</f>
        <v>0.09340322310823622</v>
      </c>
      <c r="L51" s="373" t="s">
        <v>676</v>
      </c>
      <c r="M51" s="373">
        <v>3.2</v>
      </c>
      <c r="N51" s="374">
        <v>0</v>
      </c>
    </row>
    <row r="52" spans="2:14" ht="16.5" customHeight="1">
      <c r="B52" s="273" t="s">
        <v>378</v>
      </c>
      <c r="C52" s="372">
        <v>0.2</v>
      </c>
      <c r="D52" s="373">
        <v>0</v>
      </c>
      <c r="E52" s="373">
        <v>0.1</v>
      </c>
      <c r="F52" s="373">
        <v>0.9</v>
      </c>
      <c r="G52" s="373" t="s">
        <v>676</v>
      </c>
      <c r="H52" s="373">
        <v>1.2</v>
      </c>
      <c r="I52" s="373" t="s">
        <v>677</v>
      </c>
      <c r="J52" s="373">
        <v>0.1</v>
      </c>
      <c r="K52" s="373">
        <f>IF(K19="･","･",IF(K19="-","-",K19/K10*100))</f>
        <v>0.09758545697875425</v>
      </c>
      <c r="L52" s="373" t="s">
        <v>676</v>
      </c>
      <c r="M52" s="373" t="s">
        <v>676</v>
      </c>
      <c r="N52" s="374">
        <v>0</v>
      </c>
    </row>
    <row r="53" spans="2:14" ht="16.5" customHeight="1">
      <c r="B53" s="273" t="s">
        <v>379</v>
      </c>
      <c r="C53" s="372">
        <v>0</v>
      </c>
      <c r="D53" s="373">
        <v>0.1</v>
      </c>
      <c r="E53" s="373">
        <v>0</v>
      </c>
      <c r="F53" s="373">
        <v>0.4</v>
      </c>
      <c r="G53" s="373">
        <v>1.6</v>
      </c>
      <c r="H53" s="373" t="s">
        <v>675</v>
      </c>
      <c r="I53" s="373" t="s">
        <v>677</v>
      </c>
      <c r="J53" s="373">
        <v>0</v>
      </c>
      <c r="K53" s="373">
        <f>IF(K20="･","･",IF(K20="-","-",K20/K10*100))</f>
        <v>0.009758545697875426</v>
      </c>
      <c r="L53" s="373" t="s">
        <v>676</v>
      </c>
      <c r="M53" s="373">
        <v>0.4</v>
      </c>
      <c r="N53" s="374" t="s">
        <v>676</v>
      </c>
    </row>
    <row r="54" spans="2:14" ht="16.5" customHeight="1">
      <c r="B54" s="273" t="s">
        <v>380</v>
      </c>
      <c r="C54" s="372">
        <v>0</v>
      </c>
      <c r="D54" s="373" t="s">
        <v>676</v>
      </c>
      <c r="E54" s="373" t="s">
        <v>676</v>
      </c>
      <c r="F54" s="373">
        <v>0</v>
      </c>
      <c r="G54" s="373" t="s">
        <v>676</v>
      </c>
      <c r="H54" s="373" t="s">
        <v>676</v>
      </c>
      <c r="I54" s="373" t="s">
        <v>677</v>
      </c>
      <c r="J54" s="373" t="s">
        <v>676</v>
      </c>
      <c r="K54" s="373" t="e">
        <f>IF(K21="･","･",IF(K21="-","-",K21/K10*100))</f>
        <v>#VALUE!</v>
      </c>
      <c r="L54" s="373" t="s">
        <v>676</v>
      </c>
      <c r="M54" s="373" t="s">
        <v>676</v>
      </c>
      <c r="N54" s="374" t="s">
        <v>676</v>
      </c>
    </row>
    <row r="55" spans="2:14" ht="16.5" customHeight="1">
      <c r="B55" s="273" t="s">
        <v>381</v>
      </c>
      <c r="C55" s="372">
        <v>5.5</v>
      </c>
      <c r="D55" s="373">
        <v>3.7</v>
      </c>
      <c r="E55" s="373">
        <v>1.7</v>
      </c>
      <c r="F55" s="373">
        <v>3.7</v>
      </c>
      <c r="G55" s="373">
        <v>4.6</v>
      </c>
      <c r="H55" s="373">
        <v>3.4</v>
      </c>
      <c r="I55" s="373">
        <v>7.4</v>
      </c>
      <c r="J55" s="373">
        <v>3.3</v>
      </c>
      <c r="K55" s="373">
        <f>IF(K22="･","･",IF(K22="-","-",K22/K10*100))</f>
        <v>3.270506886745107</v>
      </c>
      <c r="L55" s="373">
        <v>0.2</v>
      </c>
      <c r="M55" s="373">
        <v>11</v>
      </c>
      <c r="N55" s="374">
        <v>3.2</v>
      </c>
    </row>
    <row r="56" spans="2:14" ht="16.5" customHeight="1">
      <c r="B56" s="273" t="s">
        <v>354</v>
      </c>
      <c r="C56" s="372">
        <v>0.4</v>
      </c>
      <c r="D56" s="373">
        <v>0.2</v>
      </c>
      <c r="E56" s="373">
        <v>2.6</v>
      </c>
      <c r="F56" s="373">
        <v>0.3</v>
      </c>
      <c r="G56" s="373">
        <v>0.7</v>
      </c>
      <c r="H56" s="373">
        <v>0.1</v>
      </c>
      <c r="I56" s="373">
        <v>0.1</v>
      </c>
      <c r="J56" s="373">
        <v>0.1</v>
      </c>
      <c r="K56" s="373">
        <f>IF(K23="･","･",IF(K23="-","-",K23/K10*100))</f>
        <v>0.10316176880611164</v>
      </c>
      <c r="L56" s="373">
        <v>0.9</v>
      </c>
      <c r="M56" s="373">
        <v>0.3</v>
      </c>
      <c r="N56" s="374">
        <v>0.6</v>
      </c>
    </row>
    <row r="57" spans="2:14" ht="16.5" customHeight="1">
      <c r="B57" s="273" t="s">
        <v>382</v>
      </c>
      <c r="C57" s="372">
        <v>0</v>
      </c>
      <c r="D57" s="373" t="s">
        <v>676</v>
      </c>
      <c r="E57" s="373">
        <v>0</v>
      </c>
      <c r="F57" s="373">
        <v>0</v>
      </c>
      <c r="G57" s="373" t="s">
        <v>675</v>
      </c>
      <c r="H57" s="373" t="s">
        <v>676</v>
      </c>
      <c r="I57" s="373" t="s">
        <v>678</v>
      </c>
      <c r="J57" s="373" t="s">
        <v>676</v>
      </c>
      <c r="K57" s="373" t="s">
        <v>676</v>
      </c>
      <c r="L57" s="373" t="s">
        <v>676</v>
      </c>
      <c r="M57" s="373" t="s">
        <v>676</v>
      </c>
      <c r="N57" s="374">
        <v>0</v>
      </c>
    </row>
    <row r="58" spans="2:14" ht="16.5" customHeight="1">
      <c r="B58" s="273" t="s">
        <v>383</v>
      </c>
      <c r="C58" s="372">
        <v>3.5</v>
      </c>
      <c r="D58" s="373">
        <v>5.3</v>
      </c>
      <c r="E58" s="373">
        <v>10</v>
      </c>
      <c r="F58" s="373">
        <v>6.9</v>
      </c>
      <c r="G58" s="373">
        <v>2.8</v>
      </c>
      <c r="H58" s="373">
        <v>9.1</v>
      </c>
      <c r="I58" s="373">
        <v>1</v>
      </c>
      <c r="J58" s="373">
        <v>2.9</v>
      </c>
      <c r="K58" s="373">
        <f>IF(K25="･","･",IF(K25="-","-",K25/K10*100))</f>
        <v>2.8941058383984832</v>
      </c>
      <c r="L58" s="373">
        <v>0.9</v>
      </c>
      <c r="M58" s="373">
        <v>1.3</v>
      </c>
      <c r="N58" s="374">
        <v>3.8</v>
      </c>
    </row>
    <row r="59" spans="2:14" ht="16.5" customHeight="1">
      <c r="B59" s="273" t="s">
        <v>357</v>
      </c>
      <c r="C59" s="372">
        <v>0</v>
      </c>
      <c r="D59" s="373" t="s">
        <v>675</v>
      </c>
      <c r="E59" s="373">
        <v>0.1</v>
      </c>
      <c r="F59" s="373" t="s">
        <v>675</v>
      </c>
      <c r="G59" s="373" t="s">
        <v>675</v>
      </c>
      <c r="H59" s="373" t="s">
        <v>679</v>
      </c>
      <c r="I59" s="373" t="s">
        <v>678</v>
      </c>
      <c r="J59" s="373" t="s">
        <v>678</v>
      </c>
      <c r="K59" s="373" t="s">
        <v>678</v>
      </c>
      <c r="L59" s="373" t="s">
        <v>678</v>
      </c>
      <c r="M59" s="373" t="s">
        <v>678</v>
      </c>
      <c r="N59" s="374">
        <v>0.5</v>
      </c>
    </row>
    <row r="60" spans="2:14" ht="16.5" customHeight="1">
      <c r="B60" s="273" t="s">
        <v>689</v>
      </c>
      <c r="C60" s="372">
        <v>0.6</v>
      </c>
      <c r="D60" s="373" t="s">
        <v>676</v>
      </c>
      <c r="E60" s="373">
        <v>5.5</v>
      </c>
      <c r="F60" s="373">
        <v>0</v>
      </c>
      <c r="G60" s="373" t="s">
        <v>675</v>
      </c>
      <c r="H60" s="373" t="s">
        <v>676</v>
      </c>
      <c r="I60" s="373" t="s">
        <v>678</v>
      </c>
      <c r="J60" s="373">
        <v>0</v>
      </c>
      <c r="K60" s="373">
        <f>IF(K27="･","･",IF(K27="-","-",K27/K10*100))</f>
        <v>0.0013940779568393465</v>
      </c>
      <c r="L60" s="373" t="s">
        <v>676</v>
      </c>
      <c r="M60" s="373">
        <v>15</v>
      </c>
      <c r="N60" s="374">
        <v>0</v>
      </c>
    </row>
    <row r="61" spans="2:14" ht="16.5" customHeight="1">
      <c r="B61" s="273" t="s">
        <v>384</v>
      </c>
      <c r="C61" s="372">
        <v>40.3</v>
      </c>
      <c r="D61" s="373" t="s">
        <v>676</v>
      </c>
      <c r="E61" s="373">
        <v>0</v>
      </c>
      <c r="F61" s="373">
        <v>0.2</v>
      </c>
      <c r="G61" s="373" t="s">
        <v>675</v>
      </c>
      <c r="H61" s="373">
        <v>16.5</v>
      </c>
      <c r="I61" s="373">
        <v>67.2</v>
      </c>
      <c r="J61" s="373">
        <v>0.1</v>
      </c>
      <c r="K61" s="373">
        <f>IF(K28="･","･",IF(K28="-","-",K28/K10*100))</f>
        <v>0.14498410751129204</v>
      </c>
      <c r="L61" s="373">
        <v>1.1</v>
      </c>
      <c r="M61" s="373" t="s">
        <v>676</v>
      </c>
      <c r="N61" s="374">
        <v>7.7</v>
      </c>
    </row>
    <row r="62" spans="2:14" ht="16.5" customHeight="1">
      <c r="B62" s="273" t="s">
        <v>359</v>
      </c>
      <c r="C62" s="372">
        <v>0.1</v>
      </c>
      <c r="D62" s="373" t="s">
        <v>675</v>
      </c>
      <c r="E62" s="373" t="s">
        <v>675</v>
      </c>
      <c r="F62" s="373" t="s">
        <v>675</v>
      </c>
      <c r="G62" s="373" t="s">
        <v>675</v>
      </c>
      <c r="H62" s="373">
        <v>1</v>
      </c>
      <c r="I62" s="373" t="s">
        <v>678</v>
      </c>
      <c r="J62" s="373">
        <v>0</v>
      </c>
      <c r="K62" s="373">
        <f>IF(K29="･","･",IF(K29="-","-",K29/K10*100))</f>
        <v>0.018123013438911505</v>
      </c>
      <c r="L62" s="373" t="s">
        <v>675</v>
      </c>
      <c r="M62" s="373" t="s">
        <v>675</v>
      </c>
      <c r="N62" s="374" t="s">
        <v>675</v>
      </c>
    </row>
    <row r="63" spans="2:14" ht="16.5" customHeight="1">
      <c r="B63" s="273" t="s">
        <v>385</v>
      </c>
      <c r="C63" s="372">
        <v>1.5</v>
      </c>
      <c r="D63" s="373" t="s">
        <v>676</v>
      </c>
      <c r="E63" s="373">
        <v>0.1</v>
      </c>
      <c r="F63" s="373">
        <v>0.1</v>
      </c>
      <c r="G63" s="373" t="s">
        <v>675</v>
      </c>
      <c r="H63" s="373">
        <v>12.1</v>
      </c>
      <c r="I63" s="373" t="s">
        <v>678</v>
      </c>
      <c r="J63" s="373">
        <v>0.5</v>
      </c>
      <c r="K63" s="373">
        <f>IF(K30="･","･",IF(K30="-","-",K30/K10*100))</f>
        <v>0.47398650532537784</v>
      </c>
      <c r="L63" s="373" t="s">
        <v>676</v>
      </c>
      <c r="M63" s="373" t="s">
        <v>676</v>
      </c>
      <c r="N63" s="374">
        <v>0.4</v>
      </c>
    </row>
    <row r="64" spans="2:14" ht="16.5" customHeight="1">
      <c r="B64" s="273" t="s">
        <v>386</v>
      </c>
      <c r="C64" s="372">
        <v>2</v>
      </c>
      <c r="D64" s="373" t="s">
        <v>676</v>
      </c>
      <c r="E64" s="373" t="s">
        <v>676</v>
      </c>
      <c r="F64" s="373" t="s">
        <v>676</v>
      </c>
      <c r="G64" s="373" t="s">
        <v>675</v>
      </c>
      <c r="H64" s="373">
        <v>16.9</v>
      </c>
      <c r="I64" s="373" t="s">
        <v>678</v>
      </c>
      <c r="J64" s="373">
        <v>0</v>
      </c>
      <c r="K64" s="373">
        <f>IF(K31="･","･",IF(K31="-","-",K31/K10*100))</f>
        <v>0.0013940779568393465</v>
      </c>
      <c r="L64" s="373" t="s">
        <v>676</v>
      </c>
      <c r="M64" s="373" t="s">
        <v>676</v>
      </c>
      <c r="N64" s="374" t="s">
        <v>676</v>
      </c>
    </row>
    <row r="65" spans="2:14" ht="16.5" customHeight="1">
      <c r="B65" s="273" t="s">
        <v>387</v>
      </c>
      <c r="C65" s="372">
        <v>0.1</v>
      </c>
      <c r="D65" s="373" t="s">
        <v>675</v>
      </c>
      <c r="E65" s="373" t="s">
        <v>675</v>
      </c>
      <c r="F65" s="373" t="s">
        <v>675</v>
      </c>
      <c r="G65" s="373" t="s">
        <v>675</v>
      </c>
      <c r="H65" s="373">
        <v>0.6</v>
      </c>
      <c r="I65" s="373" t="s">
        <v>678</v>
      </c>
      <c r="J65" s="373">
        <v>0.1</v>
      </c>
      <c r="K65" s="373">
        <f>IF(K32="･","･",IF(K32="-","-",K32/K10*100))</f>
        <v>0.08643283332403949</v>
      </c>
      <c r="L65" s="373" t="s">
        <v>678</v>
      </c>
      <c r="M65" s="373" t="s">
        <v>678</v>
      </c>
      <c r="N65" s="374" t="s">
        <v>678</v>
      </c>
    </row>
    <row r="66" spans="2:14" ht="16.5" customHeight="1">
      <c r="B66" s="273" t="s">
        <v>388</v>
      </c>
      <c r="C66" s="372">
        <v>4.6</v>
      </c>
      <c r="D66" s="373">
        <v>41.6</v>
      </c>
      <c r="E66" s="373">
        <v>19.8</v>
      </c>
      <c r="F66" s="373">
        <v>31.8</v>
      </c>
      <c r="G66" s="373">
        <v>2.1</v>
      </c>
      <c r="H66" s="373">
        <v>0</v>
      </c>
      <c r="I66" s="373" t="s">
        <v>678</v>
      </c>
      <c r="J66" s="373">
        <v>0.1</v>
      </c>
      <c r="K66" s="373">
        <f>IF(K33="･","･",IF(K33="-","-",K33/K10*100))</f>
        <v>0.05576311827357386</v>
      </c>
      <c r="L66" s="373">
        <v>0.2</v>
      </c>
      <c r="M66" s="373">
        <v>0.3</v>
      </c>
      <c r="N66" s="374">
        <v>10.2</v>
      </c>
    </row>
    <row r="67" spans="2:14" ht="16.5" customHeight="1">
      <c r="B67" s="273" t="s">
        <v>389</v>
      </c>
      <c r="C67" s="372">
        <v>1.4</v>
      </c>
      <c r="D67" s="373">
        <v>2.1</v>
      </c>
      <c r="E67" s="373">
        <v>2.6</v>
      </c>
      <c r="F67" s="373">
        <v>3.4</v>
      </c>
      <c r="G67" s="373" t="s">
        <v>676</v>
      </c>
      <c r="H67" s="373">
        <v>2.4</v>
      </c>
      <c r="I67" s="373" t="s">
        <v>678</v>
      </c>
      <c r="J67" s="373">
        <v>2.7</v>
      </c>
      <c r="K67" s="373">
        <f>IF(K34="･","･",IF(K34="-","-",K34/K10*100))</f>
        <v>2.671053365304188</v>
      </c>
      <c r="L67" s="373" t="s">
        <v>676</v>
      </c>
      <c r="M67" s="373">
        <v>0.1</v>
      </c>
      <c r="N67" s="374">
        <v>7.4</v>
      </c>
    </row>
    <row r="68" spans="2:14" ht="16.5" customHeight="1">
      <c r="B68" s="273" t="s">
        <v>390</v>
      </c>
      <c r="C68" s="372">
        <v>1.9</v>
      </c>
      <c r="D68" s="373">
        <v>3.1</v>
      </c>
      <c r="E68" s="373">
        <v>2.7</v>
      </c>
      <c r="F68" s="373">
        <v>2.1</v>
      </c>
      <c r="G68" s="373">
        <v>4.2</v>
      </c>
      <c r="H68" s="373">
        <v>1.6</v>
      </c>
      <c r="I68" s="373">
        <v>1.7</v>
      </c>
      <c r="J68" s="373">
        <v>2.9</v>
      </c>
      <c r="K68" s="373">
        <f>IF(K35="･","･",IF(K35="-","-",K35/K10*100))</f>
        <v>2.8787709808732505</v>
      </c>
      <c r="L68" s="373">
        <v>0.7</v>
      </c>
      <c r="M68" s="373">
        <v>0.9</v>
      </c>
      <c r="N68" s="374">
        <v>1.1</v>
      </c>
    </row>
    <row r="69" spans="2:14" ht="16.5" customHeight="1">
      <c r="B69" s="273" t="s">
        <v>391</v>
      </c>
      <c r="C69" s="372">
        <v>9.9</v>
      </c>
      <c r="D69" s="373">
        <v>12.9</v>
      </c>
      <c r="E69" s="373">
        <v>9.8</v>
      </c>
      <c r="F69" s="373">
        <v>8.1</v>
      </c>
      <c r="G69" s="373">
        <v>18.3</v>
      </c>
      <c r="H69" s="373">
        <v>6.2</v>
      </c>
      <c r="I69" s="373">
        <v>11.2</v>
      </c>
      <c r="J69" s="373">
        <v>10.7</v>
      </c>
      <c r="K69" s="373">
        <f>IF(K36="･","･",IF(K36="-","-",K36/K10*100))</f>
        <v>10.733006189706128</v>
      </c>
      <c r="L69" s="373">
        <v>9.1</v>
      </c>
      <c r="M69" s="373">
        <v>1.5</v>
      </c>
      <c r="N69" s="374">
        <v>5</v>
      </c>
    </row>
    <row r="70" spans="2:14" ht="16.5" customHeight="1">
      <c r="B70" s="273" t="s">
        <v>392</v>
      </c>
      <c r="C70" s="372">
        <v>4.1</v>
      </c>
      <c r="D70" s="373">
        <v>7.3</v>
      </c>
      <c r="E70" s="373">
        <v>9.2</v>
      </c>
      <c r="F70" s="373">
        <v>7.8</v>
      </c>
      <c r="G70" s="373">
        <v>12.7</v>
      </c>
      <c r="H70" s="373">
        <v>5.1</v>
      </c>
      <c r="I70" s="373">
        <v>1.2</v>
      </c>
      <c r="J70" s="373">
        <v>7.4</v>
      </c>
      <c r="K70" s="373">
        <f>IF(K37="･","･",IF(K37="-","-",K37/K10*100))</f>
        <v>7.3802487035075</v>
      </c>
      <c r="L70" s="373">
        <v>30</v>
      </c>
      <c r="M70" s="373">
        <v>7.1</v>
      </c>
      <c r="N70" s="374">
        <v>12.3</v>
      </c>
    </row>
    <row r="71" spans="2:14" ht="16.5" customHeight="1">
      <c r="B71" s="273" t="s">
        <v>393</v>
      </c>
      <c r="C71" s="372">
        <v>1.6</v>
      </c>
      <c r="D71" s="373">
        <v>0.6</v>
      </c>
      <c r="E71" s="373">
        <v>1.2</v>
      </c>
      <c r="F71" s="373">
        <v>0.6</v>
      </c>
      <c r="G71" s="373">
        <v>1.4</v>
      </c>
      <c r="H71" s="373">
        <v>1.5</v>
      </c>
      <c r="I71" s="373">
        <v>1.9</v>
      </c>
      <c r="J71" s="373">
        <v>0.6</v>
      </c>
      <c r="K71" s="373">
        <f>IF(K38="･","･",IF(K38="-","-",K38/K10*100))</f>
        <v>0.599453521440919</v>
      </c>
      <c r="L71" s="373">
        <v>2</v>
      </c>
      <c r="M71" s="373">
        <v>0.3</v>
      </c>
      <c r="N71" s="374">
        <v>3.1</v>
      </c>
    </row>
    <row r="72" spans="2:14" ht="16.5" customHeight="1">
      <c r="B72" s="273" t="s">
        <v>394</v>
      </c>
      <c r="C72" s="372">
        <v>5.2</v>
      </c>
      <c r="D72" s="373">
        <v>3.7</v>
      </c>
      <c r="E72" s="373">
        <v>11.4</v>
      </c>
      <c r="F72" s="373">
        <v>8.6</v>
      </c>
      <c r="G72" s="373">
        <v>10.9</v>
      </c>
      <c r="H72" s="373">
        <v>6.7</v>
      </c>
      <c r="I72" s="373">
        <v>2.7</v>
      </c>
      <c r="J72" s="373">
        <v>4</v>
      </c>
      <c r="K72" s="373">
        <f>IF(K39="･","･",IF(K39="-","-",K39/K10*100))</f>
        <v>3.9842748006468525</v>
      </c>
      <c r="L72" s="373">
        <v>33.7</v>
      </c>
      <c r="M72" s="373">
        <v>6.1</v>
      </c>
      <c r="N72" s="374">
        <v>15.5</v>
      </c>
    </row>
    <row r="73" spans="2:14" ht="6.75" customHeight="1" thickBot="1">
      <c r="B73" s="221"/>
      <c r="C73" s="281"/>
      <c r="D73" s="282"/>
      <c r="E73" s="66"/>
      <c r="F73" s="66"/>
      <c r="G73" s="66"/>
      <c r="H73" s="66"/>
      <c r="I73" s="66"/>
      <c r="J73" s="66"/>
      <c r="K73" s="66"/>
      <c r="L73" s="66"/>
      <c r="M73" s="66"/>
      <c r="N73" s="67"/>
    </row>
    <row r="74" ht="21.75" customHeight="1">
      <c r="B74" s="283" t="s">
        <v>51</v>
      </c>
    </row>
    <row r="75" ht="15" customHeight="1">
      <c r="B75" s="283" t="s">
        <v>395</v>
      </c>
    </row>
    <row r="76" ht="15" customHeight="1">
      <c r="B76" s="283" t="s">
        <v>396</v>
      </c>
    </row>
    <row r="77" ht="15" customHeight="1">
      <c r="B77" s="283" t="s">
        <v>397</v>
      </c>
    </row>
  </sheetData>
  <mergeCells count="1">
    <mergeCell ref="G41:I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5"/>
  <sheetViews>
    <sheetView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32.59765625" style="0" customWidth="1"/>
    <col min="3" max="8" width="10.59765625" style="0" customWidth="1"/>
    <col min="9" max="9" width="3.59765625" style="0" customWidth="1"/>
    <col min="10" max="10" width="11.59765625" style="0" customWidth="1"/>
    <col min="11" max="11" width="12" style="0" customWidth="1"/>
    <col min="12" max="12" width="11.09765625" style="0" customWidth="1"/>
  </cols>
  <sheetData>
    <row r="2" spans="2:12" ht="18" thickBot="1">
      <c r="B2" s="313" t="s">
        <v>52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3.5">
      <c r="B3" s="285"/>
      <c r="C3" s="286" t="s">
        <v>53</v>
      </c>
      <c r="D3" s="287">
        <v>7</v>
      </c>
      <c r="E3" s="287">
        <v>8</v>
      </c>
      <c r="F3" s="287">
        <v>9</v>
      </c>
      <c r="G3" s="287">
        <v>10</v>
      </c>
      <c r="H3" s="288">
        <v>11</v>
      </c>
      <c r="I3" s="392">
        <v>12</v>
      </c>
      <c r="J3" s="393"/>
      <c r="K3" s="289" t="s">
        <v>54</v>
      </c>
      <c r="L3" s="290"/>
    </row>
    <row r="4" spans="2:12" ht="13.5">
      <c r="B4" s="291"/>
      <c r="C4" s="379" t="s">
        <v>668</v>
      </c>
      <c r="D4" s="380" t="s">
        <v>669</v>
      </c>
      <c r="E4" s="380" t="s">
        <v>670</v>
      </c>
      <c r="F4" s="380" t="s">
        <v>671</v>
      </c>
      <c r="G4" s="380" t="s">
        <v>672</v>
      </c>
      <c r="H4" s="381" t="s">
        <v>673</v>
      </c>
      <c r="I4" s="394" t="s">
        <v>674</v>
      </c>
      <c r="J4" s="395"/>
      <c r="K4" s="292" t="s">
        <v>55</v>
      </c>
      <c r="L4" s="293" t="s">
        <v>56</v>
      </c>
    </row>
    <row r="5" spans="2:12" ht="9.75" customHeight="1">
      <c r="B5" s="294"/>
      <c r="C5" s="46"/>
      <c r="D5" s="46"/>
      <c r="E5" s="46"/>
      <c r="F5" s="46"/>
      <c r="G5" s="46"/>
      <c r="H5" s="295"/>
      <c r="I5" s="295"/>
      <c r="J5" s="46"/>
      <c r="K5" s="46"/>
      <c r="L5" s="47"/>
    </row>
    <row r="6" spans="2:12" ht="13.5">
      <c r="B6" s="296"/>
      <c r="C6" s="128"/>
      <c r="D6" s="297" t="s">
        <v>57</v>
      </c>
      <c r="E6" s="128"/>
      <c r="F6" s="128"/>
      <c r="G6" s="129"/>
      <c r="H6" s="298"/>
      <c r="I6" s="298"/>
      <c r="J6" s="129"/>
      <c r="K6" s="16"/>
      <c r="L6" s="31"/>
    </row>
    <row r="7" spans="2:12" ht="15" customHeight="1">
      <c r="B7" s="296" t="s">
        <v>58</v>
      </c>
      <c r="C7" s="130">
        <v>3678</v>
      </c>
      <c r="D7" s="130">
        <v>4971</v>
      </c>
      <c r="E7" s="130">
        <v>5420</v>
      </c>
      <c r="F7" s="130">
        <v>5855</v>
      </c>
      <c r="G7" s="130">
        <v>6260</v>
      </c>
      <c r="H7" s="4">
        <v>6733</v>
      </c>
      <c r="I7" s="130"/>
      <c r="J7" s="299">
        <v>7206</v>
      </c>
      <c r="K7" s="4">
        <v>473</v>
      </c>
      <c r="L7" s="131">
        <v>7</v>
      </c>
    </row>
    <row r="8" spans="2:12" ht="9.75" customHeight="1">
      <c r="B8" s="296"/>
      <c r="C8" s="130"/>
      <c r="D8" s="130"/>
      <c r="E8" s="130"/>
      <c r="F8" s="130"/>
      <c r="G8" s="130"/>
      <c r="H8" s="4"/>
      <c r="I8" s="130"/>
      <c r="J8" s="299"/>
      <c r="K8" s="4"/>
      <c r="L8" s="131"/>
    </row>
    <row r="9" spans="2:12" ht="15" customHeight="1">
      <c r="B9" s="296" t="s">
        <v>59</v>
      </c>
      <c r="C9" s="130">
        <v>950</v>
      </c>
      <c r="D9" s="130">
        <v>947</v>
      </c>
      <c r="E9" s="130">
        <v>947</v>
      </c>
      <c r="F9" s="130">
        <v>949</v>
      </c>
      <c r="G9" s="130">
        <v>949</v>
      </c>
      <c r="H9" s="4">
        <v>949</v>
      </c>
      <c r="I9" s="130"/>
      <c r="J9" s="299">
        <v>949</v>
      </c>
      <c r="K9" s="4">
        <v>0</v>
      </c>
      <c r="L9" s="387" t="s">
        <v>690</v>
      </c>
    </row>
    <row r="10" spans="2:12" ht="15" customHeight="1">
      <c r="B10" s="296" t="s">
        <v>398</v>
      </c>
      <c r="C10" s="130">
        <v>2260</v>
      </c>
      <c r="D10" s="130">
        <v>3201</v>
      </c>
      <c r="E10" s="130">
        <v>3458</v>
      </c>
      <c r="F10" s="130">
        <v>3713</v>
      </c>
      <c r="G10" s="130">
        <v>3942</v>
      </c>
      <c r="H10" s="4">
        <v>4214</v>
      </c>
      <c r="I10" s="300" t="s">
        <v>667</v>
      </c>
      <c r="J10" s="301">
        <v>4463</v>
      </c>
      <c r="K10" s="4">
        <v>249</v>
      </c>
      <c r="L10" s="131">
        <v>5.9</v>
      </c>
    </row>
    <row r="11" spans="2:12" ht="15" customHeight="1">
      <c r="B11" s="296" t="s">
        <v>60</v>
      </c>
      <c r="C11" s="130">
        <v>295</v>
      </c>
      <c r="D11" s="130">
        <v>551</v>
      </c>
      <c r="E11" s="130">
        <v>740</v>
      </c>
      <c r="F11" s="130">
        <v>912</v>
      </c>
      <c r="G11" s="130">
        <v>1082</v>
      </c>
      <c r="H11" s="4">
        <v>1272</v>
      </c>
      <c r="I11" s="130"/>
      <c r="J11" s="299">
        <v>1444</v>
      </c>
      <c r="K11" s="4">
        <v>172</v>
      </c>
      <c r="L11" s="131">
        <v>13.5</v>
      </c>
    </row>
    <row r="12" spans="2:12" ht="15" customHeight="1">
      <c r="B12" s="296" t="s">
        <v>665</v>
      </c>
      <c r="C12" s="130">
        <v>254</v>
      </c>
      <c r="D12" s="130">
        <v>252</v>
      </c>
      <c r="E12" s="130">
        <v>252</v>
      </c>
      <c r="F12" s="132">
        <v>251</v>
      </c>
      <c r="G12" s="132">
        <v>250</v>
      </c>
      <c r="H12" s="10">
        <v>249</v>
      </c>
      <c r="I12" s="132"/>
      <c r="J12" s="302">
        <v>246</v>
      </c>
      <c r="K12" s="133">
        <v>-3</v>
      </c>
      <c r="L12" s="134">
        <v>-1.2</v>
      </c>
    </row>
    <row r="13" spans="2:12" ht="15" customHeight="1">
      <c r="B13" s="296" t="s">
        <v>666</v>
      </c>
      <c r="C13" s="130">
        <v>38</v>
      </c>
      <c r="D13" s="130">
        <v>38</v>
      </c>
      <c r="E13" s="130">
        <v>38</v>
      </c>
      <c r="F13" s="132">
        <v>38</v>
      </c>
      <c r="G13" s="132">
        <v>38</v>
      </c>
      <c r="H13" s="10">
        <v>38</v>
      </c>
      <c r="I13" s="132"/>
      <c r="J13" s="302">
        <v>38</v>
      </c>
      <c r="K13" s="4">
        <v>0</v>
      </c>
      <c r="L13" s="387" t="s">
        <v>690</v>
      </c>
    </row>
    <row r="14" spans="2:12" ht="15" customHeight="1">
      <c r="B14" s="160" t="s">
        <v>681</v>
      </c>
      <c r="C14" s="130">
        <v>3</v>
      </c>
      <c r="D14" s="130">
        <v>261</v>
      </c>
      <c r="E14" s="130">
        <v>450</v>
      </c>
      <c r="F14" s="132">
        <v>623</v>
      </c>
      <c r="G14" s="132">
        <v>794</v>
      </c>
      <c r="H14" s="10">
        <v>985</v>
      </c>
      <c r="I14" s="132"/>
      <c r="J14" s="302">
        <v>1160</v>
      </c>
      <c r="K14" s="4">
        <v>175</v>
      </c>
      <c r="L14" s="131">
        <v>17.8</v>
      </c>
    </row>
    <row r="15" spans="2:12" ht="15" customHeight="1">
      <c r="B15" s="296" t="s">
        <v>61</v>
      </c>
      <c r="C15" s="130">
        <v>173</v>
      </c>
      <c r="D15" s="130">
        <v>272</v>
      </c>
      <c r="E15" s="130">
        <v>275</v>
      </c>
      <c r="F15" s="130">
        <v>281</v>
      </c>
      <c r="G15" s="130">
        <v>287</v>
      </c>
      <c r="H15" s="4">
        <v>298</v>
      </c>
      <c r="I15" s="130"/>
      <c r="J15" s="299">
        <v>350</v>
      </c>
      <c r="K15" s="4">
        <v>52</v>
      </c>
      <c r="L15" s="131">
        <v>17.4</v>
      </c>
    </row>
    <row r="16" spans="2:12" ht="9.75" customHeight="1">
      <c r="B16" s="303"/>
      <c r="C16" s="4"/>
      <c r="D16" s="4"/>
      <c r="E16" s="4"/>
      <c r="F16" s="4"/>
      <c r="G16" s="4"/>
      <c r="H16" s="4"/>
      <c r="I16" s="130"/>
      <c r="J16" s="301"/>
      <c r="K16" s="4"/>
      <c r="L16" s="131"/>
    </row>
    <row r="17" spans="2:12" ht="13.5">
      <c r="B17" s="296"/>
      <c r="C17" s="128"/>
      <c r="D17" s="297" t="s">
        <v>62</v>
      </c>
      <c r="E17" s="128"/>
      <c r="F17" s="128"/>
      <c r="G17" s="137"/>
      <c r="H17" s="137"/>
      <c r="I17" s="137"/>
      <c r="J17" s="138"/>
      <c r="K17" s="5"/>
      <c r="L17" s="136"/>
    </row>
    <row r="18" spans="2:12" ht="15" customHeight="1">
      <c r="B18" s="296" t="s">
        <v>58</v>
      </c>
      <c r="C18" s="130">
        <v>264301</v>
      </c>
      <c r="D18" s="130">
        <v>343634</v>
      </c>
      <c r="E18" s="130">
        <v>367248</v>
      </c>
      <c r="F18" s="130">
        <v>390251</v>
      </c>
      <c r="G18" s="130">
        <v>412603</v>
      </c>
      <c r="H18" s="4">
        <v>437985</v>
      </c>
      <c r="I18" s="130"/>
      <c r="J18" s="299">
        <v>464606</v>
      </c>
      <c r="K18" s="4">
        <v>26621</v>
      </c>
      <c r="L18" s="131">
        <v>6.1</v>
      </c>
    </row>
    <row r="19" spans="2:12" ht="9.75" customHeight="1">
      <c r="B19" s="296"/>
      <c r="C19" s="130"/>
      <c r="D19" s="130"/>
      <c r="E19" s="130"/>
      <c r="F19" s="130"/>
      <c r="G19" s="130"/>
      <c r="H19" s="4"/>
      <c r="I19" s="130"/>
      <c r="J19" s="299"/>
      <c r="K19" s="4"/>
      <c r="L19" s="131"/>
    </row>
    <row r="20" spans="2:12" ht="15" customHeight="1">
      <c r="B20" s="296" t="s">
        <v>59</v>
      </c>
      <c r="C20" s="130">
        <v>67938</v>
      </c>
      <c r="D20" s="130">
        <v>67219</v>
      </c>
      <c r="E20" s="130">
        <v>67014</v>
      </c>
      <c r="F20" s="130">
        <v>66944</v>
      </c>
      <c r="G20" s="130">
        <v>66906</v>
      </c>
      <c r="H20" s="4">
        <v>66756</v>
      </c>
      <c r="I20" s="130"/>
      <c r="J20" s="299">
        <v>66495</v>
      </c>
      <c r="K20" s="139">
        <v>-261</v>
      </c>
      <c r="L20" s="134">
        <v>-0.4</v>
      </c>
    </row>
    <row r="21" spans="2:12" ht="15" customHeight="1">
      <c r="B21" s="296" t="s">
        <v>398</v>
      </c>
      <c r="C21" s="130">
        <v>161612</v>
      </c>
      <c r="D21" s="130">
        <v>220916</v>
      </c>
      <c r="E21" s="130">
        <v>235992</v>
      </c>
      <c r="F21" s="130">
        <v>251893</v>
      </c>
      <c r="G21" s="130">
        <v>266568</v>
      </c>
      <c r="H21" s="4">
        <v>283822</v>
      </c>
      <c r="I21" s="300" t="s">
        <v>667</v>
      </c>
      <c r="J21" s="301">
        <v>298912</v>
      </c>
      <c r="K21" s="4">
        <v>15090</v>
      </c>
      <c r="L21" s="131">
        <v>5.3</v>
      </c>
    </row>
    <row r="22" spans="2:12" ht="15" customHeight="1">
      <c r="B22" s="296" t="s">
        <v>60</v>
      </c>
      <c r="C22" s="130">
        <v>17331</v>
      </c>
      <c r="D22" s="130">
        <v>27666</v>
      </c>
      <c r="E22" s="130">
        <v>35096</v>
      </c>
      <c r="F22" s="130">
        <v>41314</v>
      </c>
      <c r="G22" s="130">
        <v>47987</v>
      </c>
      <c r="H22" s="4">
        <v>55105</v>
      </c>
      <c r="I22" s="130"/>
      <c r="J22" s="299">
        <v>61732</v>
      </c>
      <c r="K22" s="4">
        <v>6627</v>
      </c>
      <c r="L22" s="131">
        <v>12</v>
      </c>
    </row>
    <row r="23" spans="2:12" ht="15" customHeight="1">
      <c r="B23" s="296" t="s">
        <v>665</v>
      </c>
      <c r="C23" s="130">
        <v>15371</v>
      </c>
      <c r="D23" s="130">
        <v>15152</v>
      </c>
      <c r="E23" s="130">
        <v>15108</v>
      </c>
      <c r="F23" s="130">
        <v>15045</v>
      </c>
      <c r="G23" s="130">
        <v>14951</v>
      </c>
      <c r="H23" s="4">
        <v>14871</v>
      </c>
      <c r="I23" s="130"/>
      <c r="J23" s="299">
        <v>14642</v>
      </c>
      <c r="K23" s="139">
        <v>-229</v>
      </c>
      <c r="L23" s="134">
        <v>-1.5</v>
      </c>
    </row>
    <row r="24" spans="2:12" ht="15" customHeight="1">
      <c r="B24" s="296" t="s">
        <v>666</v>
      </c>
      <c r="C24" s="130">
        <v>1810</v>
      </c>
      <c r="D24" s="130">
        <v>1808</v>
      </c>
      <c r="E24" s="130">
        <v>1808</v>
      </c>
      <c r="F24" s="130">
        <v>1790</v>
      </c>
      <c r="G24" s="130">
        <v>1808</v>
      </c>
      <c r="H24" s="4">
        <v>1790</v>
      </c>
      <c r="I24" s="130"/>
      <c r="J24" s="299">
        <v>1818</v>
      </c>
      <c r="K24" s="4">
        <v>28</v>
      </c>
      <c r="L24" s="131">
        <v>1.6</v>
      </c>
    </row>
    <row r="25" spans="2:12" ht="15" customHeight="1">
      <c r="B25" s="160" t="s">
        <v>681</v>
      </c>
      <c r="C25" s="130">
        <v>150</v>
      </c>
      <c r="D25" s="130">
        <v>10706</v>
      </c>
      <c r="E25" s="130">
        <v>18180</v>
      </c>
      <c r="F25" s="130">
        <v>24479</v>
      </c>
      <c r="G25" s="130">
        <v>31228</v>
      </c>
      <c r="H25" s="4">
        <v>38444</v>
      </c>
      <c r="I25" s="130"/>
      <c r="J25" s="299">
        <v>45272</v>
      </c>
      <c r="K25" s="4">
        <v>6828</v>
      </c>
      <c r="L25" s="131">
        <v>17.8</v>
      </c>
    </row>
    <row r="26" spans="2:12" ht="15" customHeight="1">
      <c r="B26" s="296" t="s">
        <v>61</v>
      </c>
      <c r="C26" s="130">
        <v>17420</v>
      </c>
      <c r="D26" s="132">
        <v>27833</v>
      </c>
      <c r="E26" s="132">
        <v>29146</v>
      </c>
      <c r="F26" s="130">
        <v>30100</v>
      </c>
      <c r="G26" s="130">
        <v>31142</v>
      </c>
      <c r="H26" s="4">
        <v>32302</v>
      </c>
      <c r="I26" s="130"/>
      <c r="J26" s="299">
        <v>37467</v>
      </c>
      <c r="K26" s="4">
        <v>5165</v>
      </c>
      <c r="L26" s="131">
        <v>16</v>
      </c>
    </row>
    <row r="27" spans="2:12" ht="13.5">
      <c r="B27" s="303"/>
      <c r="C27" s="130"/>
      <c r="D27" s="130"/>
      <c r="E27" s="4"/>
      <c r="F27" s="5"/>
      <c r="G27" s="4"/>
      <c r="H27" s="5"/>
      <c r="I27" s="5"/>
      <c r="J27" s="299"/>
      <c r="K27" s="4"/>
      <c r="L27" s="131"/>
    </row>
    <row r="28" spans="2:12" ht="9.75" customHeight="1">
      <c r="B28" s="296"/>
      <c r="C28" s="140"/>
      <c r="D28" s="140"/>
      <c r="E28" s="140"/>
      <c r="F28" s="140"/>
      <c r="G28" s="141"/>
      <c r="H28" s="141"/>
      <c r="I28" s="141"/>
      <c r="J28" s="142"/>
      <c r="K28" s="5"/>
      <c r="L28" s="136"/>
    </row>
    <row r="29" spans="2:12" ht="13.5">
      <c r="B29" s="296"/>
      <c r="C29" s="128"/>
      <c r="D29" s="304" t="s">
        <v>63</v>
      </c>
      <c r="E29" s="128"/>
      <c r="F29" s="143"/>
      <c r="G29" s="144"/>
      <c r="H29" s="144"/>
      <c r="I29" s="144"/>
      <c r="J29" s="145"/>
      <c r="K29" s="5"/>
      <c r="L29" s="136"/>
    </row>
    <row r="30" spans="2:12" ht="15" customHeight="1">
      <c r="B30" s="296" t="s">
        <v>58</v>
      </c>
      <c r="C30" s="130">
        <v>255446</v>
      </c>
      <c r="D30" s="130">
        <v>327326</v>
      </c>
      <c r="E30" s="130">
        <v>350387</v>
      </c>
      <c r="F30" s="130">
        <v>372145</v>
      </c>
      <c r="G30" s="130">
        <v>392882</v>
      </c>
      <c r="H30" s="4">
        <v>417791</v>
      </c>
      <c r="I30" s="5"/>
      <c r="J30" s="299">
        <v>442792</v>
      </c>
      <c r="K30" s="4">
        <v>25001</v>
      </c>
      <c r="L30" s="131">
        <v>6</v>
      </c>
    </row>
    <row r="31" spans="2:12" ht="9.75" customHeight="1">
      <c r="B31" s="296"/>
      <c r="C31" s="130"/>
      <c r="D31" s="130"/>
      <c r="E31" s="130"/>
      <c r="F31" s="130"/>
      <c r="G31" s="130"/>
      <c r="H31" s="4"/>
      <c r="I31" s="5"/>
      <c r="J31" s="299"/>
      <c r="K31" s="4"/>
      <c r="L31" s="131"/>
    </row>
    <row r="32" spans="2:12" ht="15" customHeight="1">
      <c r="B32" s="296" t="s">
        <v>59</v>
      </c>
      <c r="C32" s="130">
        <v>65036</v>
      </c>
      <c r="D32" s="130">
        <v>64263</v>
      </c>
      <c r="E32" s="130">
        <v>64446</v>
      </c>
      <c r="F32" s="130">
        <v>64584</v>
      </c>
      <c r="G32" s="130">
        <v>64553</v>
      </c>
      <c r="H32" s="4">
        <v>64450</v>
      </c>
      <c r="I32" s="5"/>
      <c r="J32" s="299">
        <v>64026</v>
      </c>
      <c r="K32" s="139">
        <v>-424</v>
      </c>
      <c r="L32" s="134">
        <v>-0.7</v>
      </c>
    </row>
    <row r="33" spans="2:12" ht="15" customHeight="1">
      <c r="B33" s="296" t="s">
        <v>398</v>
      </c>
      <c r="C33" s="130">
        <v>160476</v>
      </c>
      <c r="D33" s="130">
        <v>218769</v>
      </c>
      <c r="E33" s="130">
        <v>234946</v>
      </c>
      <c r="F33" s="132">
        <v>250482</v>
      </c>
      <c r="G33" s="132">
        <v>264937</v>
      </c>
      <c r="H33" s="4">
        <v>281060</v>
      </c>
      <c r="I33" s="305" t="s">
        <v>667</v>
      </c>
      <c r="J33" s="301">
        <v>296082</v>
      </c>
      <c r="K33" s="4">
        <v>15022</v>
      </c>
      <c r="L33" s="131">
        <v>5.3</v>
      </c>
    </row>
    <row r="34" spans="2:12" ht="15" customHeight="1">
      <c r="B34" s="296" t="s">
        <v>60</v>
      </c>
      <c r="C34" s="130">
        <v>16419</v>
      </c>
      <c r="D34" s="130">
        <v>24465</v>
      </c>
      <c r="E34" s="130">
        <v>30326</v>
      </c>
      <c r="F34" s="130">
        <v>35728</v>
      </c>
      <c r="G34" s="130">
        <v>41568</v>
      </c>
      <c r="H34" s="4">
        <v>49202</v>
      </c>
      <c r="I34" s="5"/>
      <c r="J34" s="299">
        <v>56068</v>
      </c>
      <c r="K34" s="4">
        <v>6866</v>
      </c>
      <c r="L34" s="131">
        <v>14</v>
      </c>
    </row>
    <row r="35" spans="2:12" ht="15" customHeight="1">
      <c r="B35" s="296" t="s">
        <v>665</v>
      </c>
      <c r="C35" s="130">
        <v>14763</v>
      </c>
      <c r="D35" s="130">
        <v>14361</v>
      </c>
      <c r="E35" s="130">
        <v>14232</v>
      </c>
      <c r="F35" s="130">
        <v>14112</v>
      </c>
      <c r="G35" s="130">
        <v>13998</v>
      </c>
      <c r="H35" s="4">
        <v>13941</v>
      </c>
      <c r="I35" s="5"/>
      <c r="J35" s="299">
        <v>13698</v>
      </c>
      <c r="K35" s="139">
        <v>-243</v>
      </c>
      <c r="L35" s="134">
        <v>-1.7</v>
      </c>
    </row>
    <row r="36" spans="2:12" ht="15" customHeight="1">
      <c r="B36" s="296" t="s">
        <v>666</v>
      </c>
      <c r="C36" s="130">
        <v>1543</v>
      </c>
      <c r="D36" s="130">
        <v>1488</v>
      </c>
      <c r="E36" s="130">
        <v>1466</v>
      </c>
      <c r="F36" s="130">
        <v>1436</v>
      </c>
      <c r="G36" s="130">
        <v>1424</v>
      </c>
      <c r="H36" s="4">
        <v>1418</v>
      </c>
      <c r="I36" s="5"/>
      <c r="J36" s="299">
        <v>1380</v>
      </c>
      <c r="K36" s="148">
        <v>-38</v>
      </c>
      <c r="L36" s="134">
        <v>-2.7</v>
      </c>
    </row>
    <row r="37" spans="2:12" ht="15" customHeight="1">
      <c r="B37" s="160" t="s">
        <v>682</v>
      </c>
      <c r="C37" s="130">
        <v>113</v>
      </c>
      <c r="D37" s="130">
        <v>8616</v>
      </c>
      <c r="E37" s="130">
        <v>14628</v>
      </c>
      <c r="F37" s="130">
        <v>20180</v>
      </c>
      <c r="G37" s="130">
        <v>26146</v>
      </c>
      <c r="H37" s="4">
        <v>33843</v>
      </c>
      <c r="I37" s="5"/>
      <c r="J37" s="299">
        <v>40990</v>
      </c>
      <c r="K37" s="4">
        <v>7147</v>
      </c>
      <c r="L37" s="131">
        <v>21.1</v>
      </c>
    </row>
    <row r="38" spans="2:12" ht="15" customHeight="1">
      <c r="B38" s="296" t="s">
        <v>61</v>
      </c>
      <c r="C38" s="130">
        <v>13515</v>
      </c>
      <c r="D38" s="130">
        <v>19829</v>
      </c>
      <c r="E38" s="130">
        <v>20669</v>
      </c>
      <c r="F38" s="130">
        <v>21351</v>
      </c>
      <c r="G38" s="130">
        <v>21824</v>
      </c>
      <c r="H38" s="4">
        <v>23079</v>
      </c>
      <c r="I38" s="5"/>
      <c r="J38" s="299">
        <v>26616</v>
      </c>
      <c r="K38" s="4">
        <v>3537</v>
      </c>
      <c r="L38" s="131">
        <v>15.3</v>
      </c>
    </row>
    <row r="39" spans="2:12" ht="13.5">
      <c r="B39" s="303"/>
      <c r="C39" s="130"/>
      <c r="D39" s="130"/>
      <c r="E39" s="4"/>
      <c r="F39" s="5"/>
      <c r="G39" s="4"/>
      <c r="H39" s="4"/>
      <c r="I39" s="5"/>
      <c r="J39" s="299"/>
      <c r="K39" s="4"/>
      <c r="L39" s="131"/>
    </row>
    <row r="40" spans="2:12" ht="9.75" customHeight="1">
      <c r="B40" s="296"/>
      <c r="C40" s="16"/>
      <c r="D40" s="16"/>
      <c r="E40" s="16"/>
      <c r="F40" s="16"/>
      <c r="G40" s="60"/>
      <c r="H40" s="60"/>
      <c r="I40" s="60"/>
      <c r="J40" s="135"/>
      <c r="K40" s="5"/>
      <c r="L40" s="136"/>
    </row>
    <row r="41" spans="2:12" ht="13.5">
      <c r="B41" s="296"/>
      <c r="C41" s="128"/>
      <c r="D41" s="297" t="s">
        <v>64</v>
      </c>
      <c r="E41" s="128"/>
      <c r="F41" s="128"/>
      <c r="G41" s="137"/>
      <c r="H41" s="137"/>
      <c r="I41" s="137"/>
      <c r="J41" s="138"/>
      <c r="K41" s="5"/>
      <c r="L41" s="136"/>
    </row>
    <row r="42" spans="2:12" ht="13.5">
      <c r="B42" s="296" t="s">
        <v>58</v>
      </c>
      <c r="C42" s="130">
        <v>1774</v>
      </c>
      <c r="D42" s="130">
        <v>1882</v>
      </c>
      <c r="E42" s="130">
        <v>1931</v>
      </c>
      <c r="F42" s="130">
        <v>1975</v>
      </c>
      <c r="G42" s="130">
        <v>2012</v>
      </c>
      <c r="H42" s="4">
        <v>2067</v>
      </c>
      <c r="I42" s="5"/>
      <c r="J42" s="299">
        <v>2111</v>
      </c>
      <c r="K42" s="146">
        <v>44</v>
      </c>
      <c r="L42" s="131">
        <v>2.1</v>
      </c>
    </row>
    <row r="43" spans="2:12" ht="9.75" customHeight="1">
      <c r="B43" s="296"/>
      <c r="C43" s="130"/>
      <c r="D43" s="130"/>
      <c r="E43" s="130"/>
      <c r="F43" s="130"/>
      <c r="G43" s="130"/>
      <c r="H43" s="4"/>
      <c r="I43" s="5"/>
      <c r="J43" s="299"/>
      <c r="K43" s="147"/>
      <c r="L43" s="131"/>
    </row>
    <row r="44" spans="2:12" ht="13.5">
      <c r="B44" s="296" t="s">
        <v>59</v>
      </c>
      <c r="C44" s="130">
        <v>456</v>
      </c>
      <c r="D44" s="130">
        <v>368</v>
      </c>
      <c r="E44" s="130">
        <v>352</v>
      </c>
      <c r="F44" s="130">
        <v>339</v>
      </c>
      <c r="G44" s="130">
        <v>326.2434172030427</v>
      </c>
      <c r="H44" s="4">
        <v>315</v>
      </c>
      <c r="I44" s="5"/>
      <c r="J44" s="299">
        <v>302</v>
      </c>
      <c r="K44" s="148">
        <v>-13</v>
      </c>
      <c r="L44" s="134">
        <v>-4.1</v>
      </c>
    </row>
    <row r="45" spans="2:12" ht="13.5">
      <c r="B45" s="296" t="s">
        <v>398</v>
      </c>
      <c r="C45" s="130">
        <v>1085</v>
      </c>
      <c r="D45" s="130">
        <v>1210</v>
      </c>
      <c r="E45" s="130">
        <v>1241</v>
      </c>
      <c r="F45" s="130">
        <v>1275</v>
      </c>
      <c r="G45" s="130">
        <v>1300</v>
      </c>
      <c r="H45" s="4">
        <v>1340</v>
      </c>
      <c r="I45" s="5"/>
      <c r="J45" s="299">
        <v>1358</v>
      </c>
      <c r="K45" s="146">
        <v>18</v>
      </c>
      <c r="L45" s="131">
        <v>1.3</v>
      </c>
    </row>
    <row r="46" spans="2:12" ht="13.5">
      <c r="B46" s="296" t="s">
        <v>60</v>
      </c>
      <c r="C46" s="130">
        <v>116</v>
      </c>
      <c r="D46" s="130">
        <v>152</v>
      </c>
      <c r="E46" s="130">
        <v>185</v>
      </c>
      <c r="F46" s="130">
        <v>209</v>
      </c>
      <c r="G46" s="130">
        <v>234</v>
      </c>
      <c r="H46" s="4">
        <v>260</v>
      </c>
      <c r="I46" s="5"/>
      <c r="J46" s="299">
        <v>281</v>
      </c>
      <c r="K46" s="146">
        <v>21</v>
      </c>
      <c r="L46" s="131">
        <v>8.1</v>
      </c>
    </row>
    <row r="47" spans="2:12" ht="13.5" customHeight="1">
      <c r="B47" s="296" t="s">
        <v>665</v>
      </c>
      <c r="C47" s="130">
        <v>103</v>
      </c>
      <c r="D47" s="130">
        <v>83</v>
      </c>
      <c r="E47" s="130">
        <v>79</v>
      </c>
      <c r="F47" s="130">
        <v>76</v>
      </c>
      <c r="G47" s="130">
        <v>73</v>
      </c>
      <c r="H47" s="4">
        <v>70</v>
      </c>
      <c r="I47" s="5"/>
      <c r="J47" s="299">
        <v>67</v>
      </c>
      <c r="K47" s="133">
        <v>-3</v>
      </c>
      <c r="L47" s="134">
        <v>-4.3</v>
      </c>
    </row>
    <row r="48" spans="2:12" ht="13.5" customHeight="1">
      <c r="B48" s="296" t="s">
        <v>666</v>
      </c>
      <c r="C48" s="130">
        <v>12</v>
      </c>
      <c r="D48" s="130">
        <v>10</v>
      </c>
      <c r="E48" s="130">
        <v>10</v>
      </c>
      <c r="F48" s="130">
        <v>9</v>
      </c>
      <c r="G48" s="130">
        <v>9</v>
      </c>
      <c r="H48" s="4">
        <v>8</v>
      </c>
      <c r="I48" s="5"/>
      <c r="J48" s="299">
        <v>8</v>
      </c>
      <c r="K48" s="306">
        <v>0</v>
      </c>
      <c r="L48" s="387" t="s">
        <v>690</v>
      </c>
    </row>
    <row r="49" spans="2:12" ht="13.5" customHeight="1">
      <c r="B49" s="160" t="s">
        <v>681</v>
      </c>
      <c r="C49" s="130">
        <v>1</v>
      </c>
      <c r="D49" s="130">
        <v>59</v>
      </c>
      <c r="E49" s="130">
        <v>96</v>
      </c>
      <c r="F49" s="130">
        <v>124</v>
      </c>
      <c r="G49" s="130">
        <v>152</v>
      </c>
      <c r="H49" s="4">
        <v>181</v>
      </c>
      <c r="I49" s="5"/>
      <c r="J49" s="299">
        <v>206</v>
      </c>
      <c r="K49" s="146">
        <v>25</v>
      </c>
      <c r="L49" s="131">
        <v>13.8</v>
      </c>
    </row>
    <row r="50" spans="2:12" ht="13.5">
      <c r="B50" s="296" t="s">
        <v>61</v>
      </c>
      <c r="C50" s="130">
        <v>117</v>
      </c>
      <c r="D50" s="130">
        <v>152</v>
      </c>
      <c r="E50" s="130">
        <v>153</v>
      </c>
      <c r="F50" s="130">
        <v>152</v>
      </c>
      <c r="G50" s="130">
        <v>152</v>
      </c>
      <c r="H50" s="4">
        <v>152</v>
      </c>
      <c r="I50" s="5"/>
      <c r="J50" s="299">
        <v>170</v>
      </c>
      <c r="K50" s="146">
        <v>18</v>
      </c>
      <c r="L50" s="131">
        <v>11.8</v>
      </c>
    </row>
    <row r="51" spans="2:12" ht="14.25" thickBot="1">
      <c r="B51" s="307"/>
      <c r="C51" s="149"/>
      <c r="D51" s="308"/>
      <c r="E51" s="309"/>
      <c r="F51" s="310"/>
      <c r="G51" s="309"/>
      <c r="H51" s="309"/>
      <c r="I51" s="310"/>
      <c r="J51" s="311"/>
      <c r="K51" s="150"/>
      <c r="L51" s="312"/>
    </row>
    <row r="52" ht="13.5">
      <c r="B52" s="232" t="s">
        <v>399</v>
      </c>
    </row>
    <row r="53" ht="13.5">
      <c r="B53" s="232" t="s">
        <v>400</v>
      </c>
    </row>
    <row r="54" ht="13.5">
      <c r="B54" s="14" t="s">
        <v>401</v>
      </c>
    </row>
    <row r="55" ht="13.5">
      <c r="B55" s="14"/>
    </row>
  </sheetData>
  <mergeCells count="2">
    <mergeCell ref="I3:J3"/>
    <mergeCell ref="I4:J4"/>
  </mergeCells>
  <printOptions/>
  <pageMargins left="0.1968503937007874" right="0.1968503937007874" top="0.3937007874015748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94"/>
  <sheetViews>
    <sheetView workbookViewId="0" topLeftCell="A1">
      <selection activeCell="E18" sqref="E18"/>
    </sheetView>
  </sheetViews>
  <sheetFormatPr defaultColWidth="8.796875" defaultRowHeight="14.25"/>
  <cols>
    <col min="2" max="2" width="2.59765625" style="0" customWidth="1"/>
    <col min="3" max="3" width="21" style="0" customWidth="1"/>
    <col min="4" max="6" width="9.59765625" style="0" customWidth="1"/>
    <col min="7" max="7" width="9.59765625" style="170" customWidth="1"/>
    <col min="8" max="11" width="9.59765625" style="0" customWidth="1"/>
    <col min="12" max="12" width="9.59765625" style="170" customWidth="1"/>
    <col min="13" max="13" width="10.3984375" style="0" customWidth="1"/>
  </cols>
  <sheetData>
    <row r="2" spans="2:13" ht="18" thickBot="1">
      <c r="B2" s="284" t="s">
        <v>65</v>
      </c>
      <c r="C2" s="377"/>
      <c r="D2" s="50"/>
      <c r="E2" s="50"/>
      <c r="F2" s="50"/>
      <c r="G2" s="314"/>
      <c r="H2" s="50"/>
      <c r="I2" s="50"/>
      <c r="J2" s="50"/>
      <c r="K2" s="50"/>
      <c r="L2" s="314"/>
      <c r="M2" s="50"/>
    </row>
    <row r="3" spans="2:13" ht="14.25">
      <c r="B3" s="315"/>
      <c r="C3" s="316"/>
      <c r="D3" s="317" t="s">
        <v>66</v>
      </c>
      <c r="E3" s="318"/>
      <c r="F3" s="318"/>
      <c r="G3" s="318"/>
      <c r="H3" s="319"/>
      <c r="I3" s="320" t="s">
        <v>67</v>
      </c>
      <c r="J3" s="318"/>
      <c r="K3" s="321"/>
      <c r="L3" s="321"/>
      <c r="M3" s="322"/>
    </row>
    <row r="4" spans="2:13" ht="14.25">
      <c r="B4" s="323"/>
      <c r="C4" s="324"/>
      <c r="D4" s="325" t="s">
        <v>0</v>
      </c>
      <c r="E4" s="325">
        <v>9</v>
      </c>
      <c r="F4" s="326">
        <v>10</v>
      </c>
      <c r="G4" s="326">
        <v>11</v>
      </c>
      <c r="H4" s="327">
        <v>12</v>
      </c>
      <c r="I4" s="325" t="s">
        <v>0</v>
      </c>
      <c r="J4" s="325">
        <v>9</v>
      </c>
      <c r="K4" s="328">
        <v>10</v>
      </c>
      <c r="L4" s="328">
        <v>11</v>
      </c>
      <c r="M4" s="329">
        <v>12</v>
      </c>
    </row>
    <row r="5" spans="2:13" ht="6.75" customHeight="1">
      <c r="B5" s="330"/>
      <c r="C5" s="331"/>
      <c r="D5" s="68"/>
      <c r="E5" s="68"/>
      <c r="F5" s="68"/>
      <c r="G5" s="68"/>
      <c r="H5" s="87"/>
      <c r="I5" s="88"/>
      <c r="J5" s="68"/>
      <c r="K5" s="69"/>
      <c r="L5" s="70"/>
      <c r="M5" s="71"/>
    </row>
    <row r="6" spans="2:13" ht="14.25">
      <c r="B6" s="332"/>
      <c r="C6" s="333" t="s">
        <v>68</v>
      </c>
      <c r="D6" s="72">
        <v>22438</v>
      </c>
      <c r="E6" s="72">
        <v>22387</v>
      </c>
      <c r="F6" s="72">
        <v>22327</v>
      </c>
      <c r="G6" s="72">
        <v>22275</v>
      </c>
      <c r="H6" s="89">
        <v>22199</v>
      </c>
      <c r="I6" s="90">
        <v>100</v>
      </c>
      <c r="J6" s="73">
        <v>100</v>
      </c>
      <c r="K6" s="73">
        <v>100</v>
      </c>
      <c r="L6" s="73">
        <v>100</v>
      </c>
      <c r="M6" s="74">
        <v>100</v>
      </c>
    </row>
    <row r="7" spans="2:13" ht="9.75" customHeight="1">
      <c r="B7" s="334"/>
      <c r="C7" s="335"/>
      <c r="D7" s="75"/>
      <c r="E7" s="75"/>
      <c r="F7" s="75"/>
      <c r="G7" s="75"/>
      <c r="H7" s="91"/>
      <c r="I7" s="92"/>
      <c r="J7" s="76"/>
      <c r="K7" s="77"/>
      <c r="L7" s="77"/>
      <c r="M7" s="78"/>
    </row>
    <row r="8" spans="2:13" ht="14.25">
      <c r="B8" s="334"/>
      <c r="C8" s="335" t="s">
        <v>69</v>
      </c>
      <c r="D8" s="75">
        <v>28</v>
      </c>
      <c r="E8" s="75">
        <v>38</v>
      </c>
      <c r="F8" s="75">
        <v>51</v>
      </c>
      <c r="G8" s="75">
        <v>61</v>
      </c>
      <c r="H8" s="91">
        <v>83</v>
      </c>
      <c r="I8" s="92">
        <v>0.1</v>
      </c>
      <c r="J8" s="76">
        <v>0.2</v>
      </c>
      <c r="K8" s="76">
        <v>0.2</v>
      </c>
      <c r="L8" s="76">
        <v>0.3</v>
      </c>
      <c r="M8" s="78">
        <v>0.4</v>
      </c>
    </row>
    <row r="9" spans="2:13" ht="14.25">
      <c r="B9" s="334" t="s">
        <v>70</v>
      </c>
      <c r="C9" s="336" t="s">
        <v>71</v>
      </c>
      <c r="D9" s="75">
        <v>2549</v>
      </c>
      <c r="E9" s="75">
        <v>3261</v>
      </c>
      <c r="F9" s="75">
        <v>4439</v>
      </c>
      <c r="G9" s="75">
        <v>6197</v>
      </c>
      <c r="H9" s="91">
        <v>7413</v>
      </c>
      <c r="I9" s="92">
        <v>11.4</v>
      </c>
      <c r="J9" s="76">
        <v>14.6</v>
      </c>
      <c r="K9" s="76">
        <v>19.9</v>
      </c>
      <c r="L9" s="76">
        <v>27.8</v>
      </c>
      <c r="M9" s="78">
        <v>33.4</v>
      </c>
    </row>
    <row r="10" spans="2:13" ht="14.25">
      <c r="B10" s="334" t="s">
        <v>72</v>
      </c>
      <c r="C10" s="336" t="s">
        <v>73</v>
      </c>
      <c r="D10" s="75">
        <v>14977</v>
      </c>
      <c r="E10" s="75">
        <v>14717</v>
      </c>
      <c r="F10" s="75">
        <v>14011</v>
      </c>
      <c r="G10" s="75">
        <v>12552</v>
      </c>
      <c r="H10" s="91">
        <v>11744</v>
      </c>
      <c r="I10" s="92">
        <v>66.7</v>
      </c>
      <c r="J10" s="76">
        <v>65.7</v>
      </c>
      <c r="K10" s="76">
        <v>62.8</v>
      </c>
      <c r="L10" s="76">
        <v>56.4</v>
      </c>
      <c r="M10" s="78">
        <v>52.9</v>
      </c>
    </row>
    <row r="11" spans="2:13" ht="14.25">
      <c r="B11" s="334" t="s">
        <v>74</v>
      </c>
      <c r="C11" s="335" t="s">
        <v>75</v>
      </c>
      <c r="D11" s="79">
        <v>4135</v>
      </c>
      <c r="E11" s="75">
        <v>3736</v>
      </c>
      <c r="F11" s="75">
        <v>3267</v>
      </c>
      <c r="G11" s="75">
        <v>2976</v>
      </c>
      <c r="H11" s="91">
        <v>2548</v>
      </c>
      <c r="I11" s="92">
        <v>18.4</v>
      </c>
      <c r="J11" s="76">
        <v>16.7</v>
      </c>
      <c r="K11" s="76">
        <v>14.6</v>
      </c>
      <c r="L11" s="76">
        <v>13.4</v>
      </c>
      <c r="M11" s="78">
        <v>11.5</v>
      </c>
    </row>
    <row r="12" spans="2:13" ht="14.25">
      <c r="B12" s="334" t="s">
        <v>76</v>
      </c>
      <c r="C12" s="335" t="s">
        <v>77</v>
      </c>
      <c r="D12" s="79">
        <v>728</v>
      </c>
      <c r="E12" s="75">
        <v>613</v>
      </c>
      <c r="F12" s="79">
        <v>540</v>
      </c>
      <c r="G12" s="75">
        <v>468</v>
      </c>
      <c r="H12" s="91">
        <v>390</v>
      </c>
      <c r="I12" s="92">
        <v>3.2</v>
      </c>
      <c r="J12" s="76">
        <v>2.7</v>
      </c>
      <c r="K12" s="76">
        <v>2.4</v>
      </c>
      <c r="L12" s="76">
        <v>2.1</v>
      </c>
      <c r="M12" s="78">
        <v>1.8</v>
      </c>
    </row>
    <row r="13" spans="2:13" ht="14.25">
      <c r="B13" s="334"/>
      <c r="C13" s="335" t="s">
        <v>78</v>
      </c>
      <c r="D13" s="79">
        <v>21</v>
      </c>
      <c r="E13" s="80">
        <v>22</v>
      </c>
      <c r="F13" s="79">
        <v>19</v>
      </c>
      <c r="G13" s="80">
        <v>21</v>
      </c>
      <c r="H13" s="91">
        <v>21</v>
      </c>
      <c r="I13" s="92">
        <v>0.1</v>
      </c>
      <c r="J13" s="76">
        <v>0.1</v>
      </c>
      <c r="K13" s="76">
        <v>0.1</v>
      </c>
      <c r="L13" s="76">
        <v>0.1</v>
      </c>
      <c r="M13" s="78">
        <v>0.1</v>
      </c>
    </row>
    <row r="14" spans="2:13" ht="14.25">
      <c r="B14" s="332"/>
      <c r="C14" s="337" t="s">
        <v>79</v>
      </c>
      <c r="D14" s="81">
        <v>12721</v>
      </c>
      <c r="E14" s="72">
        <v>12585</v>
      </c>
      <c r="F14" s="81">
        <v>12085</v>
      </c>
      <c r="G14" s="72">
        <v>10803</v>
      </c>
      <c r="H14" s="89">
        <v>10199</v>
      </c>
      <c r="I14" s="90">
        <v>56.7</v>
      </c>
      <c r="J14" s="73">
        <v>56.2</v>
      </c>
      <c r="K14" s="73">
        <v>54.1</v>
      </c>
      <c r="L14" s="73">
        <v>48.5</v>
      </c>
      <c r="M14" s="74">
        <v>45.9</v>
      </c>
    </row>
    <row r="15" spans="2:13" ht="9.75" customHeight="1">
      <c r="B15" s="334"/>
      <c r="C15" s="335"/>
      <c r="D15" s="79"/>
      <c r="E15" s="75"/>
      <c r="F15" s="79"/>
      <c r="G15" s="75"/>
      <c r="H15" s="91"/>
      <c r="I15" s="92"/>
      <c r="J15" s="77"/>
      <c r="K15" s="76"/>
      <c r="L15" s="77"/>
      <c r="M15" s="78"/>
    </row>
    <row r="16" spans="2:13" ht="14.25">
      <c r="B16" s="334"/>
      <c r="C16" s="335" t="s">
        <v>80</v>
      </c>
      <c r="D16" s="79">
        <v>2166</v>
      </c>
      <c r="E16" s="75">
        <v>1905</v>
      </c>
      <c r="F16" s="79">
        <v>1652</v>
      </c>
      <c r="G16" s="75">
        <v>1426</v>
      </c>
      <c r="H16" s="91">
        <v>1225</v>
      </c>
      <c r="I16" s="92">
        <v>9.7</v>
      </c>
      <c r="J16" s="76">
        <v>8.5</v>
      </c>
      <c r="K16" s="76">
        <v>7.4</v>
      </c>
      <c r="L16" s="76">
        <v>6.4</v>
      </c>
      <c r="M16" s="78">
        <v>5.5</v>
      </c>
    </row>
    <row r="17" spans="2:13" ht="14.25">
      <c r="B17" s="334" t="s">
        <v>81</v>
      </c>
      <c r="C17" s="335" t="s">
        <v>82</v>
      </c>
      <c r="D17" s="79">
        <v>3722</v>
      </c>
      <c r="E17" s="75">
        <v>3180</v>
      </c>
      <c r="F17" s="79">
        <v>2663</v>
      </c>
      <c r="G17" s="75">
        <v>2276</v>
      </c>
      <c r="H17" s="91">
        <v>1853</v>
      </c>
      <c r="I17" s="92">
        <v>16.6</v>
      </c>
      <c r="J17" s="76">
        <v>14.2</v>
      </c>
      <c r="K17" s="76">
        <v>11.9</v>
      </c>
      <c r="L17" s="76">
        <v>10.2</v>
      </c>
      <c r="M17" s="78">
        <v>8.3</v>
      </c>
    </row>
    <row r="18" spans="2:13" ht="14.25">
      <c r="B18" s="334" t="s">
        <v>72</v>
      </c>
      <c r="C18" s="335" t="s">
        <v>83</v>
      </c>
      <c r="D18" s="79">
        <v>9527</v>
      </c>
      <c r="E18" s="75">
        <v>9156</v>
      </c>
      <c r="F18" s="79">
        <v>8499</v>
      </c>
      <c r="G18" s="75">
        <v>7486</v>
      </c>
      <c r="H18" s="91">
        <v>6542</v>
      </c>
      <c r="I18" s="92">
        <v>42.5</v>
      </c>
      <c r="J18" s="76">
        <v>40.9</v>
      </c>
      <c r="K18" s="76">
        <v>38.1</v>
      </c>
      <c r="L18" s="76">
        <v>33.6</v>
      </c>
      <c r="M18" s="78">
        <v>29.5</v>
      </c>
    </row>
    <row r="19" spans="2:13" ht="14.25">
      <c r="B19" s="334" t="s">
        <v>74</v>
      </c>
      <c r="C19" s="335" t="s">
        <v>84</v>
      </c>
      <c r="D19" s="79">
        <v>3130</v>
      </c>
      <c r="E19" s="75">
        <v>3266</v>
      </c>
      <c r="F19" s="79">
        <v>3445</v>
      </c>
      <c r="G19" s="75">
        <v>3918</v>
      </c>
      <c r="H19" s="91">
        <v>4086</v>
      </c>
      <c r="I19" s="92">
        <v>13.9</v>
      </c>
      <c r="J19" s="76">
        <v>14.6</v>
      </c>
      <c r="K19" s="76">
        <v>15.4</v>
      </c>
      <c r="L19" s="76">
        <v>17.6</v>
      </c>
      <c r="M19" s="78">
        <v>18.4</v>
      </c>
    </row>
    <row r="20" spans="2:13" ht="14.25">
      <c r="B20" s="334" t="s">
        <v>76</v>
      </c>
      <c r="C20" s="335" t="s">
        <v>85</v>
      </c>
      <c r="D20" s="79">
        <v>3494</v>
      </c>
      <c r="E20" s="75">
        <v>4440</v>
      </c>
      <c r="F20" s="79">
        <v>5423</v>
      </c>
      <c r="G20" s="75">
        <v>5881</v>
      </c>
      <c r="H20" s="91">
        <v>6786</v>
      </c>
      <c r="I20" s="92">
        <v>15.6</v>
      </c>
      <c r="J20" s="76">
        <v>19.8</v>
      </c>
      <c r="K20" s="76">
        <v>24.3</v>
      </c>
      <c r="L20" s="76">
        <v>26.4</v>
      </c>
      <c r="M20" s="78">
        <v>30.6</v>
      </c>
    </row>
    <row r="21" spans="2:13" ht="14.25">
      <c r="B21" s="334"/>
      <c r="C21" s="335" t="s">
        <v>86</v>
      </c>
      <c r="D21" s="79">
        <v>399</v>
      </c>
      <c r="E21" s="80">
        <v>440</v>
      </c>
      <c r="F21" s="79">
        <v>645</v>
      </c>
      <c r="G21" s="80">
        <v>1288</v>
      </c>
      <c r="H21" s="91">
        <v>1707</v>
      </c>
      <c r="I21" s="92">
        <v>1.8</v>
      </c>
      <c r="J21" s="76">
        <v>2</v>
      </c>
      <c r="K21" s="76">
        <v>2.9</v>
      </c>
      <c r="L21" s="76">
        <v>5.8</v>
      </c>
      <c r="M21" s="78">
        <v>7.7</v>
      </c>
    </row>
    <row r="22" spans="2:13" ht="14.25">
      <c r="B22" s="332"/>
      <c r="C22" s="338" t="s">
        <v>87</v>
      </c>
      <c r="D22" s="81">
        <v>8772</v>
      </c>
      <c r="E22" s="72">
        <v>8450</v>
      </c>
      <c r="F22" s="81">
        <v>7887</v>
      </c>
      <c r="G22" s="72">
        <v>6947</v>
      </c>
      <c r="H22" s="89">
        <v>6062</v>
      </c>
      <c r="I22" s="90">
        <v>39.1</v>
      </c>
      <c r="J22" s="73">
        <v>37.7</v>
      </c>
      <c r="K22" s="73">
        <v>35.3</v>
      </c>
      <c r="L22" s="73">
        <v>31.2</v>
      </c>
      <c r="M22" s="74">
        <v>27.3</v>
      </c>
    </row>
    <row r="23" spans="2:13" ht="9.75" customHeight="1">
      <c r="B23" s="334"/>
      <c r="C23" s="335"/>
      <c r="D23" s="79"/>
      <c r="E23" s="75"/>
      <c r="F23" s="79"/>
      <c r="G23" s="75"/>
      <c r="H23" s="91"/>
      <c r="I23" s="92"/>
      <c r="J23" s="77"/>
      <c r="K23" s="76"/>
      <c r="L23" s="77"/>
      <c r="M23" s="78"/>
    </row>
    <row r="24" spans="2:13" ht="14.25">
      <c r="B24" s="334"/>
      <c r="C24" s="335" t="s">
        <v>88</v>
      </c>
      <c r="D24" s="79">
        <v>2056</v>
      </c>
      <c r="E24" s="75">
        <v>1823</v>
      </c>
      <c r="F24" s="79">
        <v>1585</v>
      </c>
      <c r="G24" s="75">
        <v>1374</v>
      </c>
      <c r="H24" s="91">
        <v>1180</v>
      </c>
      <c r="I24" s="92">
        <v>9.2</v>
      </c>
      <c r="J24" s="76">
        <v>8.1</v>
      </c>
      <c r="K24" s="76">
        <v>7.1</v>
      </c>
      <c r="L24" s="76">
        <v>6.2</v>
      </c>
      <c r="M24" s="78">
        <v>5.3</v>
      </c>
    </row>
    <row r="25" spans="2:13" ht="14.25">
      <c r="B25" s="339"/>
      <c r="C25" s="335" t="s">
        <v>1</v>
      </c>
      <c r="D25" s="79">
        <v>1636</v>
      </c>
      <c r="E25" s="75">
        <v>1400</v>
      </c>
      <c r="F25" s="79">
        <v>1269</v>
      </c>
      <c r="G25" s="75">
        <v>1091</v>
      </c>
      <c r="H25" s="91">
        <v>885</v>
      </c>
      <c r="I25" s="92">
        <v>7.3</v>
      </c>
      <c r="J25" s="76">
        <v>6.3</v>
      </c>
      <c r="K25" s="76">
        <v>5.7</v>
      </c>
      <c r="L25" s="76">
        <v>4.9</v>
      </c>
      <c r="M25" s="78">
        <v>4</v>
      </c>
    </row>
    <row r="26" spans="2:13" ht="14.25">
      <c r="B26" s="334" t="s">
        <v>70</v>
      </c>
      <c r="C26" s="335" t="s">
        <v>2</v>
      </c>
      <c r="D26" s="75">
        <v>3957</v>
      </c>
      <c r="E26" s="75">
        <v>3471</v>
      </c>
      <c r="F26" s="75">
        <v>2843</v>
      </c>
      <c r="G26" s="75">
        <v>2569</v>
      </c>
      <c r="H26" s="91">
        <v>2195</v>
      </c>
      <c r="I26" s="92">
        <v>17.6</v>
      </c>
      <c r="J26" s="76">
        <v>15.5</v>
      </c>
      <c r="K26" s="76">
        <v>12.7</v>
      </c>
      <c r="L26" s="76">
        <v>11.5</v>
      </c>
      <c r="M26" s="78">
        <v>9.9</v>
      </c>
    </row>
    <row r="27" spans="2:13" ht="14.25">
      <c r="B27" s="334" t="s">
        <v>72</v>
      </c>
      <c r="C27" s="335" t="s">
        <v>90</v>
      </c>
      <c r="D27" s="75">
        <v>7605</v>
      </c>
      <c r="E27" s="75">
        <v>7337</v>
      </c>
      <c r="F27" s="75">
        <v>6891</v>
      </c>
      <c r="G27" s="75">
        <v>5851</v>
      </c>
      <c r="H27" s="91">
        <v>5137</v>
      </c>
      <c r="I27" s="92">
        <v>33.9</v>
      </c>
      <c r="J27" s="76">
        <v>32.8</v>
      </c>
      <c r="K27" s="76">
        <v>30.9</v>
      </c>
      <c r="L27" s="76">
        <v>26.3</v>
      </c>
      <c r="M27" s="78">
        <v>23.1</v>
      </c>
    </row>
    <row r="28" spans="2:13" ht="14.25">
      <c r="B28" s="334" t="s">
        <v>74</v>
      </c>
      <c r="C28" s="335" t="s">
        <v>91</v>
      </c>
      <c r="D28" s="75">
        <v>3063</v>
      </c>
      <c r="E28" s="75">
        <v>3179</v>
      </c>
      <c r="F28" s="75">
        <v>3364</v>
      </c>
      <c r="G28" s="75">
        <v>3920</v>
      </c>
      <c r="H28" s="91">
        <v>3863</v>
      </c>
      <c r="I28" s="92">
        <v>13.7</v>
      </c>
      <c r="J28" s="76">
        <v>14.2</v>
      </c>
      <c r="K28" s="76">
        <v>15.1</v>
      </c>
      <c r="L28" s="76">
        <v>17.6</v>
      </c>
      <c r="M28" s="78">
        <v>17.4</v>
      </c>
    </row>
    <row r="29" spans="2:13" ht="14.25">
      <c r="B29" s="334" t="s">
        <v>92</v>
      </c>
      <c r="C29" s="335" t="s">
        <v>93</v>
      </c>
      <c r="D29" s="75">
        <v>2206</v>
      </c>
      <c r="E29" s="75">
        <v>2677</v>
      </c>
      <c r="F29" s="75">
        <v>2660</v>
      </c>
      <c r="G29" s="75">
        <v>2071</v>
      </c>
      <c r="H29" s="91">
        <v>2367</v>
      </c>
      <c r="I29" s="92">
        <v>9.8</v>
      </c>
      <c r="J29" s="76">
        <v>12</v>
      </c>
      <c r="K29" s="76">
        <v>11.9</v>
      </c>
      <c r="L29" s="76">
        <v>9.3</v>
      </c>
      <c r="M29" s="78">
        <v>10.7</v>
      </c>
    </row>
    <row r="30" spans="2:13" ht="14.25">
      <c r="B30" s="334"/>
      <c r="C30" s="335" t="s">
        <v>94</v>
      </c>
      <c r="D30" s="75">
        <v>1587</v>
      </c>
      <c r="E30" s="75">
        <v>2134</v>
      </c>
      <c r="F30" s="75">
        <v>3256</v>
      </c>
      <c r="G30" s="75">
        <v>4811</v>
      </c>
      <c r="H30" s="91">
        <v>5826</v>
      </c>
      <c r="I30" s="92">
        <v>7.1</v>
      </c>
      <c r="J30" s="76">
        <v>9.5</v>
      </c>
      <c r="K30" s="76">
        <v>14.6</v>
      </c>
      <c r="L30" s="76">
        <v>21.6</v>
      </c>
      <c r="M30" s="78">
        <v>26.2</v>
      </c>
    </row>
    <row r="31" spans="2:13" ht="14.25">
      <c r="B31" s="334"/>
      <c r="C31" s="335" t="s">
        <v>95</v>
      </c>
      <c r="D31" s="75">
        <v>328</v>
      </c>
      <c r="E31" s="75">
        <v>366</v>
      </c>
      <c r="F31" s="75">
        <v>459</v>
      </c>
      <c r="G31" s="75">
        <v>588</v>
      </c>
      <c r="H31" s="91">
        <v>746</v>
      </c>
      <c r="I31" s="92">
        <v>1.5</v>
      </c>
      <c r="J31" s="76">
        <v>1.6</v>
      </c>
      <c r="K31" s="76">
        <v>2.1</v>
      </c>
      <c r="L31" s="76">
        <v>2.6</v>
      </c>
      <c r="M31" s="78">
        <v>3.4</v>
      </c>
    </row>
    <row r="32" spans="2:13" ht="14.25">
      <c r="B32" s="334"/>
      <c r="C32" s="335" t="s">
        <v>96</v>
      </c>
      <c r="D32" s="75">
        <v>4121</v>
      </c>
      <c r="E32" s="75">
        <v>5177</v>
      </c>
      <c r="F32" s="75">
        <v>6375</v>
      </c>
      <c r="G32" s="75">
        <v>7470</v>
      </c>
      <c r="H32" s="340">
        <v>8939</v>
      </c>
      <c r="I32" s="92">
        <v>18.4</v>
      </c>
      <c r="J32" s="76">
        <v>23.1</v>
      </c>
      <c r="K32" s="76">
        <v>28.6</v>
      </c>
      <c r="L32" s="76">
        <v>33.5</v>
      </c>
      <c r="M32" s="78">
        <v>40.3</v>
      </c>
    </row>
    <row r="33" spans="2:13" ht="9.75" customHeight="1" thickBot="1">
      <c r="B33" s="93"/>
      <c r="C33" s="94"/>
      <c r="D33" s="83"/>
      <c r="E33" s="83"/>
      <c r="F33" s="83"/>
      <c r="G33" s="83"/>
      <c r="H33" s="95"/>
      <c r="I33" s="93"/>
      <c r="J33" s="83"/>
      <c r="K33" s="83"/>
      <c r="L33" s="83"/>
      <c r="M33" s="84"/>
    </row>
    <row r="34" spans="2:13" ht="14.25">
      <c r="B34" s="341"/>
      <c r="C34" s="331"/>
      <c r="D34" s="342" t="s">
        <v>97</v>
      </c>
      <c r="E34" s="342"/>
      <c r="F34" s="342"/>
      <c r="G34" s="342"/>
      <c r="H34" s="343"/>
      <c r="I34" s="320" t="s">
        <v>67</v>
      </c>
      <c r="J34" s="344"/>
      <c r="K34" s="344"/>
      <c r="L34" s="344"/>
      <c r="M34" s="345"/>
    </row>
    <row r="35" spans="2:13" ht="14.25">
      <c r="B35" s="330"/>
      <c r="C35" s="331"/>
      <c r="D35" s="346" t="s">
        <v>0</v>
      </c>
      <c r="E35" s="346">
        <v>9</v>
      </c>
      <c r="F35" s="328">
        <v>10</v>
      </c>
      <c r="G35" s="328">
        <v>11</v>
      </c>
      <c r="H35" s="347">
        <v>12</v>
      </c>
      <c r="I35" s="348" t="s">
        <v>0</v>
      </c>
      <c r="J35" s="349">
        <v>9</v>
      </c>
      <c r="K35" s="328">
        <v>10</v>
      </c>
      <c r="L35" s="350">
        <v>11</v>
      </c>
      <c r="M35" s="329">
        <v>12</v>
      </c>
    </row>
    <row r="36" spans="2:13" ht="14.25">
      <c r="B36" s="351"/>
      <c r="C36" s="352" t="s">
        <v>68</v>
      </c>
      <c r="D36" s="81">
        <v>13112</v>
      </c>
      <c r="E36" s="81">
        <v>13051</v>
      </c>
      <c r="F36" s="81">
        <v>12946</v>
      </c>
      <c r="G36" s="81">
        <v>12849</v>
      </c>
      <c r="H36" s="96">
        <v>12707</v>
      </c>
      <c r="I36" s="151">
        <v>100</v>
      </c>
      <c r="J36" s="152">
        <v>100</v>
      </c>
      <c r="K36" s="152">
        <v>100</v>
      </c>
      <c r="L36" s="152">
        <v>100</v>
      </c>
      <c r="M36" s="121">
        <v>100</v>
      </c>
    </row>
    <row r="37" spans="2:13" ht="9.75" customHeight="1">
      <c r="B37" s="334"/>
      <c r="C37" s="335"/>
      <c r="D37" s="79"/>
      <c r="E37" s="79"/>
      <c r="F37" s="79"/>
      <c r="G37" s="79"/>
      <c r="H37" s="82"/>
      <c r="I37" s="97"/>
      <c r="J37" s="98"/>
      <c r="K37" s="99"/>
      <c r="L37" s="98"/>
      <c r="M37" s="100"/>
    </row>
    <row r="38" spans="2:13" ht="14.25">
      <c r="B38" s="334"/>
      <c r="C38" s="335" t="s">
        <v>69</v>
      </c>
      <c r="D38" s="101" t="s">
        <v>98</v>
      </c>
      <c r="E38" s="102" t="s">
        <v>98</v>
      </c>
      <c r="F38" s="102" t="s">
        <v>98</v>
      </c>
      <c r="G38" s="102" t="s">
        <v>98</v>
      </c>
      <c r="H38" s="353" t="s">
        <v>98</v>
      </c>
      <c r="I38" s="103" t="s">
        <v>98</v>
      </c>
      <c r="J38" s="102" t="s">
        <v>98</v>
      </c>
      <c r="K38" s="102" t="s">
        <v>98</v>
      </c>
      <c r="L38" s="102" t="s">
        <v>98</v>
      </c>
      <c r="M38" s="354" t="s">
        <v>98</v>
      </c>
    </row>
    <row r="39" spans="2:13" ht="14.25">
      <c r="B39" s="334" t="s">
        <v>70</v>
      </c>
      <c r="C39" s="336" t="s">
        <v>71</v>
      </c>
      <c r="D39" s="104">
        <v>458</v>
      </c>
      <c r="E39" s="104">
        <v>566</v>
      </c>
      <c r="F39" s="104">
        <v>737</v>
      </c>
      <c r="G39" s="104">
        <v>1434</v>
      </c>
      <c r="H39" s="355">
        <v>1956</v>
      </c>
      <c r="I39" s="105">
        <v>3.5</v>
      </c>
      <c r="J39" s="106">
        <v>4.3</v>
      </c>
      <c r="K39" s="106">
        <v>5.7</v>
      </c>
      <c r="L39" s="106">
        <v>11.2</v>
      </c>
      <c r="M39" s="125">
        <v>15.4</v>
      </c>
    </row>
    <row r="40" spans="2:13" ht="14.25">
      <c r="B40" s="334" t="s">
        <v>72</v>
      </c>
      <c r="C40" s="336" t="s">
        <v>73</v>
      </c>
      <c r="D40" s="104">
        <v>8562</v>
      </c>
      <c r="E40" s="104">
        <v>8782</v>
      </c>
      <c r="F40" s="104">
        <v>8900</v>
      </c>
      <c r="G40" s="104">
        <v>8375</v>
      </c>
      <c r="H40" s="355">
        <v>8155</v>
      </c>
      <c r="I40" s="105">
        <v>65.3</v>
      </c>
      <c r="J40" s="106">
        <v>67.3</v>
      </c>
      <c r="K40" s="106">
        <v>68.7</v>
      </c>
      <c r="L40" s="106">
        <v>65.2</v>
      </c>
      <c r="M40" s="125">
        <v>64.2</v>
      </c>
    </row>
    <row r="41" spans="2:13" ht="14.25" customHeight="1">
      <c r="B41" s="334" t="s">
        <v>74</v>
      </c>
      <c r="C41" s="335" t="s">
        <v>75</v>
      </c>
      <c r="D41" s="104">
        <v>3402</v>
      </c>
      <c r="E41" s="104">
        <v>3121</v>
      </c>
      <c r="F41" s="104">
        <v>2795</v>
      </c>
      <c r="G41" s="356">
        <v>2587</v>
      </c>
      <c r="H41" s="357">
        <v>2218</v>
      </c>
      <c r="I41" s="105">
        <v>25.9</v>
      </c>
      <c r="J41" s="106">
        <v>23.9</v>
      </c>
      <c r="K41" s="106">
        <v>21.6</v>
      </c>
      <c r="L41" s="106">
        <v>20.1</v>
      </c>
      <c r="M41" s="125">
        <v>17.5</v>
      </c>
    </row>
    <row r="42" spans="2:13" ht="14.25" customHeight="1">
      <c r="B42" s="334" t="s">
        <v>76</v>
      </c>
      <c r="C42" s="335" t="s">
        <v>77</v>
      </c>
      <c r="D42" s="104">
        <v>688</v>
      </c>
      <c r="E42" s="104">
        <v>576</v>
      </c>
      <c r="F42" s="104">
        <v>511</v>
      </c>
      <c r="G42" s="104">
        <v>449</v>
      </c>
      <c r="H42" s="355">
        <v>374</v>
      </c>
      <c r="I42" s="105">
        <v>5.2</v>
      </c>
      <c r="J42" s="106">
        <v>4.4</v>
      </c>
      <c r="K42" s="106">
        <v>3.9</v>
      </c>
      <c r="L42" s="106">
        <v>3.5</v>
      </c>
      <c r="M42" s="125">
        <v>2.9</v>
      </c>
    </row>
    <row r="43" spans="2:13" ht="14.25" customHeight="1">
      <c r="B43" s="334"/>
      <c r="C43" s="335" t="s">
        <v>78</v>
      </c>
      <c r="D43" s="104">
        <v>2</v>
      </c>
      <c r="E43" s="104">
        <v>6</v>
      </c>
      <c r="F43" s="104">
        <v>3</v>
      </c>
      <c r="G43" s="104">
        <v>4</v>
      </c>
      <c r="H43" s="355">
        <v>4</v>
      </c>
      <c r="I43" s="105">
        <v>0</v>
      </c>
      <c r="J43" s="106">
        <v>0</v>
      </c>
      <c r="K43" s="106">
        <v>0</v>
      </c>
      <c r="L43" s="106">
        <v>0</v>
      </c>
      <c r="M43" s="125">
        <v>0</v>
      </c>
    </row>
    <row r="44" spans="2:13" ht="14.25" customHeight="1">
      <c r="B44" s="332"/>
      <c r="C44" s="337" t="s">
        <v>79</v>
      </c>
      <c r="D44" s="107">
        <v>6991</v>
      </c>
      <c r="E44" s="107">
        <v>7248</v>
      </c>
      <c r="F44" s="107">
        <v>7450</v>
      </c>
      <c r="G44" s="107">
        <v>7016</v>
      </c>
      <c r="H44" s="358">
        <v>6924</v>
      </c>
      <c r="I44" s="108">
        <v>53.3</v>
      </c>
      <c r="J44" s="109">
        <v>55.5</v>
      </c>
      <c r="K44" s="109">
        <v>57.5</v>
      </c>
      <c r="L44" s="109">
        <v>54.6</v>
      </c>
      <c r="M44" s="127">
        <v>54.5</v>
      </c>
    </row>
    <row r="45" spans="2:13" ht="14.25" customHeight="1">
      <c r="B45" s="334"/>
      <c r="C45" s="335"/>
      <c r="D45" s="110"/>
      <c r="E45" s="110"/>
      <c r="F45" s="110"/>
      <c r="G45" s="110"/>
      <c r="H45" s="111"/>
      <c r="I45" s="105"/>
      <c r="J45" s="106"/>
      <c r="K45" s="106"/>
      <c r="L45" s="106"/>
      <c r="M45" s="125"/>
    </row>
    <row r="46" spans="2:13" ht="14.25" customHeight="1">
      <c r="B46" s="334"/>
      <c r="C46" s="335" t="s">
        <v>80</v>
      </c>
      <c r="D46" s="104">
        <v>1864</v>
      </c>
      <c r="E46" s="104">
        <v>1653</v>
      </c>
      <c r="F46" s="104">
        <v>1449</v>
      </c>
      <c r="G46" s="110">
        <v>1264</v>
      </c>
      <c r="H46" s="111">
        <v>1086</v>
      </c>
      <c r="I46" s="105">
        <v>14.2</v>
      </c>
      <c r="J46" s="106">
        <v>12.7</v>
      </c>
      <c r="K46" s="106">
        <v>11.2</v>
      </c>
      <c r="L46" s="106">
        <v>9.8</v>
      </c>
      <c r="M46" s="78">
        <v>8.5</v>
      </c>
    </row>
    <row r="47" spans="2:13" ht="14.25" customHeight="1">
      <c r="B47" s="334" t="s">
        <v>81</v>
      </c>
      <c r="C47" s="335" t="s">
        <v>82</v>
      </c>
      <c r="D47" s="104">
        <v>2978</v>
      </c>
      <c r="E47" s="104">
        <v>2606</v>
      </c>
      <c r="F47" s="104">
        <v>2243</v>
      </c>
      <c r="G47" s="110">
        <v>1945</v>
      </c>
      <c r="H47" s="111">
        <v>1579</v>
      </c>
      <c r="I47" s="105">
        <v>22.7</v>
      </c>
      <c r="J47" s="106">
        <v>20</v>
      </c>
      <c r="K47" s="106">
        <v>17.3</v>
      </c>
      <c r="L47" s="106">
        <v>15.1</v>
      </c>
      <c r="M47" s="78">
        <v>12.4</v>
      </c>
    </row>
    <row r="48" spans="2:13" ht="14.25" customHeight="1">
      <c r="B48" s="334" t="s">
        <v>72</v>
      </c>
      <c r="C48" s="335" t="s">
        <v>83</v>
      </c>
      <c r="D48" s="104">
        <v>5741</v>
      </c>
      <c r="E48" s="104">
        <v>5791</v>
      </c>
      <c r="F48" s="104">
        <v>5737</v>
      </c>
      <c r="G48" s="110">
        <v>5251</v>
      </c>
      <c r="H48" s="111">
        <v>4755</v>
      </c>
      <c r="I48" s="105">
        <v>43.8</v>
      </c>
      <c r="J48" s="106">
        <v>44.4</v>
      </c>
      <c r="K48" s="106">
        <v>44.3</v>
      </c>
      <c r="L48" s="106">
        <v>40.9</v>
      </c>
      <c r="M48" s="78">
        <v>37.4</v>
      </c>
    </row>
    <row r="49" spans="2:13" ht="14.25" customHeight="1">
      <c r="B49" s="334" t="s">
        <v>74</v>
      </c>
      <c r="C49" s="335" t="s">
        <v>84</v>
      </c>
      <c r="D49" s="104">
        <v>1537</v>
      </c>
      <c r="E49" s="104">
        <v>1680</v>
      </c>
      <c r="F49" s="104">
        <v>1813</v>
      </c>
      <c r="G49" s="110">
        <v>2231</v>
      </c>
      <c r="H49" s="111">
        <v>2552</v>
      </c>
      <c r="I49" s="105">
        <v>11.7</v>
      </c>
      <c r="J49" s="106">
        <v>12.9</v>
      </c>
      <c r="K49" s="106">
        <v>14</v>
      </c>
      <c r="L49" s="106">
        <v>17.4</v>
      </c>
      <c r="M49" s="78">
        <v>20.1</v>
      </c>
    </row>
    <row r="50" spans="2:13" ht="14.25" customHeight="1">
      <c r="B50" s="334" t="s">
        <v>76</v>
      </c>
      <c r="C50" s="335" t="s">
        <v>85</v>
      </c>
      <c r="D50" s="104">
        <v>965</v>
      </c>
      <c r="E50" s="104">
        <v>1286</v>
      </c>
      <c r="F50" s="104">
        <v>1645</v>
      </c>
      <c r="G50" s="110">
        <v>1776</v>
      </c>
      <c r="H50" s="111">
        <v>2181</v>
      </c>
      <c r="I50" s="105">
        <v>7.4</v>
      </c>
      <c r="J50" s="106">
        <v>9.9</v>
      </c>
      <c r="K50" s="106">
        <v>12.7</v>
      </c>
      <c r="L50" s="106">
        <v>13.8</v>
      </c>
      <c r="M50" s="78">
        <v>17.2</v>
      </c>
    </row>
    <row r="51" spans="2:13" ht="14.25" customHeight="1">
      <c r="B51" s="334"/>
      <c r="C51" s="335" t="s">
        <v>86</v>
      </c>
      <c r="D51" s="104">
        <v>27</v>
      </c>
      <c r="E51" s="104">
        <v>35</v>
      </c>
      <c r="F51" s="104">
        <v>59</v>
      </c>
      <c r="G51" s="110">
        <v>382</v>
      </c>
      <c r="H51" s="111">
        <v>554</v>
      </c>
      <c r="I51" s="105">
        <v>0.2</v>
      </c>
      <c r="J51" s="106">
        <v>0.3</v>
      </c>
      <c r="K51" s="106">
        <v>0.5</v>
      </c>
      <c r="L51" s="359">
        <v>3</v>
      </c>
      <c r="M51" s="78">
        <v>4.4</v>
      </c>
    </row>
    <row r="52" spans="2:13" ht="14.25" customHeight="1">
      <c r="B52" s="332"/>
      <c r="C52" s="338" t="s">
        <v>87</v>
      </c>
      <c r="D52" s="107">
        <v>5194</v>
      </c>
      <c r="E52" s="107">
        <v>5265</v>
      </c>
      <c r="F52" s="107">
        <v>5256</v>
      </c>
      <c r="G52" s="360">
        <v>4818</v>
      </c>
      <c r="H52" s="112">
        <v>4357</v>
      </c>
      <c r="I52" s="108">
        <v>39.6</v>
      </c>
      <c r="J52" s="109">
        <v>40.3</v>
      </c>
      <c r="K52" s="109">
        <v>40.6</v>
      </c>
      <c r="L52" s="109">
        <v>37.5</v>
      </c>
      <c r="M52" s="74">
        <v>34.3</v>
      </c>
    </row>
    <row r="53" spans="2:13" ht="14.25" customHeight="1">
      <c r="B53" s="334"/>
      <c r="C53" s="335"/>
      <c r="D53" s="110"/>
      <c r="E53" s="110"/>
      <c r="F53" s="110"/>
      <c r="G53" s="110"/>
      <c r="H53" s="111"/>
      <c r="I53" s="105"/>
      <c r="J53" s="106"/>
      <c r="K53" s="106"/>
      <c r="L53" s="106"/>
      <c r="M53" s="78"/>
    </row>
    <row r="54" spans="2:13" ht="14.25" customHeight="1">
      <c r="B54" s="334"/>
      <c r="C54" s="335" t="s">
        <v>88</v>
      </c>
      <c r="D54" s="361">
        <v>1820</v>
      </c>
      <c r="E54" s="361">
        <v>1621</v>
      </c>
      <c r="F54" s="361">
        <v>1430</v>
      </c>
      <c r="G54" s="361">
        <v>1253</v>
      </c>
      <c r="H54" s="340">
        <v>1069</v>
      </c>
      <c r="I54" s="105">
        <v>13.9</v>
      </c>
      <c r="J54" s="106">
        <v>12.4</v>
      </c>
      <c r="K54" s="106">
        <v>11</v>
      </c>
      <c r="L54" s="106">
        <v>9.8</v>
      </c>
      <c r="M54" s="78">
        <v>8.4</v>
      </c>
    </row>
    <row r="55" spans="2:13" ht="14.25" customHeight="1">
      <c r="B55" s="339"/>
      <c r="C55" s="335" t="s">
        <v>1</v>
      </c>
      <c r="D55" s="361">
        <v>1433</v>
      </c>
      <c r="E55" s="361">
        <v>1240</v>
      </c>
      <c r="F55" s="361">
        <v>1126</v>
      </c>
      <c r="G55" s="361">
        <v>991</v>
      </c>
      <c r="H55" s="340">
        <v>810</v>
      </c>
      <c r="I55" s="105">
        <v>10.9</v>
      </c>
      <c r="J55" s="106">
        <v>9.5</v>
      </c>
      <c r="K55" s="106">
        <v>8.7</v>
      </c>
      <c r="L55" s="106">
        <v>7.7</v>
      </c>
      <c r="M55" s="78">
        <v>6.4</v>
      </c>
    </row>
    <row r="56" spans="2:13" ht="14.25">
      <c r="B56" s="334" t="s">
        <v>70</v>
      </c>
      <c r="C56" s="335" t="s">
        <v>89</v>
      </c>
      <c r="D56" s="361">
        <v>2962</v>
      </c>
      <c r="E56" s="361">
        <v>2678</v>
      </c>
      <c r="F56" s="361">
        <v>2267</v>
      </c>
      <c r="G56" s="361">
        <v>2088</v>
      </c>
      <c r="H56" s="340">
        <v>1799</v>
      </c>
      <c r="I56" s="105">
        <v>22.6</v>
      </c>
      <c r="J56" s="106">
        <v>20.5</v>
      </c>
      <c r="K56" s="106">
        <v>17.5</v>
      </c>
      <c r="L56" s="106">
        <v>16.3</v>
      </c>
      <c r="M56" s="78">
        <v>14.2</v>
      </c>
    </row>
    <row r="57" spans="2:13" ht="14.25">
      <c r="B57" s="334" t="s">
        <v>72</v>
      </c>
      <c r="C57" s="335" t="s">
        <v>90</v>
      </c>
      <c r="D57" s="361">
        <v>4439</v>
      </c>
      <c r="E57" s="361">
        <v>4593</v>
      </c>
      <c r="F57" s="361">
        <v>4666</v>
      </c>
      <c r="G57" s="361">
        <v>4139</v>
      </c>
      <c r="H57" s="340">
        <v>3734</v>
      </c>
      <c r="I57" s="105">
        <v>33.9</v>
      </c>
      <c r="J57" s="106">
        <v>35.2</v>
      </c>
      <c r="K57" s="106">
        <v>36</v>
      </c>
      <c r="L57" s="106">
        <v>32.2</v>
      </c>
      <c r="M57" s="78">
        <v>29.4</v>
      </c>
    </row>
    <row r="58" spans="2:13" ht="14.25">
      <c r="B58" s="334" t="s">
        <v>74</v>
      </c>
      <c r="C58" s="335" t="s">
        <v>91</v>
      </c>
      <c r="D58" s="361">
        <v>1475</v>
      </c>
      <c r="E58" s="361">
        <v>1598</v>
      </c>
      <c r="F58" s="361">
        <v>1750</v>
      </c>
      <c r="G58" s="361">
        <v>2210</v>
      </c>
      <c r="H58" s="340">
        <v>2498</v>
      </c>
      <c r="I58" s="105">
        <v>11.2</v>
      </c>
      <c r="J58" s="106">
        <v>12.2</v>
      </c>
      <c r="K58" s="106">
        <v>13.5</v>
      </c>
      <c r="L58" s="106">
        <v>17.2</v>
      </c>
      <c r="M58" s="78">
        <v>19.7</v>
      </c>
    </row>
    <row r="59" spans="2:13" ht="14.25">
      <c r="B59" s="334" t="s">
        <v>92</v>
      </c>
      <c r="C59" s="335" t="s">
        <v>93</v>
      </c>
      <c r="D59" s="361">
        <v>659</v>
      </c>
      <c r="E59" s="361">
        <v>916</v>
      </c>
      <c r="F59" s="361">
        <v>1148</v>
      </c>
      <c r="G59" s="361">
        <v>1011</v>
      </c>
      <c r="H59" s="340">
        <v>1183</v>
      </c>
      <c r="I59" s="105">
        <v>5</v>
      </c>
      <c r="J59" s="106">
        <v>7</v>
      </c>
      <c r="K59" s="106">
        <v>8.9</v>
      </c>
      <c r="L59" s="106">
        <v>7.9</v>
      </c>
      <c r="M59" s="78">
        <v>9.3</v>
      </c>
    </row>
    <row r="60" spans="2:13" ht="14.25">
      <c r="B60" s="334"/>
      <c r="C60" s="335" t="s">
        <v>94</v>
      </c>
      <c r="D60" s="361">
        <v>311</v>
      </c>
      <c r="E60" s="361">
        <v>391</v>
      </c>
      <c r="F60" s="361">
        <v>533</v>
      </c>
      <c r="G60" s="361">
        <v>1115</v>
      </c>
      <c r="H60" s="340">
        <v>1552</v>
      </c>
      <c r="I60" s="105">
        <v>2.4</v>
      </c>
      <c r="J60" s="106">
        <v>3</v>
      </c>
      <c r="K60" s="106">
        <v>4.1</v>
      </c>
      <c r="L60" s="106">
        <v>8.7</v>
      </c>
      <c r="M60" s="78">
        <v>12.2</v>
      </c>
    </row>
    <row r="61" spans="2:13" ht="14.25">
      <c r="B61" s="334"/>
      <c r="C61" s="335" t="s">
        <v>95</v>
      </c>
      <c r="D61" s="361">
        <v>13</v>
      </c>
      <c r="E61" s="361">
        <v>14</v>
      </c>
      <c r="F61" s="361">
        <v>26</v>
      </c>
      <c r="G61" s="361">
        <v>42</v>
      </c>
      <c r="H61" s="340">
        <v>62</v>
      </c>
      <c r="I61" s="105">
        <v>0.1</v>
      </c>
      <c r="J61" s="106">
        <v>0.1</v>
      </c>
      <c r="K61" s="106">
        <v>0.2</v>
      </c>
      <c r="L61" s="106">
        <v>0.3</v>
      </c>
      <c r="M61" s="78">
        <v>0.5</v>
      </c>
    </row>
    <row r="62" spans="2:13" ht="14.25">
      <c r="B62" s="334"/>
      <c r="C62" s="335" t="s">
        <v>96</v>
      </c>
      <c r="D62" s="361">
        <v>983</v>
      </c>
      <c r="E62" s="361">
        <v>1321</v>
      </c>
      <c r="F62" s="361">
        <v>1707</v>
      </c>
      <c r="G62" s="361">
        <v>2168</v>
      </c>
      <c r="H62" s="340">
        <v>2797</v>
      </c>
      <c r="I62" s="105">
        <v>7.5</v>
      </c>
      <c r="J62" s="106">
        <v>10.1</v>
      </c>
      <c r="K62" s="106">
        <v>13.2</v>
      </c>
      <c r="L62" s="106">
        <v>16.9</v>
      </c>
      <c r="M62" s="78">
        <v>22</v>
      </c>
    </row>
    <row r="63" spans="2:13" ht="8.25" customHeight="1" thickBot="1">
      <c r="B63" s="93"/>
      <c r="C63" s="94"/>
      <c r="D63" s="94"/>
      <c r="E63" s="94"/>
      <c r="F63" s="94"/>
      <c r="G63" s="94"/>
      <c r="H63" s="113"/>
      <c r="I63" s="114"/>
      <c r="J63" s="85"/>
      <c r="K63" s="85"/>
      <c r="L63" s="85"/>
      <c r="M63" s="86"/>
    </row>
    <row r="64" spans="2:13" ht="14.25">
      <c r="B64" s="341"/>
      <c r="C64" s="331"/>
      <c r="D64" s="396" t="s">
        <v>3</v>
      </c>
      <c r="E64" s="397"/>
      <c r="F64" s="397"/>
      <c r="G64" s="397"/>
      <c r="H64" s="398"/>
      <c r="I64" s="320" t="s">
        <v>67</v>
      </c>
      <c r="J64" s="362"/>
      <c r="K64" s="344"/>
      <c r="L64" s="344"/>
      <c r="M64" s="345"/>
    </row>
    <row r="65" spans="2:13" ht="14.25">
      <c r="B65" s="330"/>
      <c r="C65" s="331"/>
      <c r="D65" s="346" t="s">
        <v>0</v>
      </c>
      <c r="E65" s="346">
        <v>9</v>
      </c>
      <c r="F65" s="328">
        <v>10</v>
      </c>
      <c r="G65" s="328">
        <v>11</v>
      </c>
      <c r="H65" s="347">
        <v>12</v>
      </c>
      <c r="I65" s="348" t="s">
        <v>0</v>
      </c>
      <c r="J65" s="363">
        <v>9</v>
      </c>
      <c r="K65" s="346">
        <v>10</v>
      </c>
      <c r="L65" s="364">
        <v>11</v>
      </c>
      <c r="M65" s="365">
        <v>12</v>
      </c>
    </row>
    <row r="66" spans="2:13" ht="14.25">
      <c r="B66" s="351"/>
      <c r="C66" s="366" t="s">
        <v>68</v>
      </c>
      <c r="D66" s="81">
        <v>9326</v>
      </c>
      <c r="E66" s="81">
        <v>9336</v>
      </c>
      <c r="F66" s="81">
        <v>9381</v>
      </c>
      <c r="G66" s="81">
        <v>9426</v>
      </c>
      <c r="H66" s="96">
        <v>9492</v>
      </c>
      <c r="I66" s="119">
        <v>100</v>
      </c>
      <c r="J66" s="120">
        <v>100</v>
      </c>
      <c r="K66" s="120">
        <v>100</v>
      </c>
      <c r="L66" s="120">
        <v>100</v>
      </c>
      <c r="M66" s="121">
        <v>100</v>
      </c>
    </row>
    <row r="67" spans="2:13" ht="9.75" customHeight="1">
      <c r="B67" s="334"/>
      <c r="C67" s="335"/>
      <c r="D67" s="79"/>
      <c r="E67" s="79"/>
      <c r="F67" s="79"/>
      <c r="G67" s="79"/>
      <c r="H67" s="82"/>
      <c r="I67" s="122"/>
      <c r="J67" s="123"/>
      <c r="K67" s="123"/>
      <c r="L67" s="123"/>
      <c r="M67" s="124"/>
    </row>
    <row r="68" spans="2:13" ht="14.25">
      <c r="B68" s="334"/>
      <c r="C68" s="335" t="s">
        <v>69</v>
      </c>
      <c r="D68" s="115">
        <v>28</v>
      </c>
      <c r="E68" s="115">
        <v>38</v>
      </c>
      <c r="F68" s="115">
        <v>51</v>
      </c>
      <c r="G68" s="79">
        <v>61</v>
      </c>
      <c r="H68" s="82">
        <v>83</v>
      </c>
      <c r="I68" s="105">
        <v>0.3</v>
      </c>
      <c r="J68" s="106">
        <v>0.4</v>
      </c>
      <c r="K68" s="106">
        <v>0.5436520626798849</v>
      </c>
      <c r="L68" s="106">
        <v>0.6</v>
      </c>
      <c r="M68" s="125">
        <v>0.9</v>
      </c>
    </row>
    <row r="69" spans="2:13" ht="14.25">
      <c r="B69" s="334" t="s">
        <v>70</v>
      </c>
      <c r="C69" s="336" t="s">
        <v>71</v>
      </c>
      <c r="D69" s="115">
        <v>2091</v>
      </c>
      <c r="E69" s="115">
        <v>2695</v>
      </c>
      <c r="F69" s="115">
        <v>3702</v>
      </c>
      <c r="G69" s="79">
        <v>4763</v>
      </c>
      <c r="H69" s="82">
        <v>5457</v>
      </c>
      <c r="I69" s="105">
        <v>22.4</v>
      </c>
      <c r="J69" s="106">
        <v>28.9</v>
      </c>
      <c r="K69" s="106">
        <v>39.462743843939876</v>
      </c>
      <c r="L69" s="106">
        <v>50.5</v>
      </c>
      <c r="M69" s="125">
        <v>57.5</v>
      </c>
    </row>
    <row r="70" spans="2:13" ht="14.25">
      <c r="B70" s="334" t="s">
        <v>72</v>
      </c>
      <c r="C70" s="336" t="s">
        <v>73</v>
      </c>
      <c r="D70" s="115">
        <v>6415</v>
      </c>
      <c r="E70" s="115">
        <v>5935</v>
      </c>
      <c r="F70" s="115">
        <v>5111</v>
      </c>
      <c r="G70" s="79">
        <v>4177</v>
      </c>
      <c r="H70" s="82">
        <v>3589</v>
      </c>
      <c r="I70" s="105">
        <v>68.8</v>
      </c>
      <c r="J70" s="106">
        <v>63.6</v>
      </c>
      <c r="K70" s="106">
        <v>54.48246455601748</v>
      </c>
      <c r="L70" s="106">
        <v>44.3</v>
      </c>
      <c r="M70" s="125">
        <v>37.8</v>
      </c>
    </row>
    <row r="71" spans="2:13" ht="14.25">
      <c r="B71" s="334" t="s">
        <v>74</v>
      </c>
      <c r="C71" s="335" t="s">
        <v>75</v>
      </c>
      <c r="D71" s="115">
        <v>733</v>
      </c>
      <c r="E71" s="115">
        <v>615</v>
      </c>
      <c r="F71" s="115">
        <v>472</v>
      </c>
      <c r="G71" s="79">
        <v>389</v>
      </c>
      <c r="H71" s="82">
        <v>330</v>
      </c>
      <c r="I71" s="105">
        <v>7.9</v>
      </c>
      <c r="J71" s="106">
        <v>6.6</v>
      </c>
      <c r="K71" s="106">
        <v>5.031446540880504</v>
      </c>
      <c r="L71" s="106">
        <v>4.1</v>
      </c>
      <c r="M71" s="125">
        <v>3.5</v>
      </c>
    </row>
    <row r="72" spans="2:13" ht="14.25">
      <c r="B72" s="334" t="s">
        <v>76</v>
      </c>
      <c r="C72" s="335" t="s">
        <v>77</v>
      </c>
      <c r="D72" s="115">
        <v>40</v>
      </c>
      <c r="E72" s="115">
        <v>37</v>
      </c>
      <c r="F72" s="115">
        <v>29</v>
      </c>
      <c r="G72" s="79">
        <v>19</v>
      </c>
      <c r="H72" s="82">
        <v>16</v>
      </c>
      <c r="I72" s="105">
        <v>0.4</v>
      </c>
      <c r="J72" s="106">
        <v>0.4</v>
      </c>
      <c r="K72" s="106">
        <v>0.30913548662189533</v>
      </c>
      <c r="L72" s="106">
        <v>0.2</v>
      </c>
      <c r="M72" s="125">
        <v>0.2</v>
      </c>
    </row>
    <row r="73" spans="2:13" ht="14.25">
      <c r="B73" s="334"/>
      <c r="C73" s="335" t="s">
        <v>78</v>
      </c>
      <c r="D73" s="115">
        <v>19</v>
      </c>
      <c r="E73" s="115">
        <v>16</v>
      </c>
      <c r="F73" s="115">
        <v>16</v>
      </c>
      <c r="G73" s="79">
        <v>17</v>
      </c>
      <c r="H73" s="82">
        <v>17</v>
      </c>
      <c r="I73" s="105">
        <v>0.2</v>
      </c>
      <c r="J73" s="106">
        <v>0.2</v>
      </c>
      <c r="K73" s="106">
        <v>0.17055750986035603</v>
      </c>
      <c r="L73" s="126">
        <v>0.2</v>
      </c>
      <c r="M73" s="125">
        <v>0.2</v>
      </c>
    </row>
    <row r="74" spans="2:13" ht="14.25">
      <c r="B74" s="332"/>
      <c r="C74" s="337" t="s">
        <v>79</v>
      </c>
      <c r="D74" s="116">
        <v>5730</v>
      </c>
      <c r="E74" s="116">
        <v>5337</v>
      </c>
      <c r="F74" s="116">
        <v>4635</v>
      </c>
      <c r="G74" s="81">
        <v>3787</v>
      </c>
      <c r="H74" s="358">
        <v>3275</v>
      </c>
      <c r="I74" s="108">
        <v>61.4</v>
      </c>
      <c r="J74" s="109">
        <v>57.2</v>
      </c>
      <c r="K74" s="109">
        <v>49.40837863767189</v>
      </c>
      <c r="L74" s="109">
        <v>40.2</v>
      </c>
      <c r="M74" s="127">
        <v>34.5</v>
      </c>
    </row>
    <row r="75" spans="2:13" ht="9.75" customHeight="1">
      <c r="B75" s="334"/>
      <c r="C75" s="335"/>
      <c r="D75" s="79"/>
      <c r="E75" s="79"/>
      <c r="F75" s="79"/>
      <c r="G75" s="79"/>
      <c r="H75" s="82"/>
      <c r="I75" s="105"/>
      <c r="J75" s="106"/>
      <c r="K75" s="106"/>
      <c r="L75" s="106"/>
      <c r="M75" s="125"/>
    </row>
    <row r="76" spans="2:13" ht="14.25">
      <c r="B76" s="334"/>
      <c r="C76" s="335" t="s">
        <v>80</v>
      </c>
      <c r="D76" s="115">
        <v>302</v>
      </c>
      <c r="E76" s="115">
        <v>252</v>
      </c>
      <c r="F76" s="115">
        <v>203</v>
      </c>
      <c r="G76" s="79">
        <v>162</v>
      </c>
      <c r="H76" s="82">
        <v>139</v>
      </c>
      <c r="I76" s="105">
        <v>3.2</v>
      </c>
      <c r="J76" s="106">
        <v>2.7</v>
      </c>
      <c r="K76" s="106">
        <v>2.1639484063532675</v>
      </c>
      <c r="L76" s="106">
        <v>1.7</v>
      </c>
      <c r="M76" s="78">
        <v>1.5</v>
      </c>
    </row>
    <row r="77" spans="2:13" ht="14.25">
      <c r="B77" s="334" t="s">
        <v>81</v>
      </c>
      <c r="C77" s="335" t="s">
        <v>82</v>
      </c>
      <c r="D77" s="115">
        <v>744</v>
      </c>
      <c r="E77" s="115">
        <v>574</v>
      </c>
      <c r="F77" s="115">
        <v>420</v>
      </c>
      <c r="G77" s="79">
        <v>331</v>
      </c>
      <c r="H77" s="82">
        <v>274</v>
      </c>
      <c r="I77" s="105">
        <v>8</v>
      </c>
      <c r="J77" s="106">
        <v>6.1</v>
      </c>
      <c r="K77" s="106">
        <v>4.477134633834346</v>
      </c>
      <c r="L77" s="106">
        <v>3.5</v>
      </c>
      <c r="M77" s="78">
        <v>2.9</v>
      </c>
    </row>
    <row r="78" spans="2:13" ht="14.25">
      <c r="B78" s="334" t="s">
        <v>72</v>
      </c>
      <c r="C78" s="335" t="s">
        <v>83</v>
      </c>
      <c r="D78" s="115">
        <v>3786</v>
      </c>
      <c r="E78" s="115">
        <v>3365</v>
      </c>
      <c r="F78" s="115">
        <v>2762</v>
      </c>
      <c r="G78" s="79">
        <v>2235</v>
      </c>
      <c r="H78" s="82">
        <v>1787</v>
      </c>
      <c r="I78" s="105">
        <v>40.6</v>
      </c>
      <c r="J78" s="106">
        <v>36</v>
      </c>
      <c r="K78" s="106">
        <v>29.44249013964396</v>
      </c>
      <c r="L78" s="106">
        <v>23.7</v>
      </c>
      <c r="M78" s="78">
        <v>18.8</v>
      </c>
    </row>
    <row r="79" spans="2:13" ht="14.25">
      <c r="B79" s="334" t="s">
        <v>74</v>
      </c>
      <c r="C79" s="335" t="s">
        <v>84</v>
      </c>
      <c r="D79" s="115">
        <v>1593</v>
      </c>
      <c r="E79" s="115">
        <v>1586</v>
      </c>
      <c r="F79" s="115">
        <v>1632</v>
      </c>
      <c r="G79" s="79">
        <v>1687</v>
      </c>
      <c r="H79" s="82">
        <v>1534</v>
      </c>
      <c r="I79" s="105">
        <v>17.1</v>
      </c>
      <c r="J79" s="106">
        <v>17</v>
      </c>
      <c r="K79" s="106">
        <v>17.396866005756316</v>
      </c>
      <c r="L79" s="106">
        <v>17.9</v>
      </c>
      <c r="M79" s="78">
        <v>16.2</v>
      </c>
    </row>
    <row r="80" spans="2:13" ht="14.25">
      <c r="B80" s="334" t="s">
        <v>76</v>
      </c>
      <c r="C80" s="335" t="s">
        <v>85</v>
      </c>
      <c r="D80" s="115">
        <v>2529</v>
      </c>
      <c r="E80" s="115">
        <v>3154</v>
      </c>
      <c r="F80" s="115">
        <v>3778</v>
      </c>
      <c r="G80" s="79">
        <v>4105</v>
      </c>
      <c r="H80" s="82">
        <v>4605</v>
      </c>
      <c r="I80" s="105">
        <v>27.1</v>
      </c>
      <c r="J80" s="106">
        <v>33.8</v>
      </c>
      <c r="K80" s="106">
        <v>40.27289201577657</v>
      </c>
      <c r="L80" s="106">
        <v>43.5</v>
      </c>
      <c r="M80" s="78">
        <v>48.5</v>
      </c>
    </row>
    <row r="81" spans="2:13" ht="14.25">
      <c r="B81" s="334"/>
      <c r="C81" s="335" t="s">
        <v>86</v>
      </c>
      <c r="D81" s="115">
        <v>372</v>
      </c>
      <c r="E81" s="115">
        <v>405</v>
      </c>
      <c r="F81" s="115">
        <v>586</v>
      </c>
      <c r="G81" s="79">
        <v>906</v>
      </c>
      <c r="H81" s="82">
        <v>1153</v>
      </c>
      <c r="I81" s="105">
        <v>4</v>
      </c>
      <c r="J81" s="106">
        <v>4.3</v>
      </c>
      <c r="K81" s="106">
        <v>6.24666879863554</v>
      </c>
      <c r="L81" s="126">
        <v>9.6</v>
      </c>
      <c r="M81" s="78">
        <v>12.1</v>
      </c>
    </row>
    <row r="82" spans="2:13" ht="14.25">
      <c r="B82" s="332"/>
      <c r="C82" s="338" t="s">
        <v>87</v>
      </c>
      <c r="D82" s="116">
        <v>3578</v>
      </c>
      <c r="E82" s="116">
        <v>3185</v>
      </c>
      <c r="F82" s="116">
        <v>2631</v>
      </c>
      <c r="G82" s="81">
        <v>2129</v>
      </c>
      <c r="H82" s="96">
        <v>1705</v>
      </c>
      <c r="I82" s="108">
        <v>38.4</v>
      </c>
      <c r="J82" s="109">
        <v>34.1</v>
      </c>
      <c r="K82" s="109">
        <v>28.0460505276623</v>
      </c>
      <c r="L82" s="109">
        <v>22.6</v>
      </c>
      <c r="M82" s="74">
        <v>18</v>
      </c>
    </row>
    <row r="83" spans="2:13" ht="9.75" customHeight="1">
      <c r="B83" s="334"/>
      <c r="C83" s="335"/>
      <c r="D83" s="79"/>
      <c r="E83" s="79"/>
      <c r="F83" s="79"/>
      <c r="G83" s="82"/>
      <c r="H83" s="82"/>
      <c r="I83" s="105"/>
      <c r="J83" s="106"/>
      <c r="K83" s="106"/>
      <c r="L83" s="106"/>
      <c r="M83" s="78"/>
    </row>
    <row r="84" spans="2:13" ht="14.25">
      <c r="B84" s="334"/>
      <c r="C84" s="335" t="s">
        <v>88</v>
      </c>
      <c r="D84" s="361">
        <v>236</v>
      </c>
      <c r="E84" s="361">
        <v>202</v>
      </c>
      <c r="F84" s="361">
        <v>155</v>
      </c>
      <c r="G84" s="361">
        <v>121</v>
      </c>
      <c r="H84" s="340">
        <v>111</v>
      </c>
      <c r="I84" s="105">
        <v>2.5</v>
      </c>
      <c r="J84" s="106">
        <v>2.2</v>
      </c>
      <c r="K84" s="106">
        <v>1.7</v>
      </c>
      <c r="L84" s="106">
        <v>1.3</v>
      </c>
      <c r="M84" s="78">
        <v>1.2</v>
      </c>
    </row>
    <row r="85" spans="2:13" ht="14.25">
      <c r="B85" s="339"/>
      <c r="C85" s="335" t="s">
        <v>1</v>
      </c>
      <c r="D85" s="361">
        <v>203</v>
      </c>
      <c r="E85" s="361">
        <v>160</v>
      </c>
      <c r="F85" s="361">
        <v>143</v>
      </c>
      <c r="G85" s="361">
        <v>100</v>
      </c>
      <c r="H85" s="340">
        <v>75</v>
      </c>
      <c r="I85" s="105">
        <v>2.2</v>
      </c>
      <c r="J85" s="106">
        <v>1.7</v>
      </c>
      <c r="K85" s="106">
        <v>1.5</v>
      </c>
      <c r="L85" s="106">
        <v>1.1</v>
      </c>
      <c r="M85" s="78">
        <v>0.8</v>
      </c>
    </row>
    <row r="86" spans="2:13" ht="14.25">
      <c r="B86" s="334" t="s">
        <v>70</v>
      </c>
      <c r="C86" s="335" t="s">
        <v>89</v>
      </c>
      <c r="D86" s="361">
        <v>995</v>
      </c>
      <c r="E86" s="361">
        <v>793</v>
      </c>
      <c r="F86" s="361">
        <v>576</v>
      </c>
      <c r="G86" s="361">
        <v>481</v>
      </c>
      <c r="H86" s="340">
        <v>396</v>
      </c>
      <c r="I86" s="105">
        <v>10.7</v>
      </c>
      <c r="J86" s="106">
        <v>8.5</v>
      </c>
      <c r="K86" s="106">
        <v>6.1</v>
      </c>
      <c r="L86" s="106">
        <v>5.1</v>
      </c>
      <c r="M86" s="78">
        <v>4.2</v>
      </c>
    </row>
    <row r="87" spans="2:13" ht="14.25">
      <c r="B87" s="334" t="s">
        <v>72</v>
      </c>
      <c r="C87" s="335" t="s">
        <v>90</v>
      </c>
      <c r="D87" s="361">
        <v>3166</v>
      </c>
      <c r="E87" s="361">
        <v>2744</v>
      </c>
      <c r="F87" s="361">
        <v>2225</v>
      </c>
      <c r="G87" s="361">
        <v>1712</v>
      </c>
      <c r="H87" s="340">
        <v>1403</v>
      </c>
      <c r="I87" s="105">
        <v>33.9</v>
      </c>
      <c r="J87" s="106">
        <v>29.4</v>
      </c>
      <c r="K87" s="106">
        <v>23.7</v>
      </c>
      <c r="L87" s="106">
        <v>18.2</v>
      </c>
      <c r="M87" s="78">
        <v>14.8</v>
      </c>
    </row>
    <row r="88" spans="2:13" ht="14.25">
      <c r="B88" s="334" t="s">
        <v>74</v>
      </c>
      <c r="C88" s="335" t="s">
        <v>91</v>
      </c>
      <c r="D88" s="361">
        <v>1588</v>
      </c>
      <c r="E88" s="361">
        <v>1581</v>
      </c>
      <c r="F88" s="361">
        <v>1614</v>
      </c>
      <c r="G88" s="361">
        <v>1710</v>
      </c>
      <c r="H88" s="340">
        <v>1365</v>
      </c>
      <c r="I88" s="105">
        <v>17</v>
      </c>
      <c r="J88" s="106">
        <v>16.9</v>
      </c>
      <c r="K88" s="106">
        <v>17.2</v>
      </c>
      <c r="L88" s="106">
        <v>18.1</v>
      </c>
      <c r="M88" s="78">
        <v>14.4</v>
      </c>
    </row>
    <row r="89" spans="2:13" ht="14.25">
      <c r="B89" s="334" t="s">
        <v>92</v>
      </c>
      <c r="C89" s="335" t="s">
        <v>93</v>
      </c>
      <c r="D89" s="361">
        <v>1547</v>
      </c>
      <c r="E89" s="361">
        <v>1761</v>
      </c>
      <c r="F89" s="361">
        <v>1512</v>
      </c>
      <c r="G89" s="361">
        <v>1060</v>
      </c>
      <c r="H89" s="340">
        <v>1184</v>
      </c>
      <c r="I89" s="105">
        <v>16.6</v>
      </c>
      <c r="J89" s="106">
        <v>18.9</v>
      </c>
      <c r="K89" s="106">
        <v>16.1</v>
      </c>
      <c r="L89" s="106">
        <v>11.2</v>
      </c>
      <c r="M89" s="78">
        <v>12.5</v>
      </c>
    </row>
    <row r="90" spans="2:13" ht="14.25">
      <c r="B90" s="334"/>
      <c r="C90" s="335" t="s">
        <v>94</v>
      </c>
      <c r="D90" s="361">
        <v>1276</v>
      </c>
      <c r="E90" s="361">
        <v>1743</v>
      </c>
      <c r="F90" s="361">
        <v>2723</v>
      </c>
      <c r="G90" s="361">
        <v>3696</v>
      </c>
      <c r="H90" s="340">
        <v>4274</v>
      </c>
      <c r="I90" s="105">
        <v>13.7</v>
      </c>
      <c r="J90" s="106">
        <v>18.7</v>
      </c>
      <c r="K90" s="106">
        <v>29</v>
      </c>
      <c r="L90" s="106">
        <v>39.2</v>
      </c>
      <c r="M90" s="78">
        <v>45</v>
      </c>
    </row>
    <row r="91" spans="2:13" ht="14.25">
      <c r="B91" s="334"/>
      <c r="C91" s="335" t="s">
        <v>95</v>
      </c>
      <c r="D91" s="361">
        <v>315</v>
      </c>
      <c r="E91" s="361">
        <v>352</v>
      </c>
      <c r="F91" s="361">
        <v>433</v>
      </c>
      <c r="G91" s="361">
        <v>546</v>
      </c>
      <c r="H91" s="340">
        <v>684</v>
      </c>
      <c r="I91" s="105">
        <v>3.4</v>
      </c>
      <c r="J91" s="106">
        <v>3.8</v>
      </c>
      <c r="K91" s="106">
        <v>4.6</v>
      </c>
      <c r="L91" s="106">
        <v>5.8</v>
      </c>
      <c r="M91" s="78">
        <v>7.2</v>
      </c>
    </row>
    <row r="92" spans="2:13" ht="14.25">
      <c r="B92" s="334"/>
      <c r="C92" s="335" t="s">
        <v>96</v>
      </c>
      <c r="D92" s="361">
        <v>3138</v>
      </c>
      <c r="E92" s="361">
        <v>3856</v>
      </c>
      <c r="F92" s="361">
        <v>4668</v>
      </c>
      <c r="G92" s="361">
        <v>5302</v>
      </c>
      <c r="H92" s="340">
        <v>6142</v>
      </c>
      <c r="I92" s="105">
        <v>33.6</v>
      </c>
      <c r="J92" s="106">
        <v>41.3</v>
      </c>
      <c r="K92" s="106">
        <v>49.8</v>
      </c>
      <c r="L92" s="106">
        <v>56.2</v>
      </c>
      <c r="M92" s="78">
        <v>64.7</v>
      </c>
    </row>
    <row r="93" spans="2:13" ht="9.75" customHeight="1" thickBot="1">
      <c r="B93" s="93"/>
      <c r="C93" s="94"/>
      <c r="D93" s="117"/>
      <c r="E93" s="117"/>
      <c r="F93" s="117"/>
      <c r="G93" s="367"/>
      <c r="H93" s="118"/>
      <c r="I93" s="66"/>
      <c r="J93" s="66"/>
      <c r="K93" s="368"/>
      <c r="L93" s="368"/>
      <c r="M93" s="67"/>
    </row>
    <row r="94" ht="16.5" customHeight="1">
      <c r="B94" s="283" t="s">
        <v>99</v>
      </c>
    </row>
  </sheetData>
  <mergeCells count="1">
    <mergeCell ref="D64:H6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2001-10-19T06:28:49Z</cp:lastPrinted>
  <dcterms:created xsi:type="dcterms:W3CDTF">1997-07-15T07:49:59Z</dcterms:created>
  <dcterms:modified xsi:type="dcterms:W3CDTF">2002-02-08T10:18:44Z</dcterms:modified>
  <cp:category/>
  <cp:version/>
  <cp:contentType/>
  <cp:contentStatus/>
</cp:coreProperties>
</file>