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<sst xmlns="http://schemas.openxmlformats.org/spreadsheetml/2006/main" count="179" uniqueCount="112">
  <si>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</si>
  <si>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</si>
  <si>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</si>
  <si>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</si>
  <si>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</si>
  <si>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</si>
  <si>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</si>
  <si>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</si>
  <si>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</si>
  <si>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</si>
  <si>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</si>
  <si>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</si>
  <si>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</si>
  <si>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</si>
  <si>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</si>
  <si>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</si>
  <si>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</si>
  <si>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</si>
  <si>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</si>
  <si>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</si>
  <si>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</si>
  <si>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</si>
  <si>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</si>
  <si>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</si>
  <si>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</si>
  <si>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</si>
  <si>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</si>
  <si>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</si>
  <si>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</si>
  <si>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</si>
  <si>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</si>
  <si>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</si>
  <si>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</si>
  <si>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</si>
  <si>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</si>
  <si>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</si>
  <si>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</si>
  <si>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</si>
  <si>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</si>
  <si>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</si>
  <si>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</si>
  <si>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</si>
  <si>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</si>
  <si>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</si>
  <si>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</si>
  <si>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</si>
  <si>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</si>
  <si>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</si>
  <si>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</si>
  <si>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</si>
  <si>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</si>
  <si>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</si>
  <si>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</si>
  <si>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</si>
  <si>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</si>
  <si>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</si>
  <si>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</si>
  <si>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</si>
  <si>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</si>
  <si>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</si>
  <si>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</si>
  <si>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</si>
  <si>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</si>
  <si>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</si>
  <si>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</si>
  <si>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</si>
  <si>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</si>
  <si>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</si>
  <si>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</si>
  <si>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</si>
  <si>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</si>
  <si>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</si>
  <si>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</si>
  <si>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</si>
  <si>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</si>
  <si>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</si>
  <si>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</si>
  <si>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</si>
  <si>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</si>
  <si>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</si>
  <si>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</si>
  <si>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</si>
  <si>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</si>
  <si>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</si>
  <si>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</si>
  <si>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</si>
  <si>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</si>
  <si>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</si>
  <si>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</si>
  <si>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</si>
  <si>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</si>
  <si>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</si>
  <si>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</si>
  <si>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</si>
  <si>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</si>
  <si>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</si>
  <si>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</si>
  <si>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</si>
  <si>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</si>
  <si>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</si>
  <si>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</si>
  <si>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</si>
  <si>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</si>
  <si>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</si>
  <si>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</si>
  <si>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</si>
  <si>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平成13年4月</t>
  </si>
  <si>
    <t>平成13年5月</t>
  </si>
  <si>
    <t>65歳以上(人）</t>
  </si>
  <si>
    <t>注）65歳以上人口は、平成12年10月１日現在の確定人口（総務庁統計局）による。</t>
  </si>
  <si>
    <t>【6月】</t>
  </si>
  <si>
    <t>平成13年6月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</si>
</sst>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68883"/>
        <c:crosses val="autoZero"/>
        <c:auto val="0"/>
        <c:lblOffset val="100"/>
        <c:noMultiLvlLbl val="0"/>
      </c:catAx>
      <c:valAx>
        <c:axId val="70688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246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09873"/>
        <c:crosses val="autoZero"/>
        <c:auto val="0"/>
        <c:lblOffset val="100"/>
        <c:noMultiLvlLbl val="0"/>
      </c:catAx>
      <c:valAx>
        <c:axId val="18709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8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04715"/>
        <c:crosses val="autoZero"/>
        <c:auto val="0"/>
        <c:lblOffset val="100"/>
        <c:noMultiLvlLbl val="0"/>
      </c:catAx>
      <c:valAx>
        <c:axId val="391047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7113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365317"/>
        <c:crosses val="autoZero"/>
        <c:auto val="0"/>
        <c:lblOffset val="100"/>
        <c:noMultiLvlLbl val="0"/>
      </c:catAx>
      <c:valAx>
        <c:axId val="133653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3981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48863"/>
        <c:crosses val="autoZero"/>
        <c:auto val="0"/>
        <c:lblOffset val="100"/>
        <c:noMultiLvlLbl val="0"/>
      </c:catAx>
      <c:valAx>
        <c:axId val="8848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178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</c:numCache>
            </c:numRef>
          </c:val>
        </c:ser>
        <c:axId val="12530904"/>
        <c:axId val="4566927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223603"/>
        <c:crosses val="autoZero"/>
        <c:auto val="0"/>
        <c:lblOffset val="100"/>
        <c:noMultiLvlLbl val="0"/>
      </c:catAx>
      <c:valAx>
        <c:axId val="82236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370274"/>
        <c:crossesAt val="1"/>
        <c:crossBetween val="between"/>
        <c:dispUnits/>
        <c:majorUnit val="10"/>
      </c:valAx>
      <c:catAx>
        <c:axId val="12530904"/>
        <c:scaling>
          <c:orientation val="minMax"/>
        </c:scaling>
        <c:axPos val="b"/>
        <c:delete val="1"/>
        <c:majorTickMark val="in"/>
        <c:minorTickMark val="none"/>
        <c:tickLblPos val="nextTo"/>
        <c:crossAx val="45669273"/>
        <c:crosses val="autoZero"/>
        <c:auto val="0"/>
        <c:lblOffset val="100"/>
        <c:noMultiLvlLbl val="0"/>
      </c:catAx>
      <c:valAx>
        <c:axId val="4566927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3090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</c:numCache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132077"/>
        <c:crosses val="autoZero"/>
        <c:auto val="0"/>
        <c:lblOffset val="100"/>
        <c:noMultiLvlLbl val="0"/>
      </c:catAx>
      <c:valAx>
        <c:axId val="62132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035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病院・診療所の療養病床等の病床数（平成13年6月）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2365.949559498697</c:v>
                </c:pt>
                <c:pt idx="1">
                  <c:v>994.7788045238751</c:v>
                </c:pt>
                <c:pt idx="2">
                  <c:v>882.6006289721962</c:v>
                </c:pt>
                <c:pt idx="3">
                  <c:v>627.3890643177663</c:v>
                </c:pt>
                <c:pt idx="4">
                  <c:v>817.4747286999042</c:v>
                </c:pt>
                <c:pt idx="5">
                  <c:v>512.6229910010854</c:v>
                </c:pt>
                <c:pt idx="6">
                  <c:v>782.7752392906851</c:v>
                </c:pt>
                <c:pt idx="7">
                  <c:v>979.8403447294999</c:v>
                </c:pt>
                <c:pt idx="8">
                  <c:v>1033.3637150006095</c:v>
                </c:pt>
                <c:pt idx="9">
                  <c:v>1066.4175181209262</c:v>
                </c:pt>
                <c:pt idx="10">
                  <c:v>1021.5430427903283</c:v>
                </c:pt>
                <c:pt idx="11">
                  <c:v>981.9394349218713</c:v>
                </c:pt>
                <c:pt idx="12">
                  <c:v>685.1243891510718</c:v>
                </c:pt>
                <c:pt idx="13">
                  <c:v>655.4781074074327</c:v>
                </c:pt>
                <c:pt idx="14">
                  <c:v>660.8858950185512</c:v>
                </c:pt>
                <c:pt idx="15">
                  <c:v>2162.563968152346</c:v>
                </c:pt>
                <c:pt idx="16">
                  <c:v>1870.5671337394044</c:v>
                </c:pt>
                <c:pt idx="17">
                  <c:v>1452.0116349733612</c:v>
                </c:pt>
                <c:pt idx="18">
                  <c:v>1096.3244613434726</c:v>
                </c:pt>
                <c:pt idx="19">
                  <c:v>650.352432086579</c:v>
                </c:pt>
                <c:pt idx="20">
                  <c:v>699.1711207616503</c:v>
                </c:pt>
                <c:pt idx="21">
                  <c:v>1022.5760020673885</c:v>
                </c:pt>
                <c:pt idx="22">
                  <c:v>1046.373574876054</c:v>
                </c:pt>
                <c:pt idx="23">
                  <c:v>1092.7202322778446</c:v>
                </c:pt>
                <c:pt idx="24">
                  <c:v>604.9584323040381</c:v>
                </c:pt>
                <c:pt idx="25">
                  <c:v>1123.297036838656</c:v>
                </c:pt>
                <c:pt idx="26">
                  <c:v>1152.5129389688211</c:v>
                </c:pt>
                <c:pt idx="27">
                  <c:v>1319.1127187616362</c:v>
                </c:pt>
                <c:pt idx="28">
                  <c:v>796.8859634468242</c:v>
                </c:pt>
                <c:pt idx="29">
                  <c:v>1204.4732528289214</c:v>
                </c:pt>
                <c:pt idx="30">
                  <c:v>1240.1469803828602</c:v>
                </c:pt>
                <c:pt idx="31">
                  <c:v>1109.8708677412699</c:v>
                </c:pt>
                <c:pt idx="32">
                  <c:v>1325.5160570850842</c:v>
                </c:pt>
                <c:pt idx="33">
                  <c:v>1981.2355489834197</c:v>
                </c:pt>
                <c:pt idx="34">
                  <c:v>2827.246083404936</c:v>
                </c:pt>
                <c:pt idx="35">
                  <c:v>2858.7720123784165</c:v>
                </c:pt>
                <c:pt idx="36">
                  <c:v>1508.5744158474995</c:v>
                </c:pt>
                <c:pt idx="37">
                  <c:v>2023.5692549940954</c:v>
                </c:pt>
                <c:pt idx="38">
                  <c:v>3835.100584679417</c:v>
                </c:pt>
                <c:pt idx="39">
                  <c:v>2515.253536177596</c:v>
                </c:pt>
                <c:pt idx="40">
                  <c:v>2225.1747314829286</c:v>
                </c:pt>
                <c:pt idx="41">
                  <c:v>2341.4621791807413</c:v>
                </c:pt>
                <c:pt idx="42">
                  <c:v>2920.3070551992323</c:v>
                </c:pt>
                <c:pt idx="43">
                  <c:v>1288.4494605134994</c:v>
                </c:pt>
                <c:pt idx="44">
                  <c:v>1731.925841971591</c:v>
                </c:pt>
                <c:pt idx="45">
                  <c:v>2711.0472945325228</c:v>
                </c:pt>
                <c:pt idx="46">
                  <c:v>2398.702870884162</c:v>
                </c:pt>
              </c:numCache>
            </c:numRef>
          </c:val>
        </c:ser>
        <c:axId val="22317782"/>
        <c:axId val="66642311"/>
      </c:barChart>
      <c:lineChart>
        <c:grouping val="standard"/>
        <c:varyColors val="0"/>
        <c:axId val="62909888"/>
        <c:axId val="29318081"/>
      </c:lineChart>
      <c:catAx>
        <c:axId val="223177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42311"/>
        <c:crosses val="autoZero"/>
        <c:auto val="0"/>
        <c:lblOffset val="100"/>
        <c:noMultiLvlLbl val="0"/>
      </c:catAx>
      <c:valAx>
        <c:axId val="66642311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17782"/>
        <c:crossesAt val="1"/>
        <c:crossBetween val="between"/>
        <c:dispUnits/>
        <c:majorUnit val="500"/>
        <c:minorUnit val="40"/>
      </c:valAx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8081"/>
        <c:crosses val="max"/>
        <c:auto val="0"/>
        <c:lblOffset val="100"/>
        <c:noMultiLvlLbl val="0"/>
      </c:catAx>
      <c:valAx>
        <c:axId val="29318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0988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08621"/>
        <c:crosses val="autoZero"/>
        <c:auto val="0"/>
        <c:lblOffset val="100"/>
        <c:noMultiLvlLbl val="0"/>
      </c:catAx>
      <c:valAx>
        <c:axId val="357086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61994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17159"/>
        <c:crosses val="autoZero"/>
        <c:auto val="0"/>
        <c:lblOffset val="100"/>
        <c:noMultiLvlLbl val="0"/>
      </c:catAx>
      <c:valAx>
        <c:axId val="6717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421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  <c:pt idx="10">
                  <c:v>251.029</c:v>
                </c:pt>
                <c:pt idx="11">
                  <c:v>251.594</c:v>
                </c:pt>
                <c:pt idx="12">
                  <c:v>253.86</c:v>
                </c:pt>
              </c:numCache>
            </c:numRef>
          </c:val>
        </c:ser>
        <c:axId val="60454432"/>
        <c:axId val="7218977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  <c:pt idx="10">
                  <c:v>263.623</c:v>
                </c:pt>
                <c:pt idx="11">
                  <c:v>266.637</c:v>
                </c:pt>
                <c:pt idx="12">
                  <c:v>268.353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866235"/>
        <c:crosses val="autoZero"/>
        <c:auto val="0"/>
        <c:lblOffset val="100"/>
        <c:noMultiLvlLbl val="0"/>
      </c:catAx>
      <c:valAx>
        <c:axId val="47866235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4970794"/>
        <c:crossesAt val="1"/>
        <c:crossBetween val="between"/>
        <c:dispUnits/>
        <c:majorUnit val="20"/>
      </c:valAx>
      <c:catAx>
        <c:axId val="60454432"/>
        <c:scaling>
          <c:orientation val="minMax"/>
        </c:scaling>
        <c:axPos val="b"/>
        <c:delete val="1"/>
        <c:majorTickMark val="in"/>
        <c:minorTickMark val="none"/>
        <c:tickLblPos val="nextTo"/>
        <c:crossAx val="7218977"/>
        <c:crosses val="autoZero"/>
        <c:auto val="0"/>
        <c:lblOffset val="100"/>
        <c:noMultiLvlLbl val="0"/>
      </c:catAx>
      <c:valAx>
        <c:axId val="7218977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045443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  <c:pt idx="12">
                  <c:v>3417</c:v>
                </c:pt>
                <c:pt idx="13">
                  <c:v>3434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959797"/>
        <c:crosses val="autoZero"/>
        <c:auto val="0"/>
        <c:lblOffset val="100"/>
        <c:noMultiLvlLbl val="0"/>
      </c:catAx>
      <c:valAx>
        <c:axId val="51959797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8142932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993999"/>
        <c:crosses val="autoZero"/>
        <c:auto val="0"/>
        <c:lblOffset val="100"/>
        <c:noMultiLvlLbl val="0"/>
      </c:catAx>
      <c:valAx>
        <c:axId val="4799399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9849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08681"/>
        <c:crosses val="autoZero"/>
        <c:auto val="0"/>
        <c:lblOffset val="100"/>
        <c:noMultiLvlLbl val="0"/>
      </c:catAx>
      <c:valAx>
        <c:axId val="623086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9280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38371"/>
        <c:crosses val="autoZero"/>
        <c:auto val="0"/>
        <c:lblOffset val="100"/>
        <c:noMultiLvlLbl val="0"/>
      </c:catAx>
      <c:valAx>
        <c:axId val="13838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90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</c:numCache>
            </c:numRef>
          </c:val>
        </c:ser>
        <c:axId val="57436476"/>
        <c:axId val="47166237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</c:numCache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8823"/>
        <c:crosses val="autoZero"/>
        <c:auto val="0"/>
        <c:lblOffset val="100"/>
        <c:noMultiLvlLbl val="0"/>
      </c:catAx>
      <c:valAx>
        <c:axId val="6236882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2950"/>
        <c:crossesAt val="1"/>
        <c:crossBetween val="between"/>
        <c:dispUnits/>
        <c:majorUnit val="10"/>
      </c:valAx>
      <c:catAx>
        <c:axId val="57436476"/>
        <c:scaling>
          <c:orientation val="minMax"/>
        </c:scaling>
        <c:axPos val="b"/>
        <c:delete val="1"/>
        <c:majorTickMark val="in"/>
        <c:minorTickMark val="none"/>
        <c:tickLblPos val="nextTo"/>
        <c:crossAx val="47166237"/>
        <c:crosses val="autoZero"/>
        <c:auto val="0"/>
        <c:lblOffset val="100"/>
        <c:noMultiLvlLbl val="0"/>
      </c:catAx>
      <c:valAx>
        <c:axId val="4716623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647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0.893</cdr:y>
    </cdr:from>
    <cdr:to>
      <cdr:x>-536870.35025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0.87525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0.0815</cdr:y>
    </cdr:from>
    <cdr:to>
      <cdr:x>-536870.36875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0.80875</cdr:y>
    </cdr:from>
    <cdr:to>
      <cdr:x>-536870.19725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0.08275</cdr:y>
    </cdr:from>
    <cdr:to>
      <cdr:x>0.42375</cdr:x>
      <cdr:y>0.94875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1451.2床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0.06125</cdr:y>
    </cdr:from>
    <cdr:to>
      <cdr:x>-536870.3685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0.179</cdr:y>
    </cdr:from>
    <cdr:to>
      <cdr:x>0.8855</cdr:x>
      <cdr:y>0.20925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95350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268 353</a:t>
          </a:r>
        </a:p>
      </cdr:txBody>
    </cdr:sp>
  </cdr:relSizeAnchor>
  <cdr:relSizeAnchor xmlns:cdr="http://schemas.openxmlformats.org/drawingml/2006/chartDrawing">
    <cdr:from>
      <cdr:x>0.826</cdr:x>
      <cdr:y>0.254</cdr:y>
    </cdr:from>
    <cdr:to>
      <cdr:x>0.89725</cdr:x>
      <cdr:y>0.29175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86500" y="12763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253 860</a:t>
          </a:r>
        </a:p>
      </cdr:txBody>
    </cdr:sp>
  </cdr:relSizeAnchor>
  <cdr:relSizeAnchor xmlns:cdr="http://schemas.openxmlformats.org/drawingml/2006/chartDrawing">
    <cdr:from>
      <cdr:x>0.5365</cdr:x>
      <cdr:y>0.95325</cdr:y>
    </cdr:from>
    <cdr:to>
      <cdr:x>0.60025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40862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3 434</a:t>
          </a:r>
        </a:p>
      </cdr:txBody>
    </cdr:sp>
  </cdr:relSizeAnchor>
  <cdr:relSizeAnchor xmlns:cdr="http://schemas.openxmlformats.org/drawingml/2006/chartDrawing">
    <cdr:from>
      <cdr:x>0.54025</cdr:x>
      <cdr:y>0.91825</cdr:y>
    </cdr:from>
    <cdr:to>
      <cdr:x>0.604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1148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0.067</cdr:y>
    </cdr:from>
    <cdr:to>
      <cdr:x>-536870.3685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B1" sqref="B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4">
        <v>6</v>
      </c>
      <c r="C6" s="121">
        <v>3082</v>
      </c>
      <c r="D6" s="122">
        <v>233974</v>
      </c>
      <c r="E6" s="115">
        <v>217885</v>
      </c>
      <c r="H6" s="29">
        <f aca="true" t="shared" si="0" ref="H6:H18">B6</f>
        <v>6</v>
      </c>
      <c r="I6" s="30">
        <f aca="true" t="shared" si="1" ref="I6:I18">C6</f>
        <v>3082</v>
      </c>
      <c r="J6" s="31">
        <f aca="true" t="shared" si="2" ref="J6:J18">D6/1000</f>
        <v>233.974</v>
      </c>
      <c r="K6" s="32">
        <f aca="true" t="shared" si="3" ref="K6:K18">E6/1000</f>
        <v>217.885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7</v>
      </c>
      <c r="C7" s="119">
        <v>3117</v>
      </c>
      <c r="D7" s="120">
        <v>236860</v>
      </c>
      <c r="E7" s="126">
        <v>223067</v>
      </c>
      <c r="H7" s="29">
        <f t="shared" si="0"/>
        <v>7</v>
      </c>
      <c r="I7" s="30">
        <f t="shared" si="1"/>
        <v>3117</v>
      </c>
      <c r="J7" s="31">
        <f t="shared" si="2"/>
        <v>236.86</v>
      </c>
      <c r="K7" s="32">
        <f t="shared" si="3"/>
        <v>223.067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8</v>
      </c>
      <c r="C8" s="119">
        <v>3140</v>
      </c>
      <c r="D8" s="120">
        <v>238970</v>
      </c>
      <c r="E8" s="126">
        <v>226327</v>
      </c>
      <c r="H8" s="29">
        <f t="shared" si="0"/>
        <v>8</v>
      </c>
      <c r="I8" s="30">
        <f t="shared" si="1"/>
        <v>3140</v>
      </c>
      <c r="J8" s="31">
        <f t="shared" si="2"/>
        <v>238.97</v>
      </c>
      <c r="K8" s="32">
        <f t="shared" si="3"/>
        <v>226.327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9</v>
      </c>
      <c r="C9" s="119">
        <v>3168</v>
      </c>
      <c r="D9" s="120">
        <v>241214</v>
      </c>
      <c r="E9" s="126">
        <v>227991</v>
      </c>
      <c r="H9" s="29">
        <f t="shared" si="0"/>
        <v>9</v>
      </c>
      <c r="I9" s="30">
        <f t="shared" si="1"/>
        <v>3168</v>
      </c>
      <c r="J9" s="31">
        <f t="shared" si="2"/>
        <v>241.214</v>
      </c>
      <c r="K9" s="32">
        <f t="shared" si="3"/>
        <v>227.991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39">
        <v>10</v>
      </c>
      <c r="C10" s="119">
        <v>3200</v>
      </c>
      <c r="D10" s="120">
        <v>244390</v>
      </c>
      <c r="E10" s="126">
        <v>229957</v>
      </c>
      <c r="G10"/>
      <c r="H10" s="29">
        <f t="shared" si="0"/>
        <v>10</v>
      </c>
      <c r="I10" s="30">
        <f t="shared" si="1"/>
        <v>3200</v>
      </c>
      <c r="J10" s="31">
        <f t="shared" si="2"/>
        <v>244.39</v>
      </c>
      <c r="K10" s="32">
        <f t="shared" si="3"/>
        <v>229.957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11</v>
      </c>
      <c r="C11" s="119">
        <v>3251</v>
      </c>
      <c r="D11" s="120">
        <v>249712</v>
      </c>
      <c r="E11" s="126">
        <v>233490</v>
      </c>
      <c r="H11" s="29">
        <f t="shared" si="0"/>
        <v>11</v>
      </c>
      <c r="I11" s="30">
        <f t="shared" si="1"/>
        <v>3251</v>
      </c>
      <c r="J11" s="31">
        <f t="shared" si="2"/>
        <v>249.712</v>
      </c>
      <c r="K11" s="32">
        <f t="shared" si="3"/>
        <v>233.49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6">
        <v>12</v>
      </c>
      <c r="C12" s="123">
        <v>3291</v>
      </c>
      <c r="D12" s="124">
        <v>253352</v>
      </c>
      <c r="E12" s="125">
        <v>239300</v>
      </c>
      <c r="G12"/>
      <c r="H12" s="29">
        <f t="shared" si="0"/>
        <v>12</v>
      </c>
      <c r="I12" s="30">
        <f t="shared" si="1"/>
        <v>3291</v>
      </c>
      <c r="J12" s="31">
        <f t="shared" si="2"/>
        <v>253.352</v>
      </c>
      <c r="K12" s="32">
        <f t="shared" si="3"/>
        <v>239.3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61</v>
      </c>
      <c r="B13" s="133">
        <v>1</v>
      </c>
      <c r="C13" s="133">
        <v>3318</v>
      </c>
      <c r="D13" s="134">
        <v>255639</v>
      </c>
      <c r="E13" s="135">
        <v>242752</v>
      </c>
      <c r="G13"/>
      <c r="H13" s="33">
        <f t="shared" si="0"/>
        <v>1</v>
      </c>
      <c r="I13" s="30">
        <f t="shared" si="1"/>
        <v>3318</v>
      </c>
      <c r="J13" s="31">
        <f t="shared" si="2"/>
        <v>255.639</v>
      </c>
      <c r="K13" s="32">
        <f t="shared" si="3"/>
        <v>242.752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33">
        <v>2</v>
      </c>
      <c r="C14" s="133">
        <v>3338</v>
      </c>
      <c r="D14" s="134">
        <v>257099</v>
      </c>
      <c r="E14" s="135">
        <v>247590</v>
      </c>
      <c r="G14"/>
      <c r="H14" s="30">
        <f t="shared" si="0"/>
        <v>2</v>
      </c>
      <c r="I14" s="30">
        <f t="shared" si="1"/>
        <v>3338</v>
      </c>
      <c r="J14" s="31">
        <f t="shared" si="2"/>
        <v>257.099</v>
      </c>
      <c r="K14" s="32">
        <f t="shared" si="3"/>
        <v>247.59</v>
      </c>
    </row>
    <row r="15" spans="1:11" ht="13.5">
      <c r="A15"/>
      <c r="B15" s="133">
        <v>3</v>
      </c>
      <c r="C15" s="133">
        <v>3364</v>
      </c>
      <c r="D15" s="134">
        <v>259877</v>
      </c>
      <c r="E15" s="135">
        <v>248021</v>
      </c>
      <c r="G15"/>
      <c r="H15" s="30">
        <f t="shared" si="0"/>
        <v>3</v>
      </c>
      <c r="I15" s="30">
        <f t="shared" si="1"/>
        <v>3364</v>
      </c>
      <c r="J15" s="31">
        <f t="shared" si="2"/>
        <v>259.877</v>
      </c>
      <c r="K15" s="32">
        <f t="shared" si="3"/>
        <v>248.021</v>
      </c>
    </row>
    <row r="16" spans="1:11" ht="13.5">
      <c r="A16"/>
      <c r="B16" s="133">
        <v>4</v>
      </c>
      <c r="C16" s="133">
        <v>3390</v>
      </c>
      <c r="D16" s="134">
        <v>263623</v>
      </c>
      <c r="E16" s="135">
        <v>251029</v>
      </c>
      <c r="H16" s="30">
        <f t="shared" si="0"/>
        <v>4</v>
      </c>
      <c r="I16" s="30">
        <f t="shared" si="1"/>
        <v>3390</v>
      </c>
      <c r="J16" s="31">
        <f t="shared" si="2"/>
        <v>263.623</v>
      </c>
      <c r="K16" s="32">
        <f t="shared" si="3"/>
        <v>251.029</v>
      </c>
    </row>
    <row r="17" spans="2:11" ht="13.5">
      <c r="B17" s="133">
        <v>5</v>
      </c>
      <c r="C17" s="133">
        <v>3417</v>
      </c>
      <c r="D17" s="134">
        <v>266637</v>
      </c>
      <c r="E17" s="135">
        <v>251594</v>
      </c>
      <c r="H17" s="30">
        <f t="shared" si="0"/>
        <v>5</v>
      </c>
      <c r="I17" s="30">
        <f t="shared" si="1"/>
        <v>3417</v>
      </c>
      <c r="J17" s="31">
        <f t="shared" si="2"/>
        <v>266.637</v>
      </c>
      <c r="K17" s="32">
        <f t="shared" si="3"/>
        <v>251.594</v>
      </c>
    </row>
    <row r="18" spans="2:30" ht="13.5" customHeight="1">
      <c r="B18" s="127">
        <v>6</v>
      </c>
      <c r="C18" s="127">
        <v>3434</v>
      </c>
      <c r="D18" s="128">
        <v>268353</v>
      </c>
      <c r="E18" s="129">
        <v>253860</v>
      </c>
      <c r="H18" s="29">
        <f t="shared" si="0"/>
        <v>6</v>
      </c>
      <c r="I18" s="30">
        <f t="shared" si="1"/>
        <v>3434</v>
      </c>
      <c r="J18" s="31">
        <f t="shared" si="2"/>
        <v>268.353</v>
      </c>
      <c r="K18" s="32">
        <f t="shared" si="3"/>
        <v>253.86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110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108</v>
      </c>
      <c r="I50"/>
    </row>
    <row r="51" spans="2:9" ht="13.5">
      <c r="B51" t="s">
        <v>8</v>
      </c>
      <c r="C51" s="103">
        <f>D51+E51</f>
        <v>24406</v>
      </c>
      <c r="D51" s="46">
        <v>22704</v>
      </c>
      <c r="E51" s="46">
        <v>1702</v>
      </c>
      <c r="F51" s="44">
        <f>C51/G51*100000</f>
        <v>2365.949559498697</v>
      </c>
      <c r="G51" s="117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7">
        <v>287099</v>
      </c>
      <c r="I52"/>
    </row>
    <row r="53" spans="2:7" ht="13.5">
      <c r="B53" t="s">
        <v>10</v>
      </c>
      <c r="C53" s="103">
        <f t="shared" si="4"/>
        <v>2683</v>
      </c>
      <c r="D53" s="46">
        <v>2312</v>
      </c>
      <c r="E53" s="46">
        <v>371</v>
      </c>
      <c r="F53" s="44">
        <f t="shared" si="5"/>
        <v>882.6006289721962</v>
      </c>
      <c r="G53" s="117">
        <v>303988</v>
      </c>
    </row>
    <row r="54" spans="2:7" ht="13.5">
      <c r="B54" t="s">
        <v>11</v>
      </c>
      <c r="C54" s="103">
        <f t="shared" si="4"/>
        <v>2567</v>
      </c>
      <c r="D54" s="46">
        <v>2084</v>
      </c>
      <c r="E54" s="46">
        <v>483</v>
      </c>
      <c r="F54" s="44">
        <f t="shared" si="5"/>
        <v>627.3890643177663</v>
      </c>
      <c r="G54" s="117">
        <v>409156</v>
      </c>
    </row>
    <row r="55" spans="2:7" ht="13.5">
      <c r="B55" t="s">
        <v>12</v>
      </c>
      <c r="C55" s="103">
        <f t="shared" si="4"/>
        <v>2287</v>
      </c>
      <c r="D55" s="46">
        <v>2172</v>
      </c>
      <c r="E55" s="46">
        <v>115</v>
      </c>
      <c r="F55" s="44">
        <f t="shared" si="5"/>
        <v>817.4747286999042</v>
      </c>
      <c r="G55" s="117">
        <v>279764</v>
      </c>
    </row>
    <row r="56" spans="2:7" ht="13.5">
      <c r="B56" t="s">
        <v>13</v>
      </c>
      <c r="C56" s="103">
        <f t="shared" si="4"/>
        <v>1464</v>
      </c>
      <c r="D56" s="46">
        <v>1247</v>
      </c>
      <c r="E56" s="46">
        <v>217</v>
      </c>
      <c r="F56" s="44">
        <f t="shared" si="5"/>
        <v>512.6229910010854</v>
      </c>
      <c r="G56" s="117">
        <v>285590</v>
      </c>
    </row>
    <row r="57" spans="2:7" ht="13.5" customHeight="1">
      <c r="B57" t="s">
        <v>14</v>
      </c>
      <c r="C57" s="103">
        <f t="shared" si="4"/>
        <v>3380</v>
      </c>
      <c r="D57" s="46">
        <v>3161</v>
      </c>
      <c r="E57" s="46">
        <v>219</v>
      </c>
      <c r="F57" s="44">
        <f t="shared" si="5"/>
        <v>782.7752392906851</v>
      </c>
      <c r="G57" s="117">
        <v>431797</v>
      </c>
    </row>
    <row r="58" spans="2:7" ht="13.5">
      <c r="B58" t="s">
        <v>15</v>
      </c>
      <c r="C58" s="103">
        <f t="shared" si="4"/>
        <v>4857</v>
      </c>
      <c r="D58" s="46">
        <v>4535</v>
      </c>
      <c r="E58" s="46">
        <v>322</v>
      </c>
      <c r="F58" s="44">
        <f t="shared" si="5"/>
        <v>979.8403447294999</v>
      </c>
      <c r="G58" s="117">
        <v>495693</v>
      </c>
    </row>
    <row r="59" spans="2:7" ht="13.5">
      <c r="B59" t="s">
        <v>16</v>
      </c>
      <c r="C59" s="103">
        <f t="shared" si="4"/>
        <v>3560</v>
      </c>
      <c r="D59" s="46">
        <v>3410</v>
      </c>
      <c r="E59" s="46">
        <v>150</v>
      </c>
      <c r="F59" s="44">
        <f t="shared" si="5"/>
        <v>1033.3637150006095</v>
      </c>
      <c r="G59" s="117">
        <v>344506</v>
      </c>
    </row>
    <row r="60" spans="2:7" ht="13.5">
      <c r="B60" t="s">
        <v>17</v>
      </c>
      <c r="C60" s="103">
        <f t="shared" si="4"/>
        <v>3915</v>
      </c>
      <c r="D60" s="46">
        <v>3757</v>
      </c>
      <c r="E60" s="46">
        <v>158</v>
      </c>
      <c r="F60" s="44">
        <f t="shared" si="5"/>
        <v>1066.4175181209262</v>
      </c>
      <c r="G60" s="117">
        <v>367117</v>
      </c>
    </row>
    <row r="61" spans="2:7" ht="13.5">
      <c r="B61" t="s">
        <v>18</v>
      </c>
      <c r="C61" s="103">
        <f t="shared" si="4"/>
        <v>9084</v>
      </c>
      <c r="D61" s="46">
        <v>8985</v>
      </c>
      <c r="E61" s="46">
        <v>99</v>
      </c>
      <c r="F61" s="44">
        <f t="shared" si="5"/>
        <v>1021.5430427903283</v>
      </c>
      <c r="G61" s="117">
        <v>889243</v>
      </c>
    </row>
    <row r="62" spans="2:7" ht="13.5">
      <c r="B62" t="s">
        <v>19</v>
      </c>
      <c r="C62" s="103">
        <f t="shared" si="4"/>
        <v>8219</v>
      </c>
      <c r="D62" s="46">
        <v>7886</v>
      </c>
      <c r="E62" s="46">
        <v>333</v>
      </c>
      <c r="F62" s="44">
        <f t="shared" si="5"/>
        <v>981.9394349218713</v>
      </c>
      <c r="G62" s="117">
        <v>837017</v>
      </c>
    </row>
    <row r="63" spans="2:7" ht="13.5">
      <c r="B63" t="s">
        <v>20</v>
      </c>
      <c r="C63" s="103">
        <f t="shared" si="4"/>
        <v>13089</v>
      </c>
      <c r="D63" s="46">
        <v>12855</v>
      </c>
      <c r="E63" s="46">
        <v>234</v>
      </c>
      <c r="F63" s="44">
        <f t="shared" si="5"/>
        <v>685.1243891510718</v>
      </c>
      <c r="G63" s="117">
        <v>1910456</v>
      </c>
    </row>
    <row r="64" spans="2:7" ht="13.5">
      <c r="B64" t="s">
        <v>21</v>
      </c>
      <c r="C64" s="103">
        <f t="shared" si="4"/>
        <v>7666</v>
      </c>
      <c r="D64" s="46">
        <v>7432</v>
      </c>
      <c r="E64" s="46">
        <v>234</v>
      </c>
      <c r="F64" s="44">
        <f t="shared" si="5"/>
        <v>655.4781074074327</v>
      </c>
      <c r="G64" s="117">
        <v>1169528</v>
      </c>
    </row>
    <row r="65" spans="2:7" ht="13.5">
      <c r="B65" t="s">
        <v>22</v>
      </c>
      <c r="C65" s="103">
        <f t="shared" si="4"/>
        <v>3477</v>
      </c>
      <c r="D65" s="46">
        <v>3428</v>
      </c>
      <c r="E65" s="46">
        <v>49</v>
      </c>
      <c r="F65" s="44">
        <f t="shared" si="5"/>
        <v>660.8858950185512</v>
      </c>
      <c r="G65" s="117">
        <v>526112</v>
      </c>
    </row>
    <row r="66" spans="2:7" ht="13.5">
      <c r="B66" t="s">
        <v>23</v>
      </c>
      <c r="C66" s="103">
        <f t="shared" si="4"/>
        <v>5033</v>
      </c>
      <c r="D66" s="46">
        <v>4760</v>
      </c>
      <c r="E66" s="46">
        <v>273</v>
      </c>
      <c r="F66" s="44">
        <f t="shared" si="5"/>
        <v>2162.563968152346</v>
      </c>
      <c r="G66" s="117">
        <v>232733</v>
      </c>
    </row>
    <row r="67" spans="2:7" ht="13.5">
      <c r="B67" t="s">
        <v>24</v>
      </c>
      <c r="C67" s="103">
        <f t="shared" si="4"/>
        <v>4109</v>
      </c>
      <c r="D67" s="46">
        <v>3870</v>
      </c>
      <c r="E67" s="46">
        <v>239</v>
      </c>
      <c r="F67" s="44">
        <f t="shared" si="5"/>
        <v>1870.5671337394044</v>
      </c>
      <c r="G67" s="117">
        <v>219666</v>
      </c>
    </row>
    <row r="68" spans="2:7" ht="13.5">
      <c r="B68" t="s">
        <v>25</v>
      </c>
      <c r="C68" s="103">
        <f aca="true" t="shared" si="6" ref="C68:C83">D68+E68</f>
        <v>2461</v>
      </c>
      <c r="D68" s="46">
        <v>2213</v>
      </c>
      <c r="E68" s="46">
        <v>248</v>
      </c>
      <c r="F68" s="44">
        <f t="shared" si="5"/>
        <v>1452.0116349733612</v>
      </c>
      <c r="G68" s="117">
        <v>169489</v>
      </c>
    </row>
    <row r="69" spans="2:7" ht="13.5">
      <c r="B69" t="s">
        <v>26</v>
      </c>
      <c r="C69" s="103">
        <f t="shared" si="6"/>
        <v>1903</v>
      </c>
      <c r="D69" s="46">
        <v>1750</v>
      </c>
      <c r="E69" s="46">
        <v>153</v>
      </c>
      <c r="F69" s="44">
        <f t="shared" si="5"/>
        <v>1096.3244613434726</v>
      </c>
      <c r="G69" s="117">
        <v>173580</v>
      </c>
    </row>
    <row r="70" spans="2:7" ht="13.5">
      <c r="B70" t="s">
        <v>27</v>
      </c>
      <c r="C70" s="103">
        <f t="shared" si="6"/>
        <v>3090</v>
      </c>
      <c r="D70" s="46">
        <v>2782</v>
      </c>
      <c r="E70" s="46">
        <v>308</v>
      </c>
      <c r="F70" s="44">
        <f t="shared" si="5"/>
        <v>650.352432086579</v>
      </c>
      <c r="G70" s="117">
        <v>475127</v>
      </c>
    </row>
    <row r="71" spans="2:7" ht="13.5">
      <c r="B71" t="s">
        <v>28</v>
      </c>
      <c r="C71" s="103">
        <f t="shared" si="6"/>
        <v>2679</v>
      </c>
      <c r="D71" s="46">
        <v>2292</v>
      </c>
      <c r="E71" s="46">
        <v>387</v>
      </c>
      <c r="F71" s="44">
        <f t="shared" si="5"/>
        <v>699.1711207616503</v>
      </c>
      <c r="G71" s="117">
        <v>383168</v>
      </c>
    </row>
    <row r="72" spans="2:7" ht="13.5">
      <c r="B72" t="s">
        <v>29</v>
      </c>
      <c r="C72" s="103">
        <f t="shared" si="6"/>
        <v>6806</v>
      </c>
      <c r="D72" s="46">
        <v>6612</v>
      </c>
      <c r="E72" s="46">
        <v>194</v>
      </c>
      <c r="F72" s="44">
        <f t="shared" si="5"/>
        <v>1022.5760020673885</v>
      </c>
      <c r="G72" s="117">
        <v>665574</v>
      </c>
    </row>
    <row r="73" spans="2:7" ht="13.5">
      <c r="B73" t="s">
        <v>30</v>
      </c>
      <c r="C73" s="103">
        <f t="shared" si="6"/>
        <v>10673</v>
      </c>
      <c r="D73" s="46">
        <v>10090</v>
      </c>
      <c r="E73" s="46">
        <v>583</v>
      </c>
      <c r="F73" s="44">
        <f t="shared" si="5"/>
        <v>1046.373574876054</v>
      </c>
      <c r="G73" s="117">
        <v>1019999</v>
      </c>
    </row>
    <row r="74" spans="2:7" ht="13.5">
      <c r="B74" t="s">
        <v>31</v>
      </c>
      <c r="C74" s="103">
        <f t="shared" si="6"/>
        <v>3835</v>
      </c>
      <c r="D74" s="46">
        <v>3471</v>
      </c>
      <c r="E74" s="46">
        <v>364</v>
      </c>
      <c r="F74" s="44">
        <f t="shared" si="5"/>
        <v>1092.7202322778446</v>
      </c>
      <c r="G74" s="117">
        <v>350959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5"/>
        <v>604.9584323040381</v>
      </c>
      <c r="G75" s="117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7">
        <v>459273</v>
      </c>
    </row>
    <row r="77" spans="2:7" ht="13.5">
      <c r="B77" t="s">
        <v>34</v>
      </c>
      <c r="C77" s="103">
        <f t="shared" si="6"/>
        <v>15158</v>
      </c>
      <c r="D77" s="46">
        <v>14976</v>
      </c>
      <c r="E77" s="46">
        <v>182</v>
      </c>
      <c r="F77" s="44">
        <f t="shared" si="5"/>
        <v>1152.5129389688211</v>
      </c>
      <c r="G77" s="117">
        <v>1315213</v>
      </c>
    </row>
    <row r="78" spans="2:7" ht="13.5">
      <c r="B78" t="s">
        <v>35</v>
      </c>
      <c r="C78" s="103">
        <f t="shared" si="6"/>
        <v>12399</v>
      </c>
      <c r="D78" s="46">
        <v>11659</v>
      </c>
      <c r="E78" s="46">
        <v>740</v>
      </c>
      <c r="F78" s="44">
        <f t="shared" si="5"/>
        <v>1319.1127187616362</v>
      </c>
      <c r="G78" s="117">
        <v>939950</v>
      </c>
    </row>
    <row r="79" spans="2:7" ht="13.5">
      <c r="B79" t="s">
        <v>36</v>
      </c>
      <c r="C79" s="103">
        <f t="shared" si="6"/>
        <v>1908</v>
      </c>
      <c r="D79" s="46">
        <v>1879</v>
      </c>
      <c r="E79" s="46">
        <v>29</v>
      </c>
      <c r="F79" s="44">
        <f t="shared" si="5"/>
        <v>796.8859634468242</v>
      </c>
      <c r="G79" s="117">
        <v>239432</v>
      </c>
    </row>
    <row r="80" spans="2:7" ht="13.5">
      <c r="B80" t="s">
        <v>37</v>
      </c>
      <c r="C80" s="103">
        <f t="shared" si="6"/>
        <v>2726</v>
      </c>
      <c r="D80" s="46">
        <v>2394</v>
      </c>
      <c r="E80" s="46">
        <v>332</v>
      </c>
      <c r="F80" s="44">
        <f t="shared" si="5"/>
        <v>1204.4732528289214</v>
      </c>
      <c r="G80" s="117">
        <v>226323</v>
      </c>
    </row>
    <row r="81" spans="2:7" ht="13.5">
      <c r="B81" t="s">
        <v>38</v>
      </c>
      <c r="C81" s="103">
        <f t="shared" si="6"/>
        <v>1674</v>
      </c>
      <c r="D81" s="46">
        <v>1438</v>
      </c>
      <c r="E81" s="46">
        <v>236</v>
      </c>
      <c r="F81" s="44">
        <f t="shared" si="5"/>
        <v>1240.1469803828602</v>
      </c>
      <c r="G81" s="117">
        <v>134984</v>
      </c>
    </row>
    <row r="82" spans="2:7" ht="13.5">
      <c r="B82" t="s">
        <v>39</v>
      </c>
      <c r="C82" s="103">
        <f t="shared" si="6"/>
        <v>2098</v>
      </c>
      <c r="D82" s="46">
        <v>1801</v>
      </c>
      <c r="E82" s="46">
        <v>297</v>
      </c>
      <c r="F82" s="44">
        <f t="shared" si="5"/>
        <v>1109.8708677412699</v>
      </c>
      <c r="G82" s="117">
        <v>189031</v>
      </c>
    </row>
    <row r="83" spans="2:7" ht="13.5">
      <c r="B83" t="s">
        <v>40</v>
      </c>
      <c r="C83" s="103">
        <f t="shared" si="6"/>
        <v>5218</v>
      </c>
      <c r="D83" s="46">
        <v>4631</v>
      </c>
      <c r="E83" s="46">
        <v>587</v>
      </c>
      <c r="F83" s="44">
        <f t="shared" si="5"/>
        <v>1325.5160570850842</v>
      </c>
      <c r="G83" s="117">
        <v>393658</v>
      </c>
    </row>
    <row r="84" spans="2:7" ht="13.5">
      <c r="B84" t="s">
        <v>41</v>
      </c>
      <c r="C84" s="103">
        <f aca="true" t="shared" si="7" ref="C84:C97">D84+E84</f>
        <v>10531</v>
      </c>
      <c r="D84" s="46">
        <v>9505</v>
      </c>
      <c r="E84" s="46">
        <v>1026</v>
      </c>
      <c r="F84" s="44">
        <f t="shared" si="5"/>
        <v>1981.2355489834197</v>
      </c>
      <c r="G84" s="117">
        <v>531537</v>
      </c>
    </row>
    <row r="85" spans="2:7" ht="13.5">
      <c r="B85" t="s">
        <v>42</v>
      </c>
      <c r="C85" s="103">
        <f t="shared" si="7"/>
        <v>9608</v>
      </c>
      <c r="D85" s="46">
        <v>9145</v>
      </c>
      <c r="E85" s="46">
        <v>463</v>
      </c>
      <c r="F85" s="44">
        <f t="shared" si="5"/>
        <v>2827.246083404936</v>
      </c>
      <c r="G85" s="117">
        <v>339836</v>
      </c>
    </row>
    <row r="86" spans="2:7" ht="13.5">
      <c r="B86" t="s">
        <v>43</v>
      </c>
      <c r="C86" s="103">
        <f t="shared" si="7"/>
        <v>5164</v>
      </c>
      <c r="D86" s="46">
        <v>4500</v>
      </c>
      <c r="E86" s="46">
        <v>664</v>
      </c>
      <c r="F86" s="44">
        <f t="shared" si="5"/>
        <v>2858.7720123784165</v>
      </c>
      <c r="G86" s="117">
        <v>180637</v>
      </c>
    </row>
    <row r="87" spans="2:7" ht="13.5">
      <c r="B87" t="s">
        <v>44</v>
      </c>
      <c r="C87" s="103">
        <f t="shared" si="7"/>
        <v>3232</v>
      </c>
      <c r="D87" s="46">
        <v>2432</v>
      </c>
      <c r="E87" s="46">
        <v>800</v>
      </c>
      <c r="F87" s="44">
        <f t="shared" si="5"/>
        <v>1508.5744158474995</v>
      </c>
      <c r="G87" s="117">
        <v>214242</v>
      </c>
    </row>
    <row r="88" spans="2:7" ht="13.5">
      <c r="B88" t="s">
        <v>45</v>
      </c>
      <c r="C88" s="103">
        <f t="shared" si="7"/>
        <v>6477</v>
      </c>
      <c r="D88" s="46">
        <v>5305</v>
      </c>
      <c r="E88" s="46">
        <v>1172</v>
      </c>
      <c r="F88" s="44">
        <f t="shared" si="5"/>
        <v>2023.5692549940954</v>
      </c>
      <c r="G88" s="117">
        <v>320078</v>
      </c>
    </row>
    <row r="89" spans="2:7" ht="13.5">
      <c r="B89" t="s">
        <v>46</v>
      </c>
      <c r="C89" s="103">
        <f t="shared" si="7"/>
        <v>7353</v>
      </c>
      <c r="D89" s="46">
        <v>7266</v>
      </c>
      <c r="E89" s="46">
        <v>87</v>
      </c>
      <c r="F89" s="44">
        <f t="shared" si="5"/>
        <v>3835.100584679417</v>
      </c>
      <c r="G89" s="117">
        <v>191729</v>
      </c>
    </row>
    <row r="90" spans="2:7" ht="13.5">
      <c r="B90" t="s">
        <v>47</v>
      </c>
      <c r="C90" s="103">
        <f t="shared" si="7"/>
        <v>21890</v>
      </c>
      <c r="D90" s="46">
        <v>19959</v>
      </c>
      <c r="E90" s="46">
        <v>1931</v>
      </c>
      <c r="F90" s="44">
        <f t="shared" si="5"/>
        <v>2515.253536177596</v>
      </c>
      <c r="G90" s="117">
        <v>870290</v>
      </c>
    </row>
    <row r="91" spans="2:7" ht="13.5">
      <c r="B91" t="s">
        <v>48</v>
      </c>
      <c r="C91" s="103">
        <f t="shared" si="7"/>
        <v>3986</v>
      </c>
      <c r="D91" s="46">
        <v>3329</v>
      </c>
      <c r="E91" s="46">
        <v>657</v>
      </c>
      <c r="F91" s="44">
        <f t="shared" si="5"/>
        <v>2225.1747314829286</v>
      </c>
      <c r="G91" s="117">
        <v>179132</v>
      </c>
    </row>
    <row r="92" spans="2:7" ht="13.5">
      <c r="B92" t="s">
        <v>49</v>
      </c>
      <c r="C92" s="103">
        <f t="shared" si="7"/>
        <v>7396</v>
      </c>
      <c r="D92" s="46">
        <v>6367</v>
      </c>
      <c r="E92" s="46">
        <v>1029</v>
      </c>
      <c r="F92" s="44">
        <f t="shared" si="5"/>
        <v>2341.4621791807413</v>
      </c>
      <c r="G92" s="117">
        <v>315871</v>
      </c>
    </row>
    <row r="93" spans="2:7" ht="13.5">
      <c r="B93" t="s">
        <v>50</v>
      </c>
      <c r="C93" s="103">
        <f t="shared" si="7"/>
        <v>11565</v>
      </c>
      <c r="D93" s="46">
        <v>9991</v>
      </c>
      <c r="E93" s="46">
        <v>1574</v>
      </c>
      <c r="F93" s="44">
        <f t="shared" si="5"/>
        <v>2920.3070551992323</v>
      </c>
      <c r="G93" s="117">
        <v>396020</v>
      </c>
    </row>
    <row r="94" spans="2:7" ht="13.5">
      <c r="B94" t="s">
        <v>51</v>
      </c>
      <c r="C94" s="103">
        <f t="shared" si="7"/>
        <v>3426</v>
      </c>
      <c r="D94" s="46">
        <v>2840</v>
      </c>
      <c r="E94" s="46">
        <v>586</v>
      </c>
      <c r="F94" s="44">
        <f t="shared" si="5"/>
        <v>1288.4494605134994</v>
      </c>
      <c r="G94" s="117">
        <v>265901</v>
      </c>
    </row>
    <row r="95" spans="2:7" ht="13.5">
      <c r="B95" t="s">
        <v>52</v>
      </c>
      <c r="C95" s="103">
        <f t="shared" si="7"/>
        <v>4187</v>
      </c>
      <c r="D95" s="46">
        <v>3295</v>
      </c>
      <c r="E95" s="46">
        <v>892</v>
      </c>
      <c r="F95" s="44">
        <f t="shared" si="5"/>
        <v>1731.925841971591</v>
      </c>
      <c r="G95" s="117">
        <v>241754</v>
      </c>
    </row>
    <row r="96" spans="2:7" ht="13.5">
      <c r="B96" t="s">
        <v>53</v>
      </c>
      <c r="C96" s="103">
        <f t="shared" si="7"/>
        <v>10932</v>
      </c>
      <c r="D96" s="46">
        <v>9201</v>
      </c>
      <c r="E96" s="46">
        <v>1731</v>
      </c>
      <c r="F96" s="44">
        <f t="shared" si="5"/>
        <v>2711.0472945325228</v>
      </c>
      <c r="G96" s="117">
        <v>403239</v>
      </c>
    </row>
    <row r="97" spans="2:7" ht="13.5">
      <c r="B97" t="s">
        <v>54</v>
      </c>
      <c r="C97" s="103">
        <f t="shared" si="7"/>
        <v>4379</v>
      </c>
      <c r="D97" s="46">
        <v>4070</v>
      </c>
      <c r="E97" s="46">
        <v>309</v>
      </c>
      <c r="F97" s="44">
        <f t="shared" si="5"/>
        <v>2398.702870884162</v>
      </c>
      <c r="G97" s="117">
        <v>182557</v>
      </c>
    </row>
    <row r="98" spans="2:7" ht="13.5">
      <c r="B98" t="s">
        <v>7</v>
      </c>
      <c r="C98">
        <f>SUM(C51:C97)</f>
        <v>291869</v>
      </c>
      <c r="D98">
        <f>SUM(D51:D97)</f>
        <v>268353</v>
      </c>
      <c r="E98">
        <f>SUM(E51:E97)</f>
        <v>23516</v>
      </c>
      <c r="F98" s="45">
        <f>SUM(F51:F97)/47</f>
        <v>1451.1582796236335</v>
      </c>
      <c r="G98" s="118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B1" sqref="B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291869</v>
      </c>
      <c r="J4" s="105">
        <f>SUM(J5:J51)</f>
        <v>268353</v>
      </c>
      <c r="K4" s="107">
        <f>SUM(K5:K51)</f>
        <v>23516</v>
      </c>
      <c r="L4" s="93">
        <f>SUM(L5:L51)/47</f>
        <v>1451.1582796236335</v>
      </c>
    </row>
    <row r="5" spans="8:12" ht="18" customHeight="1">
      <c r="H5" s="16" t="s">
        <v>8</v>
      </c>
      <c r="I5" s="94">
        <f>データ!C51</f>
        <v>24406</v>
      </c>
      <c r="J5" s="109">
        <f>データ!D51</f>
        <v>22704</v>
      </c>
      <c r="K5" s="108">
        <f>データ!E51</f>
        <v>1702</v>
      </c>
      <c r="L5" s="95">
        <f>データ!F51</f>
        <v>2365.949559498697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2683</v>
      </c>
      <c r="J7" s="109">
        <f>データ!D53</f>
        <v>2312</v>
      </c>
      <c r="K7" s="108">
        <f>データ!E53</f>
        <v>371</v>
      </c>
      <c r="L7" s="96">
        <f>データ!F53</f>
        <v>882.6006289721962</v>
      </c>
    </row>
    <row r="8" spans="8:12" ht="18" customHeight="1">
      <c r="H8" s="17" t="s">
        <v>11</v>
      </c>
      <c r="I8" s="94">
        <f>データ!C54</f>
        <v>2567</v>
      </c>
      <c r="J8" s="109">
        <f>データ!D54</f>
        <v>2084</v>
      </c>
      <c r="K8" s="108">
        <f>データ!E54</f>
        <v>483</v>
      </c>
      <c r="L8" s="96">
        <f>データ!F54</f>
        <v>627.3890643177663</v>
      </c>
    </row>
    <row r="9" spans="8:12" ht="18" customHeight="1">
      <c r="H9" s="17" t="s">
        <v>12</v>
      </c>
      <c r="I9" s="94">
        <f>データ!C55</f>
        <v>2287</v>
      </c>
      <c r="J9" s="109">
        <f>データ!D55</f>
        <v>2172</v>
      </c>
      <c r="K9" s="108">
        <f>データ!E55</f>
        <v>115</v>
      </c>
      <c r="L9" s="96">
        <f>データ!F55</f>
        <v>817.4747286999042</v>
      </c>
    </row>
    <row r="10" spans="8:12" ht="18" customHeight="1">
      <c r="H10" s="17" t="s">
        <v>13</v>
      </c>
      <c r="I10" s="94">
        <f>データ!C56</f>
        <v>1464</v>
      </c>
      <c r="J10" s="109">
        <f>データ!D56</f>
        <v>1247</v>
      </c>
      <c r="K10" s="108">
        <f>データ!E56</f>
        <v>217</v>
      </c>
      <c r="L10" s="96">
        <f>データ!F56</f>
        <v>512.6229910010854</v>
      </c>
    </row>
    <row r="11" spans="8:12" ht="18" customHeight="1">
      <c r="H11" s="17" t="s">
        <v>14</v>
      </c>
      <c r="I11" s="94">
        <f>データ!C57</f>
        <v>3380</v>
      </c>
      <c r="J11" s="109">
        <f>データ!D57</f>
        <v>3161</v>
      </c>
      <c r="K11" s="108">
        <f>データ!E57</f>
        <v>219</v>
      </c>
      <c r="L11" s="96">
        <f>データ!F57</f>
        <v>782.7752392906851</v>
      </c>
    </row>
    <row r="12" spans="8:12" ht="18" customHeight="1">
      <c r="H12" s="17" t="s">
        <v>15</v>
      </c>
      <c r="I12" s="94">
        <f>データ!C58</f>
        <v>4857</v>
      </c>
      <c r="J12" s="109">
        <f>データ!D58</f>
        <v>4535</v>
      </c>
      <c r="K12" s="108">
        <f>データ!E58</f>
        <v>322</v>
      </c>
      <c r="L12" s="96">
        <f>データ!F58</f>
        <v>979.8403447294999</v>
      </c>
    </row>
    <row r="13" spans="8:12" ht="18" customHeight="1">
      <c r="H13" s="17" t="s">
        <v>16</v>
      </c>
      <c r="I13" s="94">
        <f>データ!C59</f>
        <v>3560</v>
      </c>
      <c r="J13" s="109">
        <f>データ!D59</f>
        <v>3410</v>
      </c>
      <c r="K13" s="108">
        <f>データ!E59</f>
        <v>150</v>
      </c>
      <c r="L13" s="96">
        <f>データ!F59</f>
        <v>1033.3637150006095</v>
      </c>
    </row>
    <row r="14" spans="8:12" ht="18" customHeight="1">
      <c r="H14" s="17" t="s">
        <v>17</v>
      </c>
      <c r="I14" s="94">
        <f>データ!C60</f>
        <v>3915</v>
      </c>
      <c r="J14" s="109">
        <f>データ!D60</f>
        <v>3757</v>
      </c>
      <c r="K14" s="108">
        <f>データ!E60</f>
        <v>158</v>
      </c>
      <c r="L14" s="96">
        <f>データ!F60</f>
        <v>1066.4175181209262</v>
      </c>
    </row>
    <row r="15" spans="8:12" ht="18" customHeight="1">
      <c r="H15" s="17" t="s">
        <v>18</v>
      </c>
      <c r="I15" s="94">
        <f>データ!C61</f>
        <v>9084</v>
      </c>
      <c r="J15" s="109">
        <f>データ!D61</f>
        <v>8985</v>
      </c>
      <c r="K15" s="108">
        <f>データ!E61</f>
        <v>99</v>
      </c>
      <c r="L15" s="96">
        <f>データ!F61</f>
        <v>1021.5430427903283</v>
      </c>
    </row>
    <row r="16" spans="8:12" ht="18" customHeight="1">
      <c r="H16" s="17" t="s">
        <v>19</v>
      </c>
      <c r="I16" s="94">
        <f>データ!C62</f>
        <v>8219</v>
      </c>
      <c r="J16" s="109">
        <f>データ!D62</f>
        <v>7886</v>
      </c>
      <c r="K16" s="111">
        <f>データ!E62</f>
        <v>333</v>
      </c>
      <c r="L16" s="96">
        <f>データ!F62</f>
        <v>981.9394349218713</v>
      </c>
    </row>
    <row r="17" spans="8:12" ht="18" customHeight="1">
      <c r="H17" s="17" t="s">
        <v>20</v>
      </c>
      <c r="I17" s="94">
        <f>データ!C63</f>
        <v>13089</v>
      </c>
      <c r="J17" s="109">
        <f>データ!D63</f>
        <v>12855</v>
      </c>
      <c r="K17" s="108">
        <f>データ!E63</f>
        <v>234</v>
      </c>
      <c r="L17" s="96">
        <f>データ!F63</f>
        <v>685.1243891510718</v>
      </c>
    </row>
    <row r="18" spans="8:12" ht="18" customHeight="1">
      <c r="H18" s="17" t="s">
        <v>21</v>
      </c>
      <c r="I18" s="94">
        <f>データ!C64</f>
        <v>7666</v>
      </c>
      <c r="J18" s="109">
        <f>データ!D64</f>
        <v>7432</v>
      </c>
      <c r="K18" s="108">
        <f>データ!E64</f>
        <v>234</v>
      </c>
      <c r="L18" s="96">
        <f>データ!F64</f>
        <v>655.4781074074327</v>
      </c>
    </row>
    <row r="19" spans="8:12" ht="18" customHeight="1">
      <c r="H19" s="17" t="s">
        <v>22</v>
      </c>
      <c r="I19" s="94">
        <f>データ!C65</f>
        <v>3477</v>
      </c>
      <c r="J19" s="109">
        <f>データ!D65</f>
        <v>3428</v>
      </c>
      <c r="K19" s="111">
        <f>データ!E65</f>
        <v>49</v>
      </c>
      <c r="L19" s="96">
        <f>データ!F65</f>
        <v>660.8858950185512</v>
      </c>
    </row>
    <row r="20" spans="8:12" ht="18" customHeight="1">
      <c r="H20" s="17" t="s">
        <v>23</v>
      </c>
      <c r="I20" s="94">
        <f>データ!C66</f>
        <v>5033</v>
      </c>
      <c r="J20" s="109">
        <f>データ!D66</f>
        <v>4760</v>
      </c>
      <c r="K20" s="108">
        <f>データ!E66</f>
        <v>273</v>
      </c>
      <c r="L20" s="96">
        <f>データ!F66</f>
        <v>2162.563968152346</v>
      </c>
    </row>
    <row r="21" spans="8:12" ht="18" customHeight="1">
      <c r="H21" s="17" t="s">
        <v>24</v>
      </c>
      <c r="I21" s="94">
        <f>データ!C67</f>
        <v>4109</v>
      </c>
      <c r="J21" s="109">
        <f>データ!D67</f>
        <v>3870</v>
      </c>
      <c r="K21" s="108">
        <f>データ!E67</f>
        <v>239</v>
      </c>
      <c r="L21" s="96">
        <f>データ!F67</f>
        <v>1870.5671337394044</v>
      </c>
    </row>
    <row r="22" spans="8:12" ht="18" customHeight="1">
      <c r="H22" s="17" t="s">
        <v>25</v>
      </c>
      <c r="I22" s="94">
        <f>データ!C68</f>
        <v>2461</v>
      </c>
      <c r="J22" s="109">
        <f>データ!D68</f>
        <v>2213</v>
      </c>
      <c r="K22" s="108">
        <f>データ!E68</f>
        <v>248</v>
      </c>
      <c r="L22" s="96">
        <f>データ!F68</f>
        <v>1452.0116349733612</v>
      </c>
    </row>
    <row r="23" spans="8:12" ht="18" customHeight="1">
      <c r="H23" s="17" t="s">
        <v>26</v>
      </c>
      <c r="I23" s="94">
        <f>データ!C69</f>
        <v>1903</v>
      </c>
      <c r="J23" s="109">
        <f>データ!D69</f>
        <v>1750</v>
      </c>
      <c r="K23" s="108">
        <f>データ!E69</f>
        <v>153</v>
      </c>
      <c r="L23" s="96">
        <f>データ!F69</f>
        <v>1096.3244613434726</v>
      </c>
    </row>
    <row r="24" spans="8:12" ht="18" customHeight="1">
      <c r="H24" s="17" t="s">
        <v>27</v>
      </c>
      <c r="I24" s="94">
        <f>データ!C70</f>
        <v>3090</v>
      </c>
      <c r="J24" s="109">
        <f>データ!D70</f>
        <v>2782</v>
      </c>
      <c r="K24" s="108">
        <f>データ!E70</f>
        <v>308</v>
      </c>
      <c r="L24" s="96">
        <f>データ!F70</f>
        <v>650.352432086579</v>
      </c>
    </row>
    <row r="25" spans="8:12" ht="18" customHeight="1">
      <c r="H25" s="17" t="s">
        <v>28</v>
      </c>
      <c r="I25" s="94">
        <f>データ!C71</f>
        <v>2679</v>
      </c>
      <c r="J25" s="109">
        <f>データ!D71</f>
        <v>2292</v>
      </c>
      <c r="K25" s="108">
        <f>データ!E71</f>
        <v>387</v>
      </c>
      <c r="L25" s="96">
        <f>データ!F71</f>
        <v>699.1711207616503</v>
      </c>
    </row>
    <row r="26" spans="8:12" ht="18" customHeight="1">
      <c r="H26" s="17" t="s">
        <v>29</v>
      </c>
      <c r="I26" s="94">
        <f>データ!C72</f>
        <v>6806</v>
      </c>
      <c r="J26" s="109">
        <f>データ!D72</f>
        <v>6612</v>
      </c>
      <c r="K26" s="108">
        <f>データ!E72</f>
        <v>194</v>
      </c>
      <c r="L26" s="96">
        <f>データ!F72</f>
        <v>1022.5760020673885</v>
      </c>
    </row>
    <row r="27" spans="8:12" ht="18" customHeight="1">
      <c r="H27" s="17" t="s">
        <v>30</v>
      </c>
      <c r="I27" s="94">
        <f>データ!C73</f>
        <v>10673</v>
      </c>
      <c r="J27" s="109">
        <f>データ!D73</f>
        <v>10090</v>
      </c>
      <c r="K27" s="108">
        <f>データ!E73</f>
        <v>583</v>
      </c>
      <c r="L27" s="96">
        <f>データ!F73</f>
        <v>1046.373574876054</v>
      </c>
    </row>
    <row r="28" spans="8:12" ht="18" customHeight="1">
      <c r="H28" s="17" t="s">
        <v>31</v>
      </c>
      <c r="I28" s="94">
        <f>データ!C74</f>
        <v>3835</v>
      </c>
      <c r="J28" s="109">
        <f>データ!D74</f>
        <v>3471</v>
      </c>
      <c r="K28" s="108">
        <f>データ!E74</f>
        <v>364</v>
      </c>
      <c r="L28" s="96">
        <f>データ!F74</f>
        <v>1092.7202322778446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604.9584323040381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15158</v>
      </c>
      <c r="J31" s="109">
        <f>データ!D77</f>
        <v>14976</v>
      </c>
      <c r="K31" s="111">
        <f>データ!E77</f>
        <v>182</v>
      </c>
      <c r="L31" s="96">
        <f>データ!F77</f>
        <v>1152.5129389688211</v>
      </c>
    </row>
    <row r="32" spans="8:12" ht="18" customHeight="1">
      <c r="H32" s="17" t="s">
        <v>35</v>
      </c>
      <c r="I32" s="94">
        <f>データ!C78</f>
        <v>12399</v>
      </c>
      <c r="J32" s="109">
        <f>データ!D78</f>
        <v>11659</v>
      </c>
      <c r="K32" s="108">
        <f>データ!E78</f>
        <v>740</v>
      </c>
      <c r="L32" s="96">
        <f>データ!F78</f>
        <v>1319.1127187616362</v>
      </c>
    </row>
    <row r="33" spans="8:12" ht="18" customHeight="1">
      <c r="H33" s="17" t="s">
        <v>36</v>
      </c>
      <c r="I33" s="94">
        <f>データ!C79</f>
        <v>1908</v>
      </c>
      <c r="J33" s="109">
        <f>データ!D79</f>
        <v>1879</v>
      </c>
      <c r="K33" s="111">
        <f>データ!E79</f>
        <v>29</v>
      </c>
      <c r="L33" s="96">
        <f>データ!F79</f>
        <v>796.8859634468242</v>
      </c>
    </row>
    <row r="34" spans="8:12" ht="18" customHeight="1">
      <c r="H34" s="17" t="s">
        <v>37</v>
      </c>
      <c r="I34" s="94">
        <f>データ!C80</f>
        <v>2726</v>
      </c>
      <c r="J34" s="109">
        <f>データ!D80</f>
        <v>2394</v>
      </c>
      <c r="K34" s="108">
        <f>データ!E80</f>
        <v>332</v>
      </c>
      <c r="L34" s="96">
        <f>データ!F80</f>
        <v>1204.4732528289214</v>
      </c>
    </row>
    <row r="35" spans="8:12" ht="18" customHeight="1">
      <c r="H35" s="17" t="s">
        <v>38</v>
      </c>
      <c r="I35" s="94">
        <f>データ!C81</f>
        <v>1674</v>
      </c>
      <c r="J35" s="109">
        <f>データ!D81</f>
        <v>1438</v>
      </c>
      <c r="K35" s="108">
        <f>データ!E81</f>
        <v>236</v>
      </c>
      <c r="L35" s="96">
        <f>データ!F81</f>
        <v>1240.1469803828602</v>
      </c>
    </row>
    <row r="36" spans="8:12" ht="18" customHeight="1">
      <c r="H36" s="17" t="s">
        <v>39</v>
      </c>
      <c r="I36" s="94">
        <f>データ!C82</f>
        <v>2098</v>
      </c>
      <c r="J36" s="109">
        <f>データ!D82</f>
        <v>1801</v>
      </c>
      <c r="K36" s="108">
        <f>データ!E82</f>
        <v>297</v>
      </c>
      <c r="L36" s="96">
        <f>データ!F82</f>
        <v>1109.8708677412699</v>
      </c>
    </row>
    <row r="37" spans="8:12" ht="18" customHeight="1">
      <c r="H37" s="17" t="s">
        <v>40</v>
      </c>
      <c r="I37" s="94">
        <f>データ!C83</f>
        <v>5218</v>
      </c>
      <c r="J37" s="109">
        <f>データ!D83</f>
        <v>4631</v>
      </c>
      <c r="K37" s="108">
        <f>データ!E83</f>
        <v>587</v>
      </c>
      <c r="L37" s="96">
        <f>データ!F83</f>
        <v>1325.5160570850842</v>
      </c>
    </row>
    <row r="38" spans="8:12" ht="18" customHeight="1">
      <c r="H38" s="17" t="s">
        <v>41</v>
      </c>
      <c r="I38" s="94">
        <f>データ!C84</f>
        <v>10531</v>
      </c>
      <c r="J38" s="109">
        <f>データ!D84</f>
        <v>9505</v>
      </c>
      <c r="K38" s="108">
        <f>データ!E84</f>
        <v>1026</v>
      </c>
      <c r="L38" s="96">
        <f>データ!F84</f>
        <v>1981.2355489834197</v>
      </c>
    </row>
    <row r="39" spans="8:12" ht="18" customHeight="1">
      <c r="H39" s="17" t="s">
        <v>42</v>
      </c>
      <c r="I39" s="94">
        <f>データ!C85</f>
        <v>9608</v>
      </c>
      <c r="J39" s="109">
        <f>データ!D85</f>
        <v>9145</v>
      </c>
      <c r="K39" s="108">
        <f>データ!E85</f>
        <v>463</v>
      </c>
      <c r="L39" s="96">
        <f>データ!F85</f>
        <v>2827.246083404936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2858.7720123784165</v>
      </c>
    </row>
    <row r="41" spans="8:12" ht="18" customHeight="1">
      <c r="H41" s="17" t="s">
        <v>44</v>
      </c>
      <c r="I41" s="94">
        <f>データ!C87</f>
        <v>3232</v>
      </c>
      <c r="J41" s="109">
        <f>データ!D87</f>
        <v>2432</v>
      </c>
      <c r="K41" s="108">
        <f>データ!E87</f>
        <v>800</v>
      </c>
      <c r="L41" s="96">
        <f>データ!F87</f>
        <v>1508.5744158474995</v>
      </c>
    </row>
    <row r="42" spans="8:12" ht="18" customHeight="1">
      <c r="H42" s="17" t="s">
        <v>45</v>
      </c>
      <c r="I42" s="94">
        <f>データ!C88</f>
        <v>6477</v>
      </c>
      <c r="J42" s="109">
        <f>データ!D88</f>
        <v>5305</v>
      </c>
      <c r="K42" s="108">
        <f>データ!E88</f>
        <v>1172</v>
      </c>
      <c r="L42" s="96">
        <f>データ!F88</f>
        <v>2023.5692549940954</v>
      </c>
    </row>
    <row r="43" spans="8:12" ht="18" customHeight="1">
      <c r="H43" s="17" t="s">
        <v>46</v>
      </c>
      <c r="I43" s="94">
        <f>データ!C89</f>
        <v>7353</v>
      </c>
      <c r="J43" s="109">
        <f>データ!D89</f>
        <v>7266</v>
      </c>
      <c r="K43" s="108">
        <f>データ!E89</f>
        <v>87</v>
      </c>
      <c r="L43" s="96">
        <f>データ!F89</f>
        <v>3835.100584679417</v>
      </c>
    </row>
    <row r="44" spans="8:12" ht="18" customHeight="1">
      <c r="H44" s="17" t="s">
        <v>47</v>
      </c>
      <c r="I44" s="94">
        <f>データ!C90</f>
        <v>21890</v>
      </c>
      <c r="J44" s="109">
        <f>データ!D90</f>
        <v>19959</v>
      </c>
      <c r="K44" s="108">
        <f>データ!E90</f>
        <v>1931</v>
      </c>
      <c r="L44" s="96">
        <f>データ!F90</f>
        <v>2515.253536177596</v>
      </c>
    </row>
    <row r="45" spans="8:12" ht="18" customHeight="1">
      <c r="H45" s="17" t="s">
        <v>48</v>
      </c>
      <c r="I45" s="94">
        <f>データ!C91</f>
        <v>3986</v>
      </c>
      <c r="J45" s="109">
        <f>データ!D91</f>
        <v>3329</v>
      </c>
      <c r="K45" s="108">
        <f>データ!E91</f>
        <v>657</v>
      </c>
      <c r="L45" s="96">
        <f>データ!F91</f>
        <v>2225.1747314829286</v>
      </c>
    </row>
    <row r="46" spans="8:12" ht="18" customHeight="1">
      <c r="H46" s="17" t="s">
        <v>49</v>
      </c>
      <c r="I46" s="94">
        <f>データ!C92</f>
        <v>7396</v>
      </c>
      <c r="J46" s="109">
        <f>データ!D92</f>
        <v>6367</v>
      </c>
      <c r="K46" s="108">
        <f>データ!E92</f>
        <v>1029</v>
      </c>
      <c r="L46" s="96">
        <f>データ!F92</f>
        <v>2341.4621791807413</v>
      </c>
    </row>
    <row r="47" spans="8:12" ht="18" customHeight="1">
      <c r="H47" s="17" t="s">
        <v>50</v>
      </c>
      <c r="I47" s="94">
        <f>データ!C93</f>
        <v>11565</v>
      </c>
      <c r="J47" s="109">
        <f>データ!D93</f>
        <v>9991</v>
      </c>
      <c r="K47" s="108">
        <f>データ!E93</f>
        <v>1574</v>
      </c>
      <c r="L47" s="96">
        <f>データ!F93</f>
        <v>2920.3070551992323</v>
      </c>
    </row>
    <row r="48" spans="8:12" ht="18" customHeight="1">
      <c r="H48" s="17" t="s">
        <v>51</v>
      </c>
      <c r="I48" s="94">
        <f>データ!C94</f>
        <v>3426</v>
      </c>
      <c r="J48" s="109">
        <f>データ!D94</f>
        <v>2840</v>
      </c>
      <c r="K48" s="108">
        <f>データ!E94</f>
        <v>586</v>
      </c>
      <c r="L48" s="96">
        <f>データ!F94</f>
        <v>1288.4494605134994</v>
      </c>
    </row>
    <row r="49" spans="8:12" ht="18" customHeight="1">
      <c r="H49" s="17" t="s">
        <v>52</v>
      </c>
      <c r="I49" s="94">
        <f>データ!C95</f>
        <v>4187</v>
      </c>
      <c r="J49" s="109">
        <f>データ!D95</f>
        <v>3295</v>
      </c>
      <c r="K49" s="108">
        <f>データ!E95</f>
        <v>892</v>
      </c>
      <c r="L49" s="96">
        <f>データ!F95</f>
        <v>1731.925841971591</v>
      </c>
    </row>
    <row r="50" spans="8:12" ht="18" customHeight="1">
      <c r="H50" s="17" t="s">
        <v>53</v>
      </c>
      <c r="I50" s="94">
        <f>データ!C96</f>
        <v>10932</v>
      </c>
      <c r="J50" s="109">
        <f>データ!D96</f>
        <v>9201</v>
      </c>
      <c r="K50" s="108">
        <f>データ!E96</f>
        <v>1731</v>
      </c>
      <c r="L50" s="96">
        <f>データ!F96</f>
        <v>2711.0472945325228</v>
      </c>
    </row>
    <row r="51" spans="8:12" ht="18" customHeight="1">
      <c r="H51" s="18" t="s">
        <v>54</v>
      </c>
      <c r="I51" s="97">
        <f>データ!C97</f>
        <v>4379</v>
      </c>
      <c r="J51" s="110">
        <f>データ!D97</f>
        <v>4070</v>
      </c>
      <c r="K51" s="112">
        <f>データ!E97</f>
        <v>309</v>
      </c>
      <c r="L51" s="98">
        <f>データ!F97</f>
        <v>2398.702870884162</v>
      </c>
    </row>
    <row r="53" ht="13.5">
      <c r="B53" t="s">
        <v>109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111</v>
      </c>
      <c r="C2" s="48" t="s">
        <v>107</v>
      </c>
      <c r="D2" s="48" t="s">
        <v>106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30" t="s">
        <v>111</v>
      </c>
      <c r="F3" s="53" t="s">
        <v>107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3434</v>
      </c>
      <c r="C5" s="73">
        <v>3417</v>
      </c>
      <c r="D5" s="73">
        <v>3390</v>
      </c>
      <c r="E5" s="74">
        <f aca="true" t="shared" si="0" ref="E5:F9">B5-C5</f>
        <v>17</v>
      </c>
      <c r="F5" s="75">
        <f t="shared" si="0"/>
        <v>27</v>
      </c>
    </row>
    <row r="6" spans="1:6" s="1" customFormat="1" ht="14.25" customHeight="1">
      <c r="A6" s="54" t="s">
        <v>74</v>
      </c>
      <c r="B6" s="76">
        <v>268353</v>
      </c>
      <c r="C6" s="76">
        <v>266637</v>
      </c>
      <c r="D6" s="76">
        <v>263623</v>
      </c>
      <c r="E6" s="69">
        <f t="shared" si="0"/>
        <v>1716</v>
      </c>
      <c r="F6" s="71">
        <f t="shared" si="0"/>
        <v>3014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2555</v>
      </c>
      <c r="C8" s="81">
        <v>2554</v>
      </c>
      <c r="D8" s="81">
        <v>2549</v>
      </c>
      <c r="E8" s="74">
        <f t="shared" si="0"/>
        <v>1</v>
      </c>
      <c r="F8" s="75">
        <f t="shared" si="0"/>
        <v>5</v>
      </c>
    </row>
    <row r="9" spans="1:6" s="1" customFormat="1" ht="14.25" customHeight="1">
      <c r="A9" s="51" t="s">
        <v>74</v>
      </c>
      <c r="B9" s="82">
        <v>23516</v>
      </c>
      <c r="C9" s="82">
        <v>23490</v>
      </c>
      <c r="D9" s="82">
        <v>23441</v>
      </c>
      <c r="E9" s="72">
        <f t="shared" si="0"/>
        <v>26</v>
      </c>
      <c r="F9" s="85">
        <f t="shared" si="0"/>
        <v>49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平成13年6月</v>
      </c>
      <c r="C13" s="48" t="str">
        <f>C2</f>
        <v>平成13年5月</v>
      </c>
      <c r="D13" s="48" t="str">
        <f>D2</f>
        <v>平成13年4月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平成13年6月</v>
      </c>
      <c r="F14" s="53" t="str">
        <f>F3</f>
        <v>平成13年5月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253860</v>
      </c>
      <c r="C16" s="68">
        <v>251594</v>
      </c>
      <c r="D16" s="68">
        <v>251029</v>
      </c>
      <c r="E16" s="69">
        <f aca="true" t="shared" si="1" ref="E16:F20">B16-C16</f>
        <v>2266</v>
      </c>
      <c r="F16" s="70">
        <f t="shared" si="1"/>
        <v>565</v>
      </c>
    </row>
    <row r="17" spans="1:6" s="1" customFormat="1" ht="15" customHeight="1">
      <c r="A17" s="54" t="s">
        <v>77</v>
      </c>
      <c r="B17" s="68">
        <v>254386</v>
      </c>
      <c r="C17" s="68">
        <v>251958</v>
      </c>
      <c r="D17" s="68">
        <v>250503</v>
      </c>
      <c r="E17" s="69">
        <f t="shared" si="1"/>
        <v>2428</v>
      </c>
      <c r="F17" s="71">
        <f t="shared" si="1"/>
        <v>1455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19083</v>
      </c>
      <c r="C19" s="81">
        <v>18939</v>
      </c>
      <c r="D19" s="81">
        <v>19020</v>
      </c>
      <c r="E19" s="69">
        <f t="shared" si="1"/>
        <v>144</v>
      </c>
      <c r="F19" s="132">
        <f t="shared" si="1"/>
        <v>-81</v>
      </c>
    </row>
    <row r="20" spans="1:6" s="1" customFormat="1" ht="15" customHeight="1">
      <c r="A20" s="51" t="s">
        <v>77</v>
      </c>
      <c r="B20" s="82">
        <v>18645</v>
      </c>
      <c r="C20" s="82">
        <v>18564</v>
      </c>
      <c r="D20" s="82">
        <v>18469</v>
      </c>
      <c r="E20" s="72">
        <f t="shared" si="1"/>
        <v>81</v>
      </c>
      <c r="F20" s="131">
        <f t="shared" si="1"/>
        <v>95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F28" sqref="F28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3434</v>
      </c>
      <c r="D4" s="77">
        <f>SUM(D5:D27)</f>
        <v>268353</v>
      </c>
      <c r="E4" s="78">
        <f>SUM(E5:E27)</f>
        <v>2555</v>
      </c>
      <c r="F4" s="78">
        <f>SUM(F5:F27)</f>
        <v>23516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193</v>
      </c>
      <c r="D10" s="78">
        <v>7837</v>
      </c>
      <c r="E10" s="79">
        <v>53</v>
      </c>
      <c r="F10" s="80">
        <v>450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138</v>
      </c>
      <c r="D22" s="80">
        <v>11076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2524</v>
      </c>
      <c r="D23" s="80">
        <v>212978</v>
      </c>
      <c r="E23" s="79">
        <v>1626</v>
      </c>
      <c r="F23" s="80">
        <v>15415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85</v>
      </c>
      <c r="D26" s="80">
        <v>6430</v>
      </c>
      <c r="E26" s="79">
        <v>18</v>
      </c>
      <c r="F26" s="80">
        <v>224</v>
      </c>
    </row>
    <row r="27" spans="2:6" s="1" customFormat="1" ht="14.25" customHeight="1">
      <c r="B27" s="67" t="s">
        <v>100</v>
      </c>
      <c r="C27" s="83">
        <v>393</v>
      </c>
      <c r="D27" s="84">
        <v>24123</v>
      </c>
      <c r="E27" s="83">
        <v>845</v>
      </c>
      <c r="F27" s="84">
        <v>7302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2002-01-25T06:08:04Z</cp:lastPrinted>
  <dcterms:created xsi:type="dcterms:W3CDTF">1996-10-17T08:45:06Z</dcterms:created>
  <dcterms:modified xsi:type="dcterms:W3CDTF">2002-01-25T06:08:10Z</dcterms:modified>
  <cp:category/>
  <cp:version/>
  <cp:contentType/>
  <cp:contentStatus/>
</cp:coreProperties>
</file>