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<sst xmlns="http://schemas.openxmlformats.org/spreadsheetml/2006/main" count="177" uniqueCount="112">
  <si>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</si>
  <si>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</si>
  <si>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</si>
  <si>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</si>
  <si>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</si>
  <si>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</si>
  <si>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</si>
  <si>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</si>
  <si>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</si>
  <si>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</si>
  <si>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</si>
  <si>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</si>
  <si>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</si>
  <si>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</si>
  <si>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</si>
  <si>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</si>
  <si>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</si>
  <si>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</si>
  <si>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</si>
  <si>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</si>
  <si>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</si>
  <si>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</si>
  <si>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</si>
  <si>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</si>
  <si>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</si>
  <si>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</si>
  <si>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</si>
  <si>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</si>
  <si>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</si>
  <si>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</si>
  <si>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</si>
  <si>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</si>
  <si>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</si>
  <si>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</si>
  <si>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</si>
  <si>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</si>
  <si>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</si>
  <si>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</si>
  <si>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</si>
  <si>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</si>
  <si>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</si>
  <si>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</si>
  <si>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</si>
  <si>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</si>
  <si>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</si>
  <si>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</si>
  <si>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</si>
  <si>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</si>
  <si>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</si>
  <si>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</si>
  <si>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</si>
  <si>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</si>
  <si>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</si>
  <si>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</si>
  <si>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</si>
  <si>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</si>
  <si>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</si>
  <si>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</si>
  <si>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</si>
  <si>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</si>
  <si>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</si>
  <si>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</si>
  <si>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</si>
  <si>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</si>
  <si>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</si>
  <si>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</si>
  <si>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</si>
  <si>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</si>
  <si>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</si>
  <si>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</si>
  <si>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</si>
  <si>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</si>
  <si>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</si>
  <si>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</si>
  <si>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</si>
  <si>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</si>
  <si>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</si>
  <si>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</si>
  <si>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</si>
  <si>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</si>
  <si>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</si>
  <si>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</si>
  <si>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</si>
  <si>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</si>
  <si>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</si>
  <si>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</si>
  <si>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</si>
  <si>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</si>
  <si>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</si>
  <si>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</si>
  <si>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</si>
  <si>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</si>
  <si>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</si>
  <si>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</si>
  <si>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</si>
  <si>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</si>
  <si>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</si>
  <si>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</si>
  <si>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</si>
  <si>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</si>
  <si>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</si>
  <si>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</si>
  <si>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</si>
  <si>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</si>
  <si>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</si>
  <si>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</si>
  <si>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</si>
  <si>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</si>
  <si>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平成14年5月</t>
  </si>
  <si>
    <t>平成14年6月</t>
  </si>
  <si>
    <t>【6月】</t>
  </si>
  <si>
    <t>平成14年7月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</si>
</sst>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12924622"/>
        <c:axId val="49212735"/>
      </c:line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2462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04765"/>
        <c:crosses val="autoZero"/>
        <c:auto val="0"/>
        <c:lblOffset val="100"/>
        <c:noMultiLvlLbl val="0"/>
      </c:catAx>
      <c:valAx>
        <c:axId val="6804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51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61242886"/>
        <c:axId val="14315063"/>
      </c:line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15063"/>
        <c:crosses val="autoZero"/>
        <c:auto val="0"/>
        <c:lblOffset val="100"/>
        <c:noMultiLvlLbl val="0"/>
      </c:catAx>
      <c:valAx>
        <c:axId val="143150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428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69425"/>
        <c:crosses val="autoZero"/>
        <c:auto val="0"/>
        <c:lblOffset val="100"/>
        <c:noMultiLvlLbl val="0"/>
      </c:catAx>
      <c:valAx>
        <c:axId val="186694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2670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28427"/>
        <c:crosses val="autoZero"/>
        <c:auto val="0"/>
        <c:lblOffset val="100"/>
        <c:noMultiLvlLbl val="0"/>
      </c:catAx>
      <c:valAx>
        <c:axId val="35828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070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54020388"/>
        <c:axId val="1642144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68639"/>
        <c:crosses val="autoZero"/>
        <c:auto val="0"/>
        <c:lblOffset val="100"/>
        <c:noMultiLvlLbl val="0"/>
      </c:catAx>
      <c:valAx>
        <c:axId val="550686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75278"/>
        <c:crossesAt val="1"/>
        <c:crossBetween val="between"/>
        <c:dispUnits/>
        <c:majorUnit val="10"/>
      </c:valAx>
      <c:catAx>
        <c:axId val="54020388"/>
        <c:scaling>
          <c:orientation val="minMax"/>
        </c:scaling>
        <c:axPos val="b"/>
        <c:delete val="1"/>
        <c:majorTickMark val="in"/>
        <c:minorTickMark val="none"/>
        <c:tickLblPos val="nextTo"/>
        <c:crossAx val="16421445"/>
        <c:crosses val="autoZero"/>
        <c:auto val="0"/>
        <c:lblOffset val="100"/>
        <c:noMultiLvlLbl val="0"/>
      </c:catAx>
      <c:valAx>
        <c:axId val="1642144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2038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74745"/>
        <c:crosses val="autoZero"/>
        <c:auto val="0"/>
        <c:lblOffset val="100"/>
        <c:noMultiLvlLbl val="0"/>
      </c:catAx>
      <c:valAx>
        <c:axId val="31374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55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病院・診療所の療養病床等の病床数（平成14年7月）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2414.925992852043</c:v>
                </c:pt>
                <c:pt idx="1">
                  <c:v>1045.5239244042064</c:v>
                </c:pt>
                <c:pt idx="2">
                  <c:v>853.0663457025823</c:v>
                </c:pt>
                <c:pt idx="3">
                  <c:v>686.5685741952244</c:v>
                </c:pt>
                <c:pt idx="4">
                  <c:v>853.3668886695123</c:v>
                </c:pt>
                <c:pt idx="5">
                  <c:v>600.1076149577937</c:v>
                </c:pt>
                <c:pt idx="6">
                  <c:v>812.1983335930742</c:v>
                </c:pt>
                <c:pt idx="7">
                  <c:v>968.2275324939035</c:v>
                </c:pt>
                <c:pt idx="8">
                  <c:v>1085.727783495588</c:v>
                </c:pt>
                <c:pt idx="9">
                  <c:v>1068.0865645675726</c:v>
                </c:pt>
                <c:pt idx="10">
                  <c:v>1137.6796712405333</c:v>
                </c:pt>
                <c:pt idx="11">
                  <c:v>1064.913125508182</c:v>
                </c:pt>
                <c:pt idx="12">
                  <c:v>742.7988997640357</c:v>
                </c:pt>
                <c:pt idx="13">
                  <c:v>742.7774527896371</c:v>
                </c:pt>
                <c:pt idx="14">
                  <c:v>768.768015117013</c:v>
                </c:pt>
                <c:pt idx="15">
                  <c:v>2239.9294667587146</c:v>
                </c:pt>
                <c:pt idx="16">
                  <c:v>2112.0939802683642</c:v>
                </c:pt>
                <c:pt idx="17">
                  <c:v>1482.227000320234</c:v>
                </c:pt>
                <c:pt idx="18">
                  <c:v>1212.760940114314</c:v>
                </c:pt>
                <c:pt idx="19">
                  <c:v>698.2787285662092</c:v>
                </c:pt>
                <c:pt idx="20">
                  <c:v>792.4917585397166</c:v>
                </c:pt>
                <c:pt idx="21">
                  <c:v>1158.0008516629152</c:v>
                </c:pt>
                <c:pt idx="22">
                  <c:v>1111.2906343948139</c:v>
                </c:pt>
                <c:pt idx="23">
                  <c:v>1175.0787338602481</c:v>
                </c:pt>
                <c:pt idx="24">
                  <c:v>823.4688625836336</c:v>
                </c:pt>
                <c:pt idx="25">
                  <c:v>1099.7382668842906</c:v>
                </c:pt>
                <c:pt idx="26">
                  <c:v>1263.5789150759783</c:v>
                </c:pt>
                <c:pt idx="27">
                  <c:v>1363.6679459355626</c:v>
                </c:pt>
                <c:pt idx="28">
                  <c:v>851.7190770637345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1137.0090774839155</c:v>
                </c:pt>
                <c:pt idx="32">
                  <c:v>1326.7235803267681</c:v>
                </c:pt>
                <c:pt idx="33">
                  <c:v>1948.980688747948</c:v>
                </c:pt>
                <c:pt idx="34">
                  <c:v>2841.9814703267075</c:v>
                </c:pt>
                <c:pt idx="35">
                  <c:v>2868.0657319137204</c:v>
                </c:pt>
                <c:pt idx="36">
                  <c:v>1439.0321553645335</c:v>
                </c:pt>
                <c:pt idx="37">
                  <c:v>2030.0357452207543</c:v>
                </c:pt>
                <c:pt idx="38">
                  <c:v>3872.489698380846</c:v>
                </c:pt>
                <c:pt idx="39">
                  <c:v>2626.7687435174757</c:v>
                </c:pt>
                <c:pt idx="40">
                  <c:v>2491.0915510250857</c:v>
                </c:pt>
                <c:pt idx="41">
                  <c:v>2351.266565390838</c:v>
                </c:pt>
                <c:pt idx="42">
                  <c:v>2984.3617670809285</c:v>
                </c:pt>
                <c:pt idx="43">
                  <c:v>1306.6696966253835</c:v>
                </c:pt>
                <c:pt idx="44">
                  <c:v>1837.9126850592108</c:v>
                </c:pt>
                <c:pt idx="45">
                  <c:v>2791.479384351954</c:v>
                </c:pt>
                <c:pt idx="46">
                  <c:v>2378.248899534927</c:v>
                </c:pt>
              </c:numCache>
            </c:numRef>
          </c:val>
        </c:ser>
        <c:axId val="13937250"/>
        <c:axId val="58326387"/>
      </c:barChart>
      <c:lineChart>
        <c:grouping val="standard"/>
        <c:varyColors val="0"/>
        <c:axId val="55175436"/>
        <c:axId val="26816877"/>
      </c:lineChart>
      <c:catAx>
        <c:axId val="139372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26387"/>
        <c:crosses val="autoZero"/>
        <c:auto val="0"/>
        <c:lblOffset val="100"/>
        <c:noMultiLvlLbl val="0"/>
      </c:catAx>
      <c:valAx>
        <c:axId val="58326387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937250"/>
        <c:crossesAt val="1"/>
        <c:crossBetween val="between"/>
        <c:dispUnits/>
        <c:majorUnit val="500"/>
        <c:minorUnit val="50"/>
      </c:valAx>
      <c:catAx>
        <c:axId val="55175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16877"/>
        <c:crosses val="max"/>
        <c:auto val="0"/>
        <c:lblOffset val="100"/>
        <c:noMultiLvlLbl val="0"/>
      </c:catAx>
      <c:valAx>
        <c:axId val="2681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75436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40261432"/>
        <c:axId val="26808569"/>
      </c:line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08569"/>
        <c:crosses val="autoZero"/>
        <c:auto val="0"/>
        <c:lblOffset val="100"/>
        <c:noMultiLvlLbl val="0"/>
      </c:catAx>
      <c:valAx>
        <c:axId val="2680856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614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10451"/>
        <c:crosses val="autoZero"/>
        <c:auto val="0"/>
        <c:lblOffset val="100"/>
        <c:noMultiLvlLbl val="0"/>
      </c:catAx>
      <c:valAx>
        <c:axId val="24010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950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275,890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  <c:pt idx="11">
                  <c:v>274.083</c:v>
                </c:pt>
                <c:pt idx="12">
                  <c:v>275.89</c:v>
                </c:pt>
              </c:numCache>
            </c:numRef>
          </c:val>
        </c:ser>
        <c:axId val="14767468"/>
        <c:axId val="65798349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292,913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  <c:pt idx="11">
                  <c:v>291.328</c:v>
                </c:pt>
                <c:pt idx="12">
                  <c:v>292.913</c:v>
                </c:pt>
              </c:numCache>
            </c:numRef>
          </c:val>
          <c:smooth val="0"/>
        </c:ser>
        <c:marker val="1"/>
        <c:axId val="55314230"/>
        <c:axId val="28066023"/>
      </c:line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8066023"/>
        <c:crosses val="autoZero"/>
        <c:auto val="0"/>
        <c:lblOffset val="100"/>
        <c:noMultiLvlLbl val="0"/>
      </c:catAx>
      <c:valAx>
        <c:axId val="28066023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5314230"/>
        <c:crossesAt val="1"/>
        <c:crossBetween val="between"/>
        <c:dispUnits/>
        <c:majorUnit val="20"/>
      </c:valAx>
      <c:catAx>
        <c:axId val="14767468"/>
        <c:scaling>
          <c:orientation val="minMax"/>
        </c:scaling>
        <c:axPos val="b"/>
        <c:delete val="1"/>
        <c:majorTickMark val="in"/>
        <c:minorTickMark val="none"/>
        <c:tickLblPos val="nextTo"/>
        <c:crossAx val="65798349"/>
        <c:crosses val="autoZero"/>
        <c:auto val="0"/>
        <c:lblOffset val="100"/>
        <c:noMultiLvlLbl val="0"/>
      </c:catAx>
      <c:valAx>
        <c:axId val="65798349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476746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  <c:pt idx="12">
                  <c:v>3661</c:v>
                </c:pt>
                <c:pt idx="13">
                  <c:v>3676</c:v>
                </c:pt>
              </c:numCache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8755361"/>
        <c:crosses val="autoZero"/>
        <c:auto val="0"/>
        <c:lblOffset val="100"/>
        <c:noMultiLvlLbl val="0"/>
      </c:catAx>
      <c:valAx>
        <c:axId val="58755361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126761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563771"/>
        <c:crosses val="autoZero"/>
        <c:auto val="0"/>
        <c:lblOffset val="100"/>
        <c:noMultiLvlLbl val="0"/>
      </c:catAx>
      <c:valAx>
        <c:axId val="6156377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362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09525"/>
        <c:crosses val="autoZero"/>
        <c:auto val="0"/>
        <c:lblOffset val="100"/>
        <c:noMultiLvlLbl val="0"/>
      </c:catAx>
      <c:valAx>
        <c:axId val="206095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0302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58799"/>
        <c:crosses val="autoZero"/>
        <c:auto val="0"/>
        <c:lblOffset val="100"/>
        <c:noMultiLvlLbl val="0"/>
      </c:catAx>
      <c:valAx>
        <c:axId val="58758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67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59067144"/>
        <c:axId val="61842249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166243"/>
        <c:crosses val="autoZero"/>
        <c:auto val="0"/>
        <c:lblOffset val="100"/>
        <c:noMultiLvlLbl val="0"/>
      </c:catAx>
      <c:valAx>
        <c:axId val="4316624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09330"/>
        <c:crossesAt val="1"/>
        <c:crossBetween val="between"/>
        <c:dispUnits/>
        <c:majorUnit val="10"/>
      </c:valAx>
      <c:catAx>
        <c:axId val="59067144"/>
        <c:scaling>
          <c:orientation val="minMax"/>
        </c:scaling>
        <c:axPos val="b"/>
        <c:delete val="1"/>
        <c:majorTickMark val="in"/>
        <c:minorTickMark val="none"/>
        <c:tickLblPos val="nextTo"/>
        <c:crossAx val="61842249"/>
        <c:crosses val="autoZero"/>
        <c:auto val="0"/>
        <c:lblOffset val="100"/>
        <c:noMultiLvlLbl val="0"/>
      </c:catAx>
      <c:valAx>
        <c:axId val="6184224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6714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0.85175</cdr:y>
    </cdr:from>
    <cdr:to>
      <cdr:x>-536870.3805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0.85525</cdr:y>
    </cdr:from>
    <cdr:to>
      <cdr:x>-536870.258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0.76325</cdr:y>
    </cdr:from>
    <cdr:to>
      <cdr:x>-536870.24775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0.562</cdr:x>
      <cdr:y>0.893</cdr:y>
    </cdr:from>
    <cdr:to>
      <cdr:x>-536870.35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0.88275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0.0835</cdr:y>
    </cdr:from>
    <cdr:to>
      <cdr:x>-536870.36875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0.81975</cdr:y>
    </cdr:from>
    <cdr:to>
      <cdr:x>-536870.19725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0.87975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0.083</cdr:y>
    </cdr:from>
    <cdr:to>
      <cdr:x>0.44175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62250" y="952500"/>
          <a:ext cx="19050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1,507.8床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0.06125</cdr:y>
    </cdr:from>
    <cdr:to>
      <cdr:x>-536870.36875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0.46525</cdr:x>
      <cdr:y>0.95325</cdr:y>
    </cdr:from>
    <cdr:to>
      <cdr:x>0.529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35433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0.91825</cdr:y>
    </cdr:from>
    <cdr:to>
      <cdr:x>0.53825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36099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0.067</cdr:y>
    </cdr:from>
    <cdr:to>
      <cdr:x>-536870.36875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2">
      <selection activeCell="K30" sqref="K30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18" sqref="F1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7</v>
      </c>
      <c r="C6" s="105">
        <v>3451</v>
      </c>
      <c r="D6" s="106">
        <v>270330</v>
      </c>
      <c r="E6" s="107">
        <v>256241</v>
      </c>
      <c r="H6" s="29">
        <f aca="true" t="shared" si="0" ref="H6:H18">B6</f>
        <v>7</v>
      </c>
      <c r="I6" s="30">
        <f aca="true" t="shared" si="1" ref="I6:I18">C6</f>
        <v>3451</v>
      </c>
      <c r="J6" s="31">
        <f aca="true" t="shared" si="2" ref="J6:J18">D6/1000</f>
        <v>270.33</v>
      </c>
      <c r="K6" s="32">
        <f aca="true" t="shared" si="3" ref="K6:K18">E6/1000</f>
        <v>256.241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8</v>
      </c>
      <c r="C7" s="105">
        <v>3459</v>
      </c>
      <c r="D7" s="106">
        <v>270901</v>
      </c>
      <c r="E7" s="107">
        <v>258525</v>
      </c>
      <c r="H7" s="29">
        <f t="shared" si="0"/>
        <v>8</v>
      </c>
      <c r="I7" s="30">
        <f t="shared" si="1"/>
        <v>3459</v>
      </c>
      <c r="J7" s="31">
        <f t="shared" si="2"/>
        <v>270.901</v>
      </c>
      <c r="K7" s="32">
        <f t="shared" si="3"/>
        <v>258.525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9</v>
      </c>
      <c r="C8" s="105">
        <v>3477</v>
      </c>
      <c r="D8" s="106">
        <v>272324</v>
      </c>
      <c r="E8" s="107">
        <v>258252</v>
      </c>
      <c r="H8" s="29">
        <f t="shared" si="0"/>
        <v>9</v>
      </c>
      <c r="I8" s="30">
        <f t="shared" si="1"/>
        <v>3477</v>
      </c>
      <c r="J8" s="31">
        <f t="shared" si="2"/>
        <v>272.324</v>
      </c>
      <c r="K8" s="32">
        <f t="shared" si="3"/>
        <v>258.252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10</v>
      </c>
      <c r="C9" s="105">
        <v>3495</v>
      </c>
      <c r="D9" s="106">
        <v>274061</v>
      </c>
      <c r="E9" s="107">
        <v>258961</v>
      </c>
      <c r="H9" s="29">
        <f t="shared" si="0"/>
        <v>10</v>
      </c>
      <c r="I9" s="30">
        <f t="shared" si="1"/>
        <v>3495</v>
      </c>
      <c r="J9" s="31">
        <f t="shared" si="2"/>
        <v>274.061</v>
      </c>
      <c r="K9" s="32">
        <f t="shared" si="3"/>
        <v>258.961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11</v>
      </c>
      <c r="C10" s="105">
        <v>3506</v>
      </c>
      <c r="D10" s="106">
        <v>275340</v>
      </c>
      <c r="E10" s="107">
        <v>260829</v>
      </c>
      <c r="G10"/>
      <c r="H10" s="29">
        <f t="shared" si="0"/>
        <v>11</v>
      </c>
      <c r="I10" s="30">
        <f t="shared" si="1"/>
        <v>3506</v>
      </c>
      <c r="J10" s="31">
        <f t="shared" si="2"/>
        <v>275.34</v>
      </c>
      <c r="K10" s="32">
        <f t="shared" si="3"/>
        <v>260.829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05">
        <v>12</v>
      </c>
      <c r="C11" s="105">
        <v>3522</v>
      </c>
      <c r="D11" s="106">
        <v>276812</v>
      </c>
      <c r="E11" s="107">
        <v>263826</v>
      </c>
      <c r="H11" s="29">
        <f t="shared" si="0"/>
        <v>12</v>
      </c>
      <c r="I11" s="30">
        <f t="shared" si="1"/>
        <v>3522</v>
      </c>
      <c r="J11" s="31">
        <f t="shared" si="2"/>
        <v>276.812</v>
      </c>
      <c r="K11" s="32">
        <f t="shared" si="3"/>
        <v>263.826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4">
        <v>1</v>
      </c>
      <c r="C12" s="114">
        <v>3530</v>
      </c>
      <c r="D12" s="115">
        <v>277440</v>
      </c>
      <c r="E12" s="116">
        <v>264969</v>
      </c>
      <c r="G12"/>
      <c r="H12" s="29">
        <f t="shared" si="0"/>
        <v>1</v>
      </c>
      <c r="I12" s="30">
        <f t="shared" si="1"/>
        <v>3530</v>
      </c>
      <c r="J12" s="31">
        <f t="shared" si="2"/>
        <v>277.44</v>
      </c>
      <c r="K12" s="32">
        <f t="shared" si="3"/>
        <v>264.969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107</v>
      </c>
      <c r="B13" s="105">
        <v>2</v>
      </c>
      <c r="C13" s="105">
        <v>3550</v>
      </c>
      <c r="D13" s="106">
        <v>278933</v>
      </c>
      <c r="E13" s="107">
        <v>268681</v>
      </c>
      <c r="G13"/>
      <c r="H13" s="33">
        <f t="shared" si="0"/>
        <v>2</v>
      </c>
      <c r="I13" s="30">
        <f t="shared" si="1"/>
        <v>3550</v>
      </c>
      <c r="J13" s="31">
        <f t="shared" si="2"/>
        <v>278.933</v>
      </c>
      <c r="K13" s="32">
        <f t="shared" si="3"/>
        <v>268.681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3</v>
      </c>
      <c r="C14" s="105">
        <v>3571</v>
      </c>
      <c r="D14" s="106">
        <v>281850</v>
      </c>
      <c r="E14" s="107">
        <v>268855</v>
      </c>
      <c r="G14"/>
      <c r="H14" s="30">
        <f t="shared" si="0"/>
        <v>3</v>
      </c>
      <c r="I14" s="30">
        <f t="shared" si="1"/>
        <v>3571</v>
      </c>
      <c r="J14" s="31">
        <f t="shared" si="2"/>
        <v>281.85</v>
      </c>
      <c r="K14" s="32">
        <f t="shared" si="3"/>
        <v>268.855</v>
      </c>
    </row>
    <row r="15" spans="2:11" ht="13.5">
      <c r="B15" s="105">
        <v>4</v>
      </c>
      <c r="C15" s="105">
        <v>3607</v>
      </c>
      <c r="D15" s="106">
        <v>284566</v>
      </c>
      <c r="E15" s="107">
        <v>270022</v>
      </c>
      <c r="G15"/>
      <c r="H15" s="30">
        <f t="shared" si="0"/>
        <v>4</v>
      </c>
      <c r="I15" s="30">
        <f t="shared" si="1"/>
        <v>3607</v>
      </c>
      <c r="J15" s="31">
        <f t="shared" si="2"/>
        <v>284.566</v>
      </c>
      <c r="K15" s="32">
        <f t="shared" si="3"/>
        <v>270.022</v>
      </c>
    </row>
    <row r="16" spans="2:11" ht="13.5">
      <c r="B16" s="105">
        <v>5</v>
      </c>
      <c r="C16" s="105">
        <v>3637</v>
      </c>
      <c r="D16" s="106">
        <v>288604</v>
      </c>
      <c r="E16" s="107">
        <v>270784</v>
      </c>
      <c r="H16" s="30">
        <f t="shared" si="0"/>
        <v>5</v>
      </c>
      <c r="I16" s="30">
        <f t="shared" si="1"/>
        <v>3637</v>
      </c>
      <c r="J16" s="31">
        <f t="shared" si="2"/>
        <v>288.604</v>
      </c>
      <c r="K16" s="32">
        <f t="shared" si="3"/>
        <v>270.784</v>
      </c>
    </row>
    <row r="17" spans="2:11" ht="13.5">
      <c r="B17" s="105">
        <v>6</v>
      </c>
      <c r="C17" s="105">
        <v>3661</v>
      </c>
      <c r="D17" s="106">
        <v>291328</v>
      </c>
      <c r="E17" s="107">
        <v>274083</v>
      </c>
      <c r="H17" s="30">
        <f t="shared" si="0"/>
        <v>6</v>
      </c>
      <c r="I17" s="30">
        <f t="shared" si="1"/>
        <v>3661</v>
      </c>
      <c r="J17" s="31">
        <f t="shared" si="2"/>
        <v>291.328</v>
      </c>
      <c r="K17" s="32">
        <f t="shared" si="3"/>
        <v>274.083</v>
      </c>
    </row>
    <row r="18" spans="2:30" ht="13.5" customHeight="1">
      <c r="B18" s="111">
        <v>7</v>
      </c>
      <c r="C18" s="111">
        <v>3676</v>
      </c>
      <c r="D18" s="112">
        <v>292913</v>
      </c>
      <c r="E18" s="113">
        <v>275890</v>
      </c>
      <c r="H18" s="29">
        <f t="shared" si="0"/>
        <v>7</v>
      </c>
      <c r="I18" s="30">
        <f t="shared" si="1"/>
        <v>3676</v>
      </c>
      <c r="J18" s="31">
        <f t="shared" si="2"/>
        <v>292.913</v>
      </c>
      <c r="K18" s="32">
        <f t="shared" si="3"/>
        <v>275.89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110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25940</v>
      </c>
      <c r="D51" s="90">
        <v>24275</v>
      </c>
      <c r="E51" s="90">
        <v>1665</v>
      </c>
      <c r="F51" s="44">
        <f>C51/G51*100</f>
        <v>2414.925992852043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3103</v>
      </c>
      <c r="D52" s="90">
        <v>2466</v>
      </c>
      <c r="E52" s="90">
        <v>637</v>
      </c>
      <c r="F52" s="44">
        <f aca="true" t="shared" si="5" ref="F52:F97">C52/G52*100</f>
        <v>1045.5239244042064</v>
      </c>
      <c r="G52" s="109">
        <v>296.789</v>
      </c>
      <c r="H52" s="110"/>
    </row>
    <row r="53" spans="2:8" ht="13.5">
      <c r="B53" t="s">
        <v>10</v>
      </c>
      <c r="C53" s="121">
        <f t="shared" si="4"/>
        <v>2672</v>
      </c>
      <c r="D53" s="90">
        <v>2293</v>
      </c>
      <c r="E53" s="90">
        <v>379</v>
      </c>
      <c r="F53" s="44">
        <f t="shared" si="5"/>
        <v>853.0663457025823</v>
      </c>
      <c r="G53" s="109">
        <v>313.223</v>
      </c>
      <c r="H53" s="110"/>
    </row>
    <row r="54" spans="2:8" ht="13.5">
      <c r="B54" t="s">
        <v>11</v>
      </c>
      <c r="C54" s="121">
        <f t="shared" si="4"/>
        <v>2907</v>
      </c>
      <c r="D54" s="90">
        <v>2445</v>
      </c>
      <c r="E54" s="90">
        <v>462</v>
      </c>
      <c r="F54" s="44">
        <f t="shared" si="5"/>
        <v>686.5685741952244</v>
      </c>
      <c r="G54" s="109">
        <v>423.41</v>
      </c>
      <c r="H54" s="110"/>
    </row>
    <row r="55" spans="2:8" ht="13.5">
      <c r="B55" t="s">
        <v>12</v>
      </c>
      <c r="C55" s="121">
        <f t="shared" si="4"/>
        <v>2455</v>
      </c>
      <c r="D55" s="90">
        <v>2309</v>
      </c>
      <c r="E55" s="90">
        <v>146</v>
      </c>
      <c r="F55" s="44">
        <f t="shared" si="5"/>
        <v>853.3668886695123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 s="90">
        <v>1523</v>
      </c>
      <c r="E56" s="9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3596</v>
      </c>
      <c r="D57" s="90">
        <v>3344</v>
      </c>
      <c r="E57" s="90">
        <v>252</v>
      </c>
      <c r="F57" s="44">
        <f t="shared" si="5"/>
        <v>812.1983335930742</v>
      </c>
      <c r="G57" s="109">
        <v>442.749</v>
      </c>
      <c r="H57" s="110"/>
    </row>
    <row r="58" spans="2:8" ht="13.5">
      <c r="B58" t="s">
        <v>15</v>
      </c>
      <c r="C58" s="121">
        <f t="shared" si="4"/>
        <v>4959</v>
      </c>
      <c r="D58" s="90">
        <v>4659</v>
      </c>
      <c r="E58" s="90">
        <v>300</v>
      </c>
      <c r="F58" s="44">
        <f t="shared" si="5"/>
        <v>968.2275324939035</v>
      </c>
      <c r="G58" s="109">
        <v>512.173</v>
      </c>
      <c r="H58" s="110"/>
    </row>
    <row r="59" spans="2:8" ht="13.5">
      <c r="B59" t="s">
        <v>16</v>
      </c>
      <c r="C59" s="121">
        <f t="shared" si="4"/>
        <v>3861</v>
      </c>
      <c r="D59" s="90">
        <v>3697</v>
      </c>
      <c r="E59" s="90">
        <v>164</v>
      </c>
      <c r="F59" s="44">
        <f t="shared" si="5"/>
        <v>1085.727783495588</v>
      </c>
      <c r="G59" s="109">
        <v>355.614</v>
      </c>
      <c r="H59" s="110"/>
    </row>
    <row r="60" spans="2:8" ht="13.5">
      <c r="B60" t="s">
        <v>17</v>
      </c>
      <c r="C60" s="121">
        <f t="shared" si="4"/>
        <v>4052</v>
      </c>
      <c r="D60" s="90">
        <v>3935</v>
      </c>
      <c r="E60" s="90">
        <v>117</v>
      </c>
      <c r="F60" s="44">
        <f t="shared" si="5"/>
        <v>1068.0865645675726</v>
      </c>
      <c r="G60" s="109">
        <v>379.37</v>
      </c>
      <c r="H60" s="110"/>
    </row>
    <row r="61" spans="2:8" ht="13.5">
      <c r="B61" t="s">
        <v>18</v>
      </c>
      <c r="C61" s="121">
        <f t="shared" si="4"/>
        <v>10747</v>
      </c>
      <c r="D61" s="90">
        <v>10648</v>
      </c>
      <c r="E61" s="90">
        <v>99</v>
      </c>
      <c r="F61" s="44">
        <f t="shared" si="5"/>
        <v>1137.6796712405333</v>
      </c>
      <c r="G61" s="109">
        <v>944.642</v>
      </c>
      <c r="H61" s="110"/>
    </row>
    <row r="62" spans="2:8" ht="13.5">
      <c r="B62" t="s">
        <v>19</v>
      </c>
      <c r="C62" s="121">
        <f t="shared" si="4"/>
        <v>9443</v>
      </c>
      <c r="D62" s="90">
        <v>9110</v>
      </c>
      <c r="E62" s="90">
        <v>333</v>
      </c>
      <c r="F62" s="44">
        <f t="shared" si="5"/>
        <v>1064.913125508182</v>
      </c>
      <c r="G62" s="109">
        <v>886.739</v>
      </c>
      <c r="H62" s="110"/>
    </row>
    <row r="63" spans="2:8" ht="13.5">
      <c r="B63" t="s">
        <v>20</v>
      </c>
      <c r="C63" s="121">
        <f t="shared" si="4"/>
        <v>14896</v>
      </c>
      <c r="D63" s="90">
        <v>14595</v>
      </c>
      <c r="E63" s="90">
        <v>301</v>
      </c>
      <c r="F63" s="44">
        <f t="shared" si="5"/>
        <v>742.7988997640357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 s="90">
        <v>8957</v>
      </c>
      <c r="E64" s="9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4166</v>
      </c>
      <c r="D65" s="90">
        <v>4098</v>
      </c>
      <c r="E65" s="90">
        <v>68</v>
      </c>
      <c r="F65" s="44">
        <f t="shared" si="5"/>
        <v>768.768015117013</v>
      </c>
      <c r="G65" s="109">
        <v>541.906</v>
      </c>
      <c r="H65" s="110"/>
    </row>
    <row r="66" spans="2:8" ht="13.5">
      <c r="B66" t="s">
        <v>23</v>
      </c>
      <c r="C66" s="121">
        <f t="shared" si="4"/>
        <v>5386</v>
      </c>
      <c r="D66" s="90">
        <v>5089</v>
      </c>
      <c r="E66" s="90">
        <v>297</v>
      </c>
      <c r="F66" s="44">
        <f t="shared" si="5"/>
        <v>2239.9294667587146</v>
      </c>
      <c r="G66" s="109">
        <v>240.454</v>
      </c>
      <c r="H66" s="110"/>
    </row>
    <row r="67" spans="2:8" ht="13.5">
      <c r="B67" t="s">
        <v>24</v>
      </c>
      <c r="C67" s="121">
        <f t="shared" si="4"/>
        <v>4804</v>
      </c>
      <c r="D67" s="90">
        <v>4569</v>
      </c>
      <c r="E67" s="90">
        <v>235</v>
      </c>
      <c r="F67" s="44">
        <f t="shared" si="5"/>
        <v>2112.0939802683642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 s="90">
        <v>2306</v>
      </c>
      <c r="E68" s="9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2160</v>
      </c>
      <c r="D69" s="90">
        <v>2006</v>
      </c>
      <c r="E69" s="90">
        <v>154</v>
      </c>
      <c r="F69" s="44">
        <f t="shared" si="5"/>
        <v>1212.760940114314</v>
      </c>
      <c r="G69" s="109">
        <v>178.106</v>
      </c>
      <c r="H69" s="110"/>
    </row>
    <row r="70" spans="2:8" ht="13.5">
      <c r="B70" t="s">
        <v>27</v>
      </c>
      <c r="C70" s="121">
        <f t="shared" si="4"/>
        <v>3402</v>
      </c>
      <c r="D70" s="90">
        <v>3039</v>
      </c>
      <c r="E70" s="90">
        <v>363</v>
      </c>
      <c r="F70" s="44">
        <f t="shared" si="5"/>
        <v>698.2787285662092</v>
      </c>
      <c r="G70" s="109">
        <v>487.198</v>
      </c>
      <c r="H70" s="110"/>
    </row>
    <row r="71" spans="2:8" ht="13.5">
      <c r="B71" t="s">
        <v>28</v>
      </c>
      <c r="C71" s="121">
        <f t="shared" si="4"/>
        <v>3142</v>
      </c>
      <c r="D71" s="90">
        <v>2718</v>
      </c>
      <c r="E71" s="90">
        <v>424</v>
      </c>
      <c r="F71" s="44">
        <f t="shared" si="5"/>
        <v>792.4917585397166</v>
      </c>
      <c r="G71" s="109">
        <v>396.471</v>
      </c>
      <c r="H71" s="110"/>
    </row>
    <row r="72" spans="2:8" ht="13.5">
      <c r="B72" t="s">
        <v>29</v>
      </c>
      <c r="C72" s="121">
        <f t="shared" si="4"/>
        <v>7995</v>
      </c>
      <c r="D72" s="90">
        <v>7790</v>
      </c>
      <c r="E72" s="90">
        <v>205</v>
      </c>
      <c r="F72" s="44">
        <f t="shared" si="5"/>
        <v>1158.0008516629152</v>
      </c>
      <c r="G72" s="109">
        <v>690.414</v>
      </c>
      <c r="H72" s="110"/>
    </row>
    <row r="73" spans="2:8" ht="13.5">
      <c r="B73" t="s">
        <v>30</v>
      </c>
      <c r="C73" s="121">
        <f t="shared" si="4"/>
        <v>11899</v>
      </c>
      <c r="D73" s="90">
        <v>11340</v>
      </c>
      <c r="E73" s="90">
        <v>559</v>
      </c>
      <c r="F73" s="44">
        <f t="shared" si="5"/>
        <v>1111.2906343948139</v>
      </c>
      <c r="G73" s="109">
        <v>1070.737</v>
      </c>
      <c r="H73" s="110"/>
    </row>
    <row r="74" spans="2:8" ht="13.5">
      <c r="B74" t="s">
        <v>31</v>
      </c>
      <c r="C74" s="121">
        <f t="shared" si="4"/>
        <v>4261</v>
      </c>
      <c r="D74" s="90">
        <v>3903</v>
      </c>
      <c r="E74" s="90">
        <v>358</v>
      </c>
      <c r="F74" s="44">
        <f t="shared" si="5"/>
        <v>1175.0787338602481</v>
      </c>
      <c r="G74" s="109">
        <v>362.614</v>
      </c>
      <c r="H74" s="110"/>
    </row>
    <row r="75" spans="2:8" ht="13.5">
      <c r="B75" t="s">
        <v>32</v>
      </c>
      <c r="C75" s="121">
        <f t="shared" si="4"/>
        <v>1840</v>
      </c>
      <c r="D75" s="90">
        <v>1810</v>
      </c>
      <c r="E75" s="90">
        <v>30</v>
      </c>
      <c r="F75" s="44">
        <f t="shared" si="5"/>
        <v>823.4688625836336</v>
      </c>
      <c r="G75" s="109">
        <v>223.445</v>
      </c>
      <c r="H75" s="110"/>
    </row>
    <row r="76" spans="2:8" ht="13.5">
      <c r="B76" t="s">
        <v>33</v>
      </c>
      <c r="C76" s="121">
        <f t="shared" si="4"/>
        <v>5269</v>
      </c>
      <c r="D76" s="90">
        <v>5167</v>
      </c>
      <c r="E76" s="90">
        <v>102</v>
      </c>
      <c r="F76" s="44">
        <f t="shared" si="5"/>
        <v>1099.7382668842906</v>
      </c>
      <c r="G76" s="109">
        <v>479.114</v>
      </c>
      <c r="H76" s="110"/>
    </row>
    <row r="77" spans="2:8" ht="13.5">
      <c r="B77" t="s">
        <v>34</v>
      </c>
      <c r="C77" s="121">
        <f t="shared" si="4"/>
        <v>17464</v>
      </c>
      <c r="D77" s="90">
        <v>17276</v>
      </c>
      <c r="E77" s="90">
        <v>188</v>
      </c>
      <c r="F77" s="44">
        <f t="shared" si="5"/>
        <v>1263.5789150759783</v>
      </c>
      <c r="G77" s="109">
        <v>1382.106</v>
      </c>
      <c r="H77" s="110"/>
    </row>
    <row r="78" spans="2:8" ht="13.5">
      <c r="B78" t="s">
        <v>35</v>
      </c>
      <c r="C78" s="121">
        <f t="shared" si="4"/>
        <v>13346</v>
      </c>
      <c r="D78" s="90">
        <v>12606</v>
      </c>
      <c r="E78" s="90">
        <v>740</v>
      </c>
      <c r="F78" s="44">
        <f t="shared" si="5"/>
        <v>1363.6679459355626</v>
      </c>
      <c r="G78" s="109">
        <v>978.684</v>
      </c>
      <c r="H78" s="110"/>
    </row>
    <row r="79" spans="2:8" ht="13.5">
      <c r="B79" t="s">
        <v>36</v>
      </c>
      <c r="C79" s="121">
        <f t="shared" si="4"/>
        <v>2124</v>
      </c>
      <c r="D79" s="90">
        <v>2083</v>
      </c>
      <c r="E79" s="90">
        <v>41</v>
      </c>
      <c r="F79" s="44">
        <f t="shared" si="5"/>
        <v>851.7190770637345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 s="90">
        <v>2382</v>
      </c>
      <c r="E80" s="9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 s="90">
        <v>1468</v>
      </c>
      <c r="E81" s="9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2202</v>
      </c>
      <c r="D82" s="90">
        <v>1874</v>
      </c>
      <c r="E82" s="90">
        <v>328</v>
      </c>
      <c r="F82" s="44">
        <f t="shared" si="5"/>
        <v>1137.0090774839155</v>
      </c>
      <c r="G82" s="109">
        <v>193.666</v>
      </c>
      <c r="H82" s="110"/>
    </row>
    <row r="83" spans="2:8" ht="13.5">
      <c r="B83" t="s">
        <v>40</v>
      </c>
      <c r="C83" s="121">
        <f t="shared" si="4"/>
        <v>5374</v>
      </c>
      <c r="D83" s="90">
        <v>4765</v>
      </c>
      <c r="E83" s="90">
        <v>609</v>
      </c>
      <c r="F83" s="44">
        <f t="shared" si="5"/>
        <v>1326.7235803267681</v>
      </c>
      <c r="G83" s="109">
        <v>405.058</v>
      </c>
      <c r="H83" s="110"/>
    </row>
    <row r="84" spans="2:8" ht="13.5">
      <c r="B84" t="s">
        <v>41</v>
      </c>
      <c r="C84" s="121">
        <f t="shared" si="4"/>
        <v>10697</v>
      </c>
      <c r="D84" s="90">
        <v>9691</v>
      </c>
      <c r="E84" s="90">
        <v>1006</v>
      </c>
      <c r="F84" s="44">
        <f t="shared" si="5"/>
        <v>1948.980688747948</v>
      </c>
      <c r="G84" s="109">
        <v>548.851</v>
      </c>
      <c r="H84" s="110"/>
    </row>
    <row r="85" spans="2:8" ht="13.5">
      <c r="B85" t="s">
        <v>42</v>
      </c>
      <c r="C85" s="121">
        <f t="shared" si="4"/>
        <v>9908</v>
      </c>
      <c r="D85" s="90">
        <v>9433</v>
      </c>
      <c r="E85" s="90">
        <v>475</v>
      </c>
      <c r="F85" s="44">
        <f t="shared" si="5"/>
        <v>2841.9814703267075</v>
      </c>
      <c r="G85" s="109">
        <v>348.63</v>
      </c>
      <c r="H85" s="110"/>
    </row>
    <row r="86" spans="2:8" ht="13.5">
      <c r="B86" t="s">
        <v>43</v>
      </c>
      <c r="C86" s="121">
        <f t="shared" si="4"/>
        <v>5304</v>
      </c>
      <c r="D86" s="90">
        <v>4673</v>
      </c>
      <c r="E86" s="90">
        <v>631</v>
      </c>
      <c r="F86" s="44">
        <f t="shared" si="5"/>
        <v>2868.0657319137204</v>
      </c>
      <c r="G86" s="109">
        <v>184.933</v>
      </c>
      <c r="H86" s="110"/>
    </row>
    <row r="87" spans="2:8" ht="13.5">
      <c r="B87" t="s">
        <v>44</v>
      </c>
      <c r="C87" s="121">
        <f t="shared" si="4"/>
        <v>3164</v>
      </c>
      <c r="D87" s="90">
        <v>2383</v>
      </c>
      <c r="E87" s="90">
        <v>781</v>
      </c>
      <c r="F87" s="44">
        <f t="shared" si="5"/>
        <v>1439.0321553645335</v>
      </c>
      <c r="G87" s="109">
        <v>219.87</v>
      </c>
      <c r="H87" s="110"/>
    </row>
    <row r="88" spans="2:8" ht="13.5">
      <c r="B88" t="s">
        <v>45</v>
      </c>
      <c r="C88" s="121">
        <f t="shared" si="4"/>
        <v>6656</v>
      </c>
      <c r="D88" s="90">
        <v>5451</v>
      </c>
      <c r="E88" s="90">
        <v>1205</v>
      </c>
      <c r="F88" s="44">
        <f t="shared" si="5"/>
        <v>2030.0357452207543</v>
      </c>
      <c r="G88" s="109">
        <v>327.876</v>
      </c>
      <c r="H88" s="110"/>
    </row>
    <row r="89" spans="2:8" ht="13.5">
      <c r="B89" t="s">
        <v>46</v>
      </c>
      <c r="C89" s="121">
        <f t="shared" si="4"/>
        <v>7584</v>
      </c>
      <c r="D89" s="90">
        <v>7503</v>
      </c>
      <c r="E89" s="90">
        <v>81</v>
      </c>
      <c r="F89" s="44">
        <f t="shared" si="5"/>
        <v>3872.489698380846</v>
      </c>
      <c r="G89" s="109">
        <v>195.843</v>
      </c>
      <c r="H89" s="110"/>
    </row>
    <row r="90" spans="2:8" ht="13.5">
      <c r="B90" t="s">
        <v>47</v>
      </c>
      <c r="C90" s="121">
        <f t="shared" si="4"/>
        <v>23654</v>
      </c>
      <c r="D90" s="90">
        <v>21662</v>
      </c>
      <c r="E90" s="90">
        <v>1992</v>
      </c>
      <c r="F90" s="44">
        <f t="shared" si="5"/>
        <v>2626.7687435174757</v>
      </c>
      <c r="G90" s="109">
        <v>900.498</v>
      </c>
      <c r="H90" s="110"/>
    </row>
    <row r="91" spans="2:8" ht="13.5">
      <c r="B91" t="s">
        <v>48</v>
      </c>
      <c r="C91" s="121">
        <f t="shared" si="4"/>
        <v>4565</v>
      </c>
      <c r="D91" s="90">
        <v>3856</v>
      </c>
      <c r="E91" s="90">
        <v>709</v>
      </c>
      <c r="F91" s="44">
        <f t="shared" si="5"/>
        <v>2491.0915510250857</v>
      </c>
      <c r="G91" s="109">
        <v>183.253</v>
      </c>
      <c r="H91" s="110"/>
    </row>
    <row r="92" spans="2:8" ht="13.5">
      <c r="B92" t="s">
        <v>49</v>
      </c>
      <c r="C92" s="121">
        <f t="shared" si="4"/>
        <v>7615</v>
      </c>
      <c r="D92" s="90">
        <v>6596</v>
      </c>
      <c r="E92" s="90">
        <v>1019</v>
      </c>
      <c r="F92" s="44">
        <f t="shared" si="5"/>
        <v>2351.266565390838</v>
      </c>
      <c r="G92" s="109">
        <v>323.868</v>
      </c>
      <c r="H92" s="110"/>
    </row>
    <row r="93" spans="2:8" ht="13.5">
      <c r="B93" t="s">
        <v>50</v>
      </c>
      <c r="C93" s="121">
        <f t="shared" si="4"/>
        <v>12122</v>
      </c>
      <c r="D93" s="90">
        <v>10536</v>
      </c>
      <c r="E93" s="90">
        <v>1586</v>
      </c>
      <c r="F93" s="44">
        <f t="shared" si="5"/>
        <v>2984.3617670809285</v>
      </c>
      <c r="G93" s="109">
        <v>406.184</v>
      </c>
      <c r="H93" s="110"/>
    </row>
    <row r="94" spans="2:8" ht="13.5">
      <c r="B94" t="s">
        <v>51</v>
      </c>
      <c r="C94" s="121">
        <f t="shared" si="4"/>
        <v>3565</v>
      </c>
      <c r="D94" s="90">
        <v>2934</v>
      </c>
      <c r="E94" s="90">
        <v>631</v>
      </c>
      <c r="F94" s="44">
        <f t="shared" si="5"/>
        <v>1306.6696966253835</v>
      </c>
      <c r="G94" s="109">
        <v>272.831</v>
      </c>
      <c r="H94" s="110"/>
    </row>
    <row r="95" spans="2:8" ht="13.5">
      <c r="B95" t="s">
        <v>52</v>
      </c>
      <c r="C95" s="121">
        <f t="shared" si="4"/>
        <v>4566</v>
      </c>
      <c r="D95" s="90">
        <v>3661</v>
      </c>
      <c r="E95" s="90">
        <v>905</v>
      </c>
      <c r="F95" s="44">
        <f t="shared" si="5"/>
        <v>1837.9126850592108</v>
      </c>
      <c r="G95" s="109">
        <v>248.434</v>
      </c>
      <c r="H95" s="110"/>
    </row>
    <row r="96" spans="2:8" ht="13.5">
      <c r="B96" t="s">
        <v>53</v>
      </c>
      <c r="C96" s="121">
        <f t="shared" si="4"/>
        <v>11477</v>
      </c>
      <c r="D96" s="90">
        <v>9711</v>
      </c>
      <c r="E96" s="90">
        <v>1766</v>
      </c>
      <c r="F96" s="44">
        <f t="shared" si="5"/>
        <v>2791.479384351954</v>
      </c>
      <c r="G96" s="109">
        <v>411.144</v>
      </c>
      <c r="H96" s="110"/>
    </row>
    <row r="97" spans="2:8" ht="13.5">
      <c r="B97" t="s">
        <v>54</v>
      </c>
      <c r="C97" s="121">
        <f t="shared" si="4"/>
        <v>4587</v>
      </c>
      <c r="D97" s="91">
        <v>4278</v>
      </c>
      <c r="E97" s="91">
        <v>309</v>
      </c>
      <c r="F97" s="44">
        <f t="shared" si="5"/>
        <v>2378.248899534927</v>
      </c>
      <c r="G97" s="109">
        <v>192.873</v>
      </c>
      <c r="H97" s="110"/>
    </row>
    <row r="98" spans="2:7" ht="13.5">
      <c r="B98" t="s">
        <v>7</v>
      </c>
      <c r="C98">
        <f>SUM(C51:C97)</f>
        <v>316897</v>
      </c>
      <c r="D98" s="122">
        <f>SUM(D51:D97)</f>
        <v>292913</v>
      </c>
      <c r="E98" s="122">
        <f>SUM(E51:E97)</f>
        <v>23984</v>
      </c>
      <c r="F98" s="44">
        <f>SUM(F51:F97)/47</f>
        <v>1507.8361120408902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G53" sqref="G53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316897</v>
      </c>
      <c r="J4" s="97">
        <f>SUM(J5:J51)</f>
        <v>292913</v>
      </c>
      <c r="K4" s="99">
        <f>SUM(K5:K51)</f>
        <v>23984</v>
      </c>
      <c r="L4" s="117">
        <f>SUM(L5:L51)/47</f>
        <v>1507.8361120408902</v>
      </c>
    </row>
    <row r="5" spans="8:12" ht="18" customHeight="1">
      <c r="H5" s="16" t="s">
        <v>8</v>
      </c>
      <c r="I5" s="90">
        <f>データ!C51</f>
        <v>25940</v>
      </c>
      <c r="J5" s="100">
        <f>データ!D51</f>
        <v>24275</v>
      </c>
      <c r="K5" s="100">
        <f>データ!E51</f>
        <v>1665</v>
      </c>
      <c r="L5" s="118">
        <f>データ!F51</f>
        <v>2414.925992852043</v>
      </c>
    </row>
    <row r="6" spans="8:12" ht="18" customHeight="1">
      <c r="H6" s="17" t="s">
        <v>9</v>
      </c>
      <c r="I6" s="90">
        <f>データ!C52</f>
        <v>3103</v>
      </c>
      <c r="J6" s="100">
        <f>データ!D52</f>
        <v>2466</v>
      </c>
      <c r="K6" s="100">
        <f>データ!E52</f>
        <v>637</v>
      </c>
      <c r="L6" s="119">
        <f>データ!F52</f>
        <v>1045.5239244042064</v>
      </c>
    </row>
    <row r="7" spans="8:12" ht="18" customHeight="1">
      <c r="H7" s="17" t="s">
        <v>10</v>
      </c>
      <c r="I7" s="90">
        <f>データ!C53</f>
        <v>2672</v>
      </c>
      <c r="J7" s="100">
        <f>データ!D53</f>
        <v>2293</v>
      </c>
      <c r="K7" s="100">
        <f>データ!E53</f>
        <v>379</v>
      </c>
      <c r="L7" s="119">
        <f>データ!F53</f>
        <v>853.0663457025823</v>
      </c>
    </row>
    <row r="8" spans="8:12" ht="18" customHeight="1">
      <c r="H8" s="17" t="s">
        <v>11</v>
      </c>
      <c r="I8" s="90">
        <f>データ!C54</f>
        <v>2907</v>
      </c>
      <c r="J8" s="100">
        <f>データ!D54</f>
        <v>2445</v>
      </c>
      <c r="K8" s="100">
        <f>データ!E54</f>
        <v>462</v>
      </c>
      <c r="L8" s="119">
        <f>データ!F54</f>
        <v>686.5685741952244</v>
      </c>
    </row>
    <row r="9" spans="8:12" ht="18" customHeight="1">
      <c r="H9" s="17" t="s">
        <v>12</v>
      </c>
      <c r="I9" s="90">
        <f>データ!C55</f>
        <v>2455</v>
      </c>
      <c r="J9" s="100">
        <f>データ!D55</f>
        <v>2309</v>
      </c>
      <c r="K9" s="100">
        <f>データ!E55</f>
        <v>146</v>
      </c>
      <c r="L9" s="119">
        <f>データ!F55</f>
        <v>853.3668886695123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3596</v>
      </c>
      <c r="J11" s="100">
        <f>データ!D57</f>
        <v>3344</v>
      </c>
      <c r="K11" s="100">
        <f>データ!E57</f>
        <v>252</v>
      </c>
      <c r="L11" s="119">
        <f>データ!F57</f>
        <v>812.1983335930742</v>
      </c>
    </row>
    <row r="12" spans="8:12" ht="18" customHeight="1">
      <c r="H12" s="17" t="s">
        <v>15</v>
      </c>
      <c r="I12" s="90">
        <f>データ!C58</f>
        <v>4959</v>
      </c>
      <c r="J12" s="100">
        <f>データ!D58</f>
        <v>4659</v>
      </c>
      <c r="K12" s="100">
        <f>データ!E58</f>
        <v>300</v>
      </c>
      <c r="L12" s="119">
        <f>データ!F58</f>
        <v>968.2275324939035</v>
      </c>
    </row>
    <row r="13" spans="8:12" ht="18" customHeight="1">
      <c r="H13" s="17" t="s">
        <v>16</v>
      </c>
      <c r="I13" s="90">
        <f>データ!C59</f>
        <v>3861</v>
      </c>
      <c r="J13" s="100">
        <f>データ!D59</f>
        <v>3697</v>
      </c>
      <c r="K13" s="100">
        <f>データ!E59</f>
        <v>164</v>
      </c>
      <c r="L13" s="119">
        <f>データ!F59</f>
        <v>1085.727783495588</v>
      </c>
    </row>
    <row r="14" spans="8:12" ht="18" customHeight="1">
      <c r="H14" s="17" t="s">
        <v>17</v>
      </c>
      <c r="I14" s="90">
        <f>データ!C60</f>
        <v>4052</v>
      </c>
      <c r="J14" s="100">
        <f>データ!D60</f>
        <v>3935</v>
      </c>
      <c r="K14" s="100">
        <f>データ!E60</f>
        <v>117</v>
      </c>
      <c r="L14" s="119">
        <f>データ!F60</f>
        <v>1068.0865645675726</v>
      </c>
    </row>
    <row r="15" spans="8:12" ht="18" customHeight="1">
      <c r="H15" s="17" t="s">
        <v>18</v>
      </c>
      <c r="I15" s="90">
        <f>データ!C61</f>
        <v>10747</v>
      </c>
      <c r="J15" s="100">
        <f>データ!D61</f>
        <v>10648</v>
      </c>
      <c r="K15" s="100">
        <f>データ!E61</f>
        <v>99</v>
      </c>
      <c r="L15" s="119">
        <f>データ!F61</f>
        <v>1137.6796712405333</v>
      </c>
    </row>
    <row r="16" spans="8:12" ht="18" customHeight="1">
      <c r="H16" s="17" t="s">
        <v>19</v>
      </c>
      <c r="I16" s="90">
        <f>データ!C62</f>
        <v>9443</v>
      </c>
      <c r="J16" s="100">
        <f>データ!D62</f>
        <v>9110</v>
      </c>
      <c r="K16" s="100">
        <f>データ!E62</f>
        <v>333</v>
      </c>
      <c r="L16" s="119">
        <f>データ!F62</f>
        <v>1064.913125508182</v>
      </c>
    </row>
    <row r="17" spans="8:12" ht="18" customHeight="1">
      <c r="H17" s="17" t="s">
        <v>20</v>
      </c>
      <c r="I17" s="90">
        <f>データ!C63</f>
        <v>14896</v>
      </c>
      <c r="J17" s="100">
        <f>データ!D63</f>
        <v>14595</v>
      </c>
      <c r="K17" s="100">
        <f>データ!E63</f>
        <v>301</v>
      </c>
      <c r="L17" s="119">
        <f>データ!F63</f>
        <v>742.7988997640357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4166</v>
      </c>
      <c r="J19" s="100">
        <f>データ!D65</f>
        <v>4098</v>
      </c>
      <c r="K19" s="100">
        <f>データ!E65</f>
        <v>68</v>
      </c>
      <c r="L19" s="119">
        <f>データ!F65</f>
        <v>768.768015117013</v>
      </c>
    </row>
    <row r="20" spans="8:12" ht="18" customHeight="1">
      <c r="H20" s="17" t="s">
        <v>23</v>
      </c>
      <c r="I20" s="90">
        <f>データ!C66</f>
        <v>5386</v>
      </c>
      <c r="J20" s="100">
        <f>データ!D66</f>
        <v>5089</v>
      </c>
      <c r="K20" s="100">
        <f>データ!E66</f>
        <v>297</v>
      </c>
      <c r="L20" s="119">
        <f>データ!F66</f>
        <v>2239.9294667587146</v>
      </c>
    </row>
    <row r="21" spans="8:12" ht="18" customHeight="1">
      <c r="H21" s="17" t="s">
        <v>24</v>
      </c>
      <c r="I21" s="90">
        <f>データ!C67</f>
        <v>4804</v>
      </c>
      <c r="J21" s="100">
        <f>データ!D67</f>
        <v>4569</v>
      </c>
      <c r="K21" s="100">
        <f>データ!E67</f>
        <v>235</v>
      </c>
      <c r="L21" s="119">
        <f>データ!F67</f>
        <v>2112.0939802683642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2160</v>
      </c>
      <c r="J23" s="100">
        <f>データ!D69</f>
        <v>2006</v>
      </c>
      <c r="K23" s="100">
        <f>データ!E69</f>
        <v>154</v>
      </c>
      <c r="L23" s="119">
        <f>データ!F69</f>
        <v>1212.760940114314</v>
      </c>
    </row>
    <row r="24" spans="8:12" ht="18" customHeight="1">
      <c r="H24" s="17" t="s">
        <v>27</v>
      </c>
      <c r="I24" s="90">
        <f>データ!C70</f>
        <v>3402</v>
      </c>
      <c r="J24" s="100">
        <f>データ!D70</f>
        <v>3039</v>
      </c>
      <c r="K24" s="100">
        <f>データ!E70</f>
        <v>363</v>
      </c>
      <c r="L24" s="119">
        <f>データ!F70</f>
        <v>698.2787285662092</v>
      </c>
    </row>
    <row r="25" spans="8:12" ht="18" customHeight="1">
      <c r="H25" s="17" t="s">
        <v>28</v>
      </c>
      <c r="I25" s="90">
        <f>データ!C71</f>
        <v>3142</v>
      </c>
      <c r="J25" s="100">
        <f>データ!D71</f>
        <v>2718</v>
      </c>
      <c r="K25" s="100">
        <f>データ!E71</f>
        <v>424</v>
      </c>
      <c r="L25" s="119">
        <f>データ!F71</f>
        <v>792.4917585397166</v>
      </c>
    </row>
    <row r="26" spans="8:12" ht="18" customHeight="1">
      <c r="H26" s="17" t="s">
        <v>29</v>
      </c>
      <c r="I26" s="90">
        <f>データ!C72</f>
        <v>7995</v>
      </c>
      <c r="J26" s="100">
        <f>データ!D72</f>
        <v>7790</v>
      </c>
      <c r="K26" s="100">
        <f>データ!E72</f>
        <v>205</v>
      </c>
      <c r="L26" s="119">
        <f>データ!F72</f>
        <v>1158.0008516629152</v>
      </c>
    </row>
    <row r="27" spans="8:12" ht="18" customHeight="1">
      <c r="H27" s="17" t="s">
        <v>30</v>
      </c>
      <c r="I27" s="90">
        <f>データ!C73</f>
        <v>11899</v>
      </c>
      <c r="J27" s="100">
        <f>データ!D73</f>
        <v>11340</v>
      </c>
      <c r="K27" s="100">
        <f>データ!E73</f>
        <v>559</v>
      </c>
      <c r="L27" s="119">
        <f>データ!F73</f>
        <v>1111.2906343948139</v>
      </c>
    </row>
    <row r="28" spans="8:12" ht="18" customHeight="1">
      <c r="H28" s="17" t="s">
        <v>31</v>
      </c>
      <c r="I28" s="90">
        <f>データ!C74</f>
        <v>4261</v>
      </c>
      <c r="J28" s="100">
        <f>データ!D74</f>
        <v>3903</v>
      </c>
      <c r="K28" s="100">
        <f>データ!E74</f>
        <v>358</v>
      </c>
      <c r="L28" s="119">
        <f>データ!F74</f>
        <v>1175.0787338602481</v>
      </c>
    </row>
    <row r="29" spans="8:12" ht="18" customHeight="1">
      <c r="H29" s="17" t="s">
        <v>32</v>
      </c>
      <c r="I29" s="90">
        <f>データ!C75</f>
        <v>1840</v>
      </c>
      <c r="J29" s="100">
        <f>データ!D75</f>
        <v>1810</v>
      </c>
      <c r="K29" s="100">
        <f>データ!E75</f>
        <v>30</v>
      </c>
      <c r="L29" s="119">
        <f>データ!F75</f>
        <v>823.4688625836336</v>
      </c>
    </row>
    <row r="30" spans="8:12" ht="18" customHeight="1">
      <c r="H30" s="17" t="s">
        <v>33</v>
      </c>
      <c r="I30" s="90">
        <f>データ!C76</f>
        <v>5269</v>
      </c>
      <c r="J30" s="100">
        <f>データ!D76</f>
        <v>5167</v>
      </c>
      <c r="K30" s="100">
        <f>データ!E76</f>
        <v>102</v>
      </c>
      <c r="L30" s="119">
        <f>データ!F76</f>
        <v>1099.7382668842906</v>
      </c>
    </row>
    <row r="31" spans="8:12" ht="18" customHeight="1">
      <c r="H31" s="17" t="s">
        <v>34</v>
      </c>
      <c r="I31" s="90">
        <f>データ!C77</f>
        <v>17464</v>
      </c>
      <c r="J31" s="100">
        <f>データ!D77</f>
        <v>17276</v>
      </c>
      <c r="K31" s="100">
        <f>データ!E77</f>
        <v>188</v>
      </c>
      <c r="L31" s="119">
        <f>データ!F77</f>
        <v>1263.5789150759783</v>
      </c>
    </row>
    <row r="32" spans="8:12" ht="18" customHeight="1">
      <c r="H32" s="17" t="s">
        <v>35</v>
      </c>
      <c r="I32" s="90">
        <f>データ!C78</f>
        <v>13346</v>
      </c>
      <c r="J32" s="100">
        <f>データ!D78</f>
        <v>12606</v>
      </c>
      <c r="K32" s="100">
        <f>データ!E78</f>
        <v>740</v>
      </c>
      <c r="L32" s="119">
        <f>データ!F78</f>
        <v>1363.6679459355626</v>
      </c>
    </row>
    <row r="33" spans="8:12" ht="18" customHeight="1">
      <c r="H33" s="17" t="s">
        <v>36</v>
      </c>
      <c r="I33" s="90">
        <f>データ!C79</f>
        <v>2124</v>
      </c>
      <c r="J33" s="100">
        <f>データ!D79</f>
        <v>2083</v>
      </c>
      <c r="K33" s="100">
        <f>データ!E79</f>
        <v>41</v>
      </c>
      <c r="L33" s="119">
        <f>データ!F79</f>
        <v>851.7190770637345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2202</v>
      </c>
      <c r="J36" s="100">
        <f>データ!D82</f>
        <v>1874</v>
      </c>
      <c r="K36" s="100">
        <f>データ!E82</f>
        <v>328</v>
      </c>
      <c r="L36" s="119">
        <f>データ!F82</f>
        <v>1137.0090774839155</v>
      </c>
    </row>
    <row r="37" spans="8:12" ht="18" customHeight="1">
      <c r="H37" s="17" t="s">
        <v>40</v>
      </c>
      <c r="I37" s="90">
        <f>データ!C83</f>
        <v>5374</v>
      </c>
      <c r="J37" s="100">
        <f>データ!D83</f>
        <v>4765</v>
      </c>
      <c r="K37" s="100">
        <f>データ!E83</f>
        <v>609</v>
      </c>
      <c r="L37" s="119">
        <f>データ!F83</f>
        <v>1326.7235803267681</v>
      </c>
    </row>
    <row r="38" spans="8:12" ht="18" customHeight="1">
      <c r="H38" s="17" t="s">
        <v>41</v>
      </c>
      <c r="I38" s="90">
        <f>データ!C84</f>
        <v>10697</v>
      </c>
      <c r="J38" s="100">
        <f>データ!D84</f>
        <v>9691</v>
      </c>
      <c r="K38" s="100">
        <f>データ!E84</f>
        <v>1006</v>
      </c>
      <c r="L38" s="119">
        <f>データ!F84</f>
        <v>1948.980688747948</v>
      </c>
    </row>
    <row r="39" spans="8:12" ht="18" customHeight="1">
      <c r="H39" s="17" t="s">
        <v>42</v>
      </c>
      <c r="I39" s="90">
        <f>データ!C85</f>
        <v>9908</v>
      </c>
      <c r="J39" s="100">
        <f>データ!D85</f>
        <v>9433</v>
      </c>
      <c r="K39" s="100">
        <f>データ!E85</f>
        <v>475</v>
      </c>
      <c r="L39" s="119">
        <f>データ!F85</f>
        <v>2841.9814703267075</v>
      </c>
    </row>
    <row r="40" spans="8:12" ht="18" customHeight="1">
      <c r="H40" s="17" t="s">
        <v>43</v>
      </c>
      <c r="I40" s="90">
        <f>データ!C86</f>
        <v>5304</v>
      </c>
      <c r="J40" s="100">
        <f>データ!D86</f>
        <v>4673</v>
      </c>
      <c r="K40" s="100">
        <f>データ!E86</f>
        <v>631</v>
      </c>
      <c r="L40" s="119">
        <f>データ!F86</f>
        <v>2868.0657319137204</v>
      </c>
    </row>
    <row r="41" spans="8:12" ht="18" customHeight="1">
      <c r="H41" s="17" t="s">
        <v>44</v>
      </c>
      <c r="I41" s="90">
        <f>データ!C87</f>
        <v>3164</v>
      </c>
      <c r="J41" s="100">
        <f>データ!D87</f>
        <v>2383</v>
      </c>
      <c r="K41" s="100">
        <f>データ!E87</f>
        <v>781</v>
      </c>
      <c r="L41" s="119">
        <f>データ!F87</f>
        <v>1439.0321553645335</v>
      </c>
    </row>
    <row r="42" spans="8:12" ht="18" customHeight="1">
      <c r="H42" s="17" t="s">
        <v>45</v>
      </c>
      <c r="I42" s="90">
        <f>データ!C88</f>
        <v>6656</v>
      </c>
      <c r="J42" s="100">
        <f>データ!D88</f>
        <v>5451</v>
      </c>
      <c r="K42" s="100">
        <f>データ!E88</f>
        <v>1205</v>
      </c>
      <c r="L42" s="119">
        <f>データ!F88</f>
        <v>2030.0357452207543</v>
      </c>
    </row>
    <row r="43" spans="8:12" ht="18" customHeight="1">
      <c r="H43" s="17" t="s">
        <v>46</v>
      </c>
      <c r="I43" s="90">
        <f>データ!C89</f>
        <v>7584</v>
      </c>
      <c r="J43" s="100">
        <f>データ!D89</f>
        <v>7503</v>
      </c>
      <c r="K43" s="100">
        <f>データ!E89</f>
        <v>81</v>
      </c>
      <c r="L43" s="119">
        <f>データ!F89</f>
        <v>3872.489698380846</v>
      </c>
    </row>
    <row r="44" spans="8:12" ht="18" customHeight="1">
      <c r="H44" s="17" t="s">
        <v>47</v>
      </c>
      <c r="I44" s="90">
        <f>データ!C90</f>
        <v>23654</v>
      </c>
      <c r="J44" s="100">
        <f>データ!D90</f>
        <v>21662</v>
      </c>
      <c r="K44" s="100">
        <f>データ!E90</f>
        <v>1992</v>
      </c>
      <c r="L44" s="119">
        <f>データ!F90</f>
        <v>2626.7687435174757</v>
      </c>
    </row>
    <row r="45" spans="8:12" ht="18" customHeight="1">
      <c r="H45" s="17" t="s">
        <v>48</v>
      </c>
      <c r="I45" s="90">
        <f>データ!C91</f>
        <v>4565</v>
      </c>
      <c r="J45" s="100">
        <f>データ!D91</f>
        <v>3856</v>
      </c>
      <c r="K45" s="100">
        <f>データ!E91</f>
        <v>709</v>
      </c>
      <c r="L45" s="119">
        <f>データ!F91</f>
        <v>2491.0915510250857</v>
      </c>
    </row>
    <row r="46" spans="8:12" ht="18" customHeight="1">
      <c r="H46" s="17" t="s">
        <v>49</v>
      </c>
      <c r="I46" s="90">
        <f>データ!C92</f>
        <v>7615</v>
      </c>
      <c r="J46" s="100">
        <f>データ!D92</f>
        <v>6596</v>
      </c>
      <c r="K46" s="100">
        <f>データ!E92</f>
        <v>1019</v>
      </c>
      <c r="L46" s="119">
        <f>データ!F92</f>
        <v>2351.266565390838</v>
      </c>
    </row>
    <row r="47" spans="8:12" ht="18" customHeight="1">
      <c r="H47" s="17" t="s">
        <v>50</v>
      </c>
      <c r="I47" s="90">
        <f>データ!C93</f>
        <v>12122</v>
      </c>
      <c r="J47" s="100">
        <f>データ!D93</f>
        <v>10536</v>
      </c>
      <c r="K47" s="100">
        <f>データ!E93</f>
        <v>1586</v>
      </c>
      <c r="L47" s="119">
        <f>データ!F93</f>
        <v>2984.3617670809285</v>
      </c>
    </row>
    <row r="48" spans="8:12" ht="18" customHeight="1">
      <c r="H48" s="17" t="s">
        <v>51</v>
      </c>
      <c r="I48" s="90">
        <f>データ!C94</f>
        <v>3565</v>
      </c>
      <c r="J48" s="100">
        <f>データ!D94</f>
        <v>2934</v>
      </c>
      <c r="K48" s="100">
        <f>データ!E94</f>
        <v>631</v>
      </c>
      <c r="L48" s="119">
        <f>データ!F94</f>
        <v>1306.6696966253835</v>
      </c>
    </row>
    <row r="49" spans="8:12" ht="18" customHeight="1">
      <c r="H49" s="17" t="s">
        <v>52</v>
      </c>
      <c r="I49" s="90">
        <f>データ!C95</f>
        <v>4566</v>
      </c>
      <c r="J49" s="100">
        <f>データ!D95</f>
        <v>3661</v>
      </c>
      <c r="K49" s="100">
        <f>データ!E95</f>
        <v>905</v>
      </c>
      <c r="L49" s="119">
        <f>データ!F95</f>
        <v>1837.9126850592108</v>
      </c>
    </row>
    <row r="50" spans="8:12" ht="18" customHeight="1">
      <c r="H50" s="17" t="s">
        <v>53</v>
      </c>
      <c r="I50" s="90">
        <f>データ!C96</f>
        <v>11477</v>
      </c>
      <c r="J50" s="100">
        <f>データ!D96</f>
        <v>9711</v>
      </c>
      <c r="K50" s="100">
        <f>データ!E96</f>
        <v>1766</v>
      </c>
      <c r="L50" s="119">
        <f>データ!F96</f>
        <v>2791.479384351954</v>
      </c>
    </row>
    <row r="51" spans="8:12" ht="18" customHeight="1">
      <c r="H51" s="18" t="s">
        <v>54</v>
      </c>
      <c r="I51" s="91">
        <f>データ!C97</f>
        <v>4587</v>
      </c>
      <c r="J51" s="123">
        <f>データ!D97</f>
        <v>4278</v>
      </c>
      <c r="K51" s="124">
        <f>データ!E97</f>
        <v>309</v>
      </c>
      <c r="L51" s="120">
        <f>データ!F97</f>
        <v>2378.248899534927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4" sqref="F24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111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平成14年7月</v>
      </c>
      <c r="F3" s="108" t="str">
        <f>C2</f>
        <v>平成14年6月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3676</v>
      </c>
      <c r="C5" s="70">
        <v>3661</v>
      </c>
      <c r="D5" s="70">
        <v>3637</v>
      </c>
      <c r="E5" s="71">
        <f>B5-C5</f>
        <v>15</v>
      </c>
      <c r="F5" s="72">
        <f>C5-D5</f>
        <v>24</v>
      </c>
    </row>
    <row r="6" spans="1:6" s="1" customFormat="1" ht="14.25" customHeight="1">
      <c r="A6" s="52" t="s">
        <v>73</v>
      </c>
      <c r="B6" s="73">
        <v>292913</v>
      </c>
      <c r="C6" s="73">
        <v>291328</v>
      </c>
      <c r="D6" s="73">
        <v>288604</v>
      </c>
      <c r="E6" s="66">
        <f>B6-C6</f>
        <v>1585</v>
      </c>
      <c r="F6" s="68">
        <f>C6-D6</f>
        <v>2724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2568</v>
      </c>
      <c r="C8" s="78">
        <v>2570</v>
      </c>
      <c r="D8" s="78">
        <v>2579</v>
      </c>
      <c r="E8" s="71">
        <f>B8-C8</f>
        <v>-2</v>
      </c>
      <c r="F8" s="72">
        <f>C8-D8</f>
        <v>-9</v>
      </c>
    </row>
    <row r="9" spans="1:6" s="1" customFormat="1" ht="14.25" customHeight="1">
      <c r="A9" s="49" t="s">
        <v>73</v>
      </c>
      <c r="B9" s="79">
        <v>23984</v>
      </c>
      <c r="C9" s="79">
        <v>23983</v>
      </c>
      <c r="D9" s="79">
        <v>24004</v>
      </c>
      <c r="E9" s="69">
        <f>B9-C9</f>
        <v>1</v>
      </c>
      <c r="F9" s="82">
        <f>C9-D9</f>
        <v>-21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平成14年7月</v>
      </c>
      <c r="C13" s="46" t="str">
        <f>C2</f>
        <v>平成14年6月</v>
      </c>
      <c r="D13" s="46" t="str">
        <f>D2</f>
        <v>平成14年5月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平成14年7月</v>
      </c>
      <c r="F14" s="51" t="str">
        <f>F3</f>
        <v>平成14年6月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275890</v>
      </c>
      <c r="C16" s="66">
        <v>274083</v>
      </c>
      <c r="D16" s="66">
        <v>270784</v>
      </c>
      <c r="E16" s="66">
        <f>B16-C16</f>
        <v>1807</v>
      </c>
      <c r="F16" s="67">
        <f>C16-D16</f>
        <v>3299</v>
      </c>
    </row>
    <row r="17" spans="1:6" s="1" customFormat="1" ht="15" customHeight="1">
      <c r="A17" s="52" t="s">
        <v>76</v>
      </c>
      <c r="B17" s="66">
        <v>276169</v>
      </c>
      <c r="C17" s="66">
        <v>273048</v>
      </c>
      <c r="D17" s="66">
        <v>271574</v>
      </c>
      <c r="E17" s="66">
        <f>B17-C17</f>
        <v>3121</v>
      </c>
      <c r="F17" s="68">
        <f>C17-D17</f>
        <v>1474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19303</v>
      </c>
      <c r="C19" s="78">
        <v>19386</v>
      </c>
      <c r="D19" s="78">
        <v>19394</v>
      </c>
      <c r="E19" s="66">
        <f>B19-C19</f>
        <v>-83</v>
      </c>
      <c r="F19" s="104">
        <f>C19-D19</f>
        <v>-8</v>
      </c>
    </row>
    <row r="20" spans="1:6" s="1" customFormat="1" ht="15" customHeight="1">
      <c r="A20" s="49" t="s">
        <v>76</v>
      </c>
      <c r="B20" s="79">
        <v>19034</v>
      </c>
      <c r="C20" s="79">
        <v>18885</v>
      </c>
      <c r="D20" s="79">
        <v>19035</v>
      </c>
      <c r="E20" s="69">
        <f>B20-C20</f>
        <v>149</v>
      </c>
      <c r="F20" s="103">
        <f>C20-D20</f>
        <v>-150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F5" sqref="F5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3676</v>
      </c>
      <c r="D4" s="74">
        <f>SUM(D5:D27)</f>
        <v>292913</v>
      </c>
      <c r="E4" s="75">
        <f>SUM(E5:E27)</f>
        <v>2568</v>
      </c>
      <c r="F4" s="75">
        <f>SUM(F5:F27)</f>
        <v>23984</v>
      </c>
    </row>
    <row r="5" spans="2:6" s="1" customFormat="1" ht="14.25" customHeight="1">
      <c r="B5" s="52" t="s">
        <v>102</v>
      </c>
      <c r="C5" s="74">
        <v>2</v>
      </c>
      <c r="D5" s="75">
        <v>98</v>
      </c>
      <c r="E5" s="125">
        <v>0</v>
      </c>
      <c r="F5" s="126">
        <v>0</v>
      </c>
    </row>
    <row r="6" spans="2:6" s="1" customFormat="1" ht="14.25" customHeight="1">
      <c r="B6" s="52" t="s">
        <v>103</v>
      </c>
      <c r="C6" s="74">
        <v>0</v>
      </c>
      <c r="D6" s="75">
        <v>0</v>
      </c>
      <c r="E6" s="125">
        <v>0</v>
      </c>
      <c r="F6" s="126">
        <v>0</v>
      </c>
    </row>
    <row r="7" spans="2:6" s="1" customFormat="1" ht="14.25" customHeight="1">
      <c r="B7" s="52" t="s">
        <v>101</v>
      </c>
      <c r="C7" s="74">
        <v>0</v>
      </c>
      <c r="D7" s="75">
        <v>0</v>
      </c>
      <c r="E7" s="125">
        <v>0</v>
      </c>
      <c r="F7" s="126">
        <v>0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>
        <v>0</v>
      </c>
      <c r="F8" s="126">
        <v>0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>
        <v>0</v>
      </c>
      <c r="F9" s="126">
        <v>0</v>
      </c>
    </row>
    <row r="10" spans="2:6" s="1" customFormat="1" ht="14.25" customHeight="1">
      <c r="B10" s="52" t="s">
        <v>82</v>
      </c>
      <c r="C10" s="74">
        <v>219</v>
      </c>
      <c r="D10" s="75">
        <v>9485</v>
      </c>
      <c r="E10" s="125">
        <v>53</v>
      </c>
      <c r="F10" s="126">
        <v>440</v>
      </c>
    </row>
    <row r="11" spans="2:6" s="1" customFormat="1" ht="14.25" customHeight="1">
      <c r="B11" s="52" t="s">
        <v>83</v>
      </c>
      <c r="C11" s="74">
        <v>16</v>
      </c>
      <c r="D11" s="75">
        <v>808</v>
      </c>
      <c r="E11" s="125">
        <v>0</v>
      </c>
      <c r="F11" s="126">
        <v>0</v>
      </c>
    </row>
    <row r="12" spans="2:6" s="1" customFormat="1" ht="14.25" customHeight="1">
      <c r="B12" s="52" t="s">
        <v>84</v>
      </c>
      <c r="C12" s="74">
        <v>13</v>
      </c>
      <c r="D12" s="75">
        <v>906</v>
      </c>
      <c r="E12" s="125">
        <v>0</v>
      </c>
      <c r="F12" s="126">
        <v>0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>
        <v>0</v>
      </c>
      <c r="F13" s="126">
        <v>0</v>
      </c>
    </row>
    <row r="14" spans="2:6" s="1" customFormat="1" ht="14.25" customHeight="1">
      <c r="B14" s="52" t="s">
        <v>86</v>
      </c>
      <c r="C14" s="74">
        <v>40</v>
      </c>
      <c r="D14" s="75">
        <v>2448</v>
      </c>
      <c r="E14" s="125">
        <v>0</v>
      </c>
      <c r="F14" s="126">
        <v>0</v>
      </c>
    </row>
    <row r="15" spans="2:6" s="1" customFormat="1" ht="14.25" customHeight="1">
      <c r="B15" s="52" t="s">
        <v>87</v>
      </c>
      <c r="C15" s="74">
        <v>0</v>
      </c>
      <c r="D15" s="75">
        <v>0</v>
      </c>
      <c r="E15" s="125">
        <v>0</v>
      </c>
      <c r="F15" s="126">
        <v>0</v>
      </c>
    </row>
    <row r="16" spans="2:6" s="1" customFormat="1" ht="14.25" customHeight="1">
      <c r="B16" s="64" t="s">
        <v>88</v>
      </c>
      <c r="C16" s="76">
        <v>3</v>
      </c>
      <c r="D16" s="77">
        <v>117</v>
      </c>
      <c r="E16" s="125">
        <v>0</v>
      </c>
      <c r="F16" s="126">
        <v>0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>
        <v>0</v>
      </c>
      <c r="F17" s="126">
        <v>0</v>
      </c>
    </row>
    <row r="18" spans="2:6" s="1" customFormat="1" ht="14.25" customHeight="1">
      <c r="B18" s="64" t="s">
        <v>90</v>
      </c>
      <c r="C18" s="76">
        <v>0</v>
      </c>
      <c r="D18" s="77">
        <v>0</v>
      </c>
      <c r="E18" s="125">
        <v>0</v>
      </c>
      <c r="F18" s="126">
        <v>0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>
        <v>0</v>
      </c>
      <c r="F19" s="126">
        <v>0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>
        <v>0</v>
      </c>
      <c r="F20" s="126">
        <v>0</v>
      </c>
    </row>
    <row r="21" spans="2:6" s="1" customFormat="1" ht="14.25" customHeight="1">
      <c r="B21" s="64" t="s">
        <v>93</v>
      </c>
      <c r="C21" s="76">
        <v>0</v>
      </c>
      <c r="D21" s="77">
        <v>0</v>
      </c>
      <c r="E21" s="125">
        <v>0</v>
      </c>
      <c r="F21" s="126">
        <v>0</v>
      </c>
    </row>
    <row r="22" spans="2:6" s="1" customFormat="1" ht="14.25" customHeight="1">
      <c r="B22" s="64" t="s">
        <v>94</v>
      </c>
      <c r="C22" s="76">
        <v>156</v>
      </c>
      <c r="D22" s="77">
        <v>12427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2706</v>
      </c>
      <c r="D23" s="77">
        <v>232767</v>
      </c>
      <c r="E23" s="125">
        <v>1677</v>
      </c>
      <c r="F23" s="126">
        <v>16158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>
        <v>0</v>
      </c>
      <c r="F24" s="126">
        <v>0</v>
      </c>
    </row>
    <row r="25" spans="2:6" s="1" customFormat="1" ht="14.25" customHeight="1">
      <c r="B25" s="64" t="s">
        <v>97</v>
      </c>
      <c r="C25" s="76">
        <v>10</v>
      </c>
      <c r="D25" s="77">
        <v>480</v>
      </c>
      <c r="E25" s="125">
        <v>0</v>
      </c>
      <c r="F25" s="126">
        <v>0</v>
      </c>
    </row>
    <row r="26" spans="2:6" s="1" customFormat="1" ht="14.25" customHeight="1">
      <c r="B26" s="64" t="s">
        <v>98</v>
      </c>
      <c r="C26" s="76">
        <v>103</v>
      </c>
      <c r="D26" s="77">
        <v>7667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382</v>
      </c>
      <c r="D27" s="81">
        <v>24262</v>
      </c>
      <c r="E27" s="80">
        <v>807</v>
      </c>
      <c r="F27" s="81">
        <v>7057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2002-09-26T05:47:44Z</dcterms:modified>
  <cp:category/>
  <cp:version/>
  <cp:contentType/>
  <cp:contentStatus/>
</cp:coreProperties>
</file>