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1202200/WorkingDocLib/業務関係/B文書/業務係共有フォルダ（岳引継ぎ資料より変更）/5. ホームページ更新/【統計】労働保険の適用徴収状況/☆年報/令和６年度 年報/1.決裁準備/"/>
    </mc:Choice>
  </mc:AlternateContent>
  <xr:revisionPtr revIDLastSave="61" documentId="13_ncr:1_{D7D37EDE-572B-453F-8D69-37DB8D3D59CD}" xr6:coauthVersionLast="47" xr6:coauthVersionMax="47" xr10:uidLastSave="{7B9D1D64-41FC-46A8-9F31-52FAA06B97E9}"/>
  <bookViews>
    <workbookView xWindow="-120" yWindow="-120" windowWidth="29040" windowHeight="15720" xr2:uid="{00000000-000D-0000-FFFF-FFFF00000000}"/>
  </bookViews>
  <sheets>
    <sheet name="労働保険料の推移" sheetId="4" r:id="rId1"/>
  </sheets>
  <definedNames>
    <definedName name="_xlnm.Print_Titles" localSheetId="0">労働保険料の推移!$1:$3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5" i="4" l="1"/>
  <c r="G156" i="4"/>
  <c r="G154" i="4"/>
  <c r="D156" i="4"/>
  <c r="E156" i="4"/>
  <c r="F156" i="4"/>
  <c r="C156" i="4"/>
  <c r="F153" i="4"/>
  <c r="G151" i="4"/>
  <c r="G152" i="4"/>
  <c r="G153" i="4"/>
  <c r="G148" i="4"/>
  <c r="G150" i="4"/>
  <c r="F152" i="4"/>
  <c r="F151" i="4"/>
  <c r="E153" i="4"/>
  <c r="D153" i="4"/>
  <c r="C153" i="4"/>
  <c r="G146" i="4"/>
  <c r="G147" i="4"/>
  <c r="G149" i="4"/>
  <c r="G145" i="4"/>
  <c r="F145" i="4"/>
  <c r="F147" i="4"/>
  <c r="F146" i="4"/>
  <c r="F144" i="4"/>
  <c r="G144" i="4"/>
  <c r="G143" i="4"/>
  <c r="G142" i="4"/>
  <c r="G139" i="4" l="1"/>
  <c r="G140" i="4"/>
  <c r="G141" i="4"/>
  <c r="G138" i="4"/>
  <c r="F142" i="4" l="1"/>
  <c r="F143" i="4"/>
  <c r="F141" i="4" l="1"/>
  <c r="F140" i="4"/>
  <c r="F139" i="4"/>
  <c r="F138" i="4"/>
  <c r="F137" i="4"/>
  <c r="F136" i="4"/>
  <c r="F135" i="4"/>
  <c r="F134" i="4"/>
  <c r="F133" i="4"/>
  <c r="F132" i="4"/>
  <c r="F131" i="4"/>
  <c r="F130" i="4"/>
  <c r="F128" i="4"/>
  <c r="F127" i="4"/>
  <c r="G137" i="4" l="1"/>
  <c r="G136" i="4"/>
  <c r="G130" i="4"/>
  <c r="G131" i="4"/>
  <c r="G132" i="4"/>
  <c r="G133" i="4"/>
  <c r="G134" i="4"/>
  <c r="G135" i="4"/>
  <c r="E129" i="4"/>
  <c r="D129" i="4"/>
  <c r="G129" i="4" s="1"/>
  <c r="C129" i="4"/>
  <c r="G128" i="4"/>
  <c r="G127" i="4"/>
  <c r="E126" i="4"/>
  <c r="D126" i="4"/>
  <c r="C126" i="4"/>
  <c r="G125" i="4"/>
  <c r="F125" i="4"/>
  <c r="G124" i="4"/>
  <c r="F124" i="4"/>
  <c r="E123" i="4"/>
  <c r="D123" i="4"/>
  <c r="C123" i="4"/>
  <c r="F122" i="4"/>
  <c r="F121" i="4"/>
  <c r="F119" i="4"/>
  <c r="F118" i="4"/>
  <c r="E120" i="4"/>
  <c r="D120" i="4"/>
  <c r="C120" i="4"/>
  <c r="G122" i="4"/>
  <c r="G121" i="4"/>
  <c r="G118" i="4"/>
  <c r="G119" i="4"/>
  <c r="E117" i="4"/>
  <c r="D117" i="4"/>
  <c r="C117" i="4"/>
  <c r="G117" i="4" s="1"/>
  <c r="G116" i="4"/>
  <c r="F116" i="4"/>
  <c r="G115" i="4"/>
  <c r="F115" i="4"/>
  <c r="G110" i="4"/>
  <c r="G109" i="4"/>
  <c r="F110" i="4"/>
  <c r="F109" i="4"/>
  <c r="E111" i="4"/>
  <c r="D111" i="4"/>
  <c r="C111" i="4"/>
  <c r="G113" i="4"/>
  <c r="G112" i="4"/>
  <c r="E114" i="4"/>
  <c r="D114" i="4"/>
  <c r="C114" i="4"/>
  <c r="F113" i="4"/>
  <c r="F112" i="4"/>
  <c r="G38" i="4"/>
  <c r="G37" i="4"/>
  <c r="C108" i="4"/>
  <c r="F106" i="4"/>
  <c r="G106" i="4"/>
  <c r="F107" i="4"/>
  <c r="G107" i="4"/>
  <c r="D108" i="4"/>
  <c r="E108" i="4"/>
  <c r="D105" i="4"/>
  <c r="C105" i="4"/>
  <c r="E105" i="4"/>
  <c r="G104" i="4"/>
  <c r="F104" i="4"/>
  <c r="G103" i="4"/>
  <c r="F103" i="4"/>
  <c r="D102" i="4"/>
  <c r="C102" i="4"/>
  <c r="E102" i="4"/>
  <c r="G101" i="4"/>
  <c r="F101" i="4"/>
  <c r="G100" i="4"/>
  <c r="F100" i="4"/>
  <c r="D99" i="4"/>
  <c r="C99" i="4"/>
  <c r="E99" i="4"/>
  <c r="G98" i="4"/>
  <c r="F98" i="4"/>
  <c r="G97" i="4"/>
  <c r="F97" i="4"/>
  <c r="D94" i="4"/>
  <c r="D95" i="4"/>
  <c r="C95" i="4"/>
  <c r="C94" i="4"/>
  <c r="E96" i="4"/>
  <c r="D93" i="4"/>
  <c r="C93" i="4"/>
  <c r="E93" i="4"/>
  <c r="G92" i="4"/>
  <c r="F92" i="4"/>
  <c r="G91" i="4"/>
  <c r="F91" i="4"/>
  <c r="D90" i="4"/>
  <c r="C90" i="4"/>
  <c r="E90" i="4"/>
  <c r="G89" i="4"/>
  <c r="F89" i="4"/>
  <c r="G88" i="4"/>
  <c r="F88" i="4"/>
  <c r="D87" i="4"/>
  <c r="C87" i="4"/>
  <c r="E87" i="4"/>
  <c r="G86" i="4"/>
  <c r="G85" i="4"/>
  <c r="D78" i="4"/>
  <c r="C78" i="4"/>
  <c r="G77" i="4"/>
  <c r="G76" i="4"/>
  <c r="E78" i="4"/>
  <c r="D75" i="4"/>
  <c r="C75" i="4"/>
  <c r="E75" i="4"/>
  <c r="F75" i="4" s="1"/>
  <c r="G74" i="4"/>
  <c r="F74" i="4"/>
  <c r="G73" i="4"/>
  <c r="F73" i="4"/>
  <c r="D72" i="4"/>
  <c r="G72" i="4" s="1"/>
  <c r="C72" i="4"/>
  <c r="E72" i="4"/>
  <c r="G71" i="4"/>
  <c r="F71" i="4"/>
  <c r="G70" i="4"/>
  <c r="F70" i="4"/>
  <c r="D69" i="4"/>
  <c r="C69" i="4"/>
  <c r="G69" i="4" s="1"/>
  <c r="E69" i="4"/>
  <c r="G68" i="4"/>
  <c r="F68" i="4"/>
  <c r="G67" i="4"/>
  <c r="F67" i="4"/>
  <c r="D66" i="4"/>
  <c r="C66" i="4"/>
  <c r="G66" i="4"/>
  <c r="E66" i="4"/>
  <c r="G65" i="4"/>
  <c r="F65" i="4"/>
  <c r="G64" i="4"/>
  <c r="F64" i="4"/>
  <c r="D63" i="4"/>
  <c r="C63" i="4"/>
  <c r="G63" i="4"/>
  <c r="E63" i="4"/>
  <c r="G62" i="4"/>
  <c r="F62" i="4"/>
  <c r="G61" i="4"/>
  <c r="F61" i="4"/>
  <c r="D60" i="4"/>
  <c r="C60" i="4"/>
  <c r="G60" i="4"/>
  <c r="E60" i="4"/>
  <c r="G59" i="4"/>
  <c r="F59" i="4"/>
  <c r="G58" i="4"/>
  <c r="F58" i="4"/>
  <c r="D57" i="4"/>
  <c r="C57" i="4"/>
  <c r="E57" i="4"/>
  <c r="G56" i="4"/>
  <c r="F56" i="4"/>
  <c r="G55" i="4"/>
  <c r="F55" i="4"/>
  <c r="D54" i="4"/>
  <c r="C54" i="4"/>
  <c r="E54" i="4"/>
  <c r="G53" i="4"/>
  <c r="F53" i="4"/>
  <c r="G52" i="4"/>
  <c r="F52" i="4"/>
  <c r="D51" i="4"/>
  <c r="C51" i="4"/>
  <c r="E51" i="4"/>
  <c r="G50" i="4"/>
  <c r="F50" i="4"/>
  <c r="G49" i="4"/>
  <c r="F49" i="4"/>
  <c r="D48" i="4"/>
  <c r="C48" i="4"/>
  <c r="E48" i="4"/>
  <c r="G47" i="4"/>
  <c r="F47" i="4"/>
  <c r="G46" i="4"/>
  <c r="F46" i="4"/>
  <c r="D45" i="4"/>
  <c r="C45" i="4"/>
  <c r="G45" i="4" s="1"/>
  <c r="E45" i="4"/>
  <c r="G44" i="4"/>
  <c r="F44" i="4"/>
  <c r="G43" i="4"/>
  <c r="F43" i="4"/>
  <c r="D42" i="4"/>
  <c r="C42" i="4"/>
  <c r="E42" i="4"/>
  <c r="G41" i="4"/>
  <c r="F41" i="4"/>
  <c r="G40" i="4"/>
  <c r="F40" i="4"/>
  <c r="D39" i="4"/>
  <c r="G39" i="4" s="1"/>
  <c r="C39" i="4"/>
  <c r="E39" i="4"/>
  <c r="F38" i="4"/>
  <c r="F37" i="4"/>
  <c r="D36" i="4"/>
  <c r="C36" i="4"/>
  <c r="E36" i="4"/>
  <c r="G35" i="4"/>
  <c r="F35" i="4"/>
  <c r="G34" i="4"/>
  <c r="F34" i="4"/>
  <c r="D33" i="4"/>
  <c r="C33" i="4"/>
  <c r="E33" i="4"/>
  <c r="G32" i="4"/>
  <c r="F32" i="4"/>
  <c r="G31" i="4"/>
  <c r="F31" i="4"/>
  <c r="D30" i="4"/>
  <c r="C30" i="4"/>
  <c r="E30" i="4"/>
  <c r="G29" i="4"/>
  <c r="F29" i="4"/>
  <c r="G28" i="4"/>
  <c r="F28" i="4"/>
  <c r="D27" i="4"/>
  <c r="C27" i="4"/>
  <c r="E27" i="4"/>
  <c r="G26" i="4"/>
  <c r="F26" i="4"/>
  <c r="G25" i="4"/>
  <c r="F25" i="4"/>
  <c r="D24" i="4"/>
  <c r="C24" i="4"/>
  <c r="E24" i="4"/>
  <c r="G23" i="4"/>
  <c r="F23" i="4"/>
  <c r="G22" i="4"/>
  <c r="F22" i="4"/>
  <c r="D9" i="4"/>
  <c r="C21" i="4"/>
  <c r="D21" i="4"/>
  <c r="G20" i="4"/>
  <c r="G19" i="4"/>
  <c r="C18" i="4"/>
  <c r="D18" i="4"/>
  <c r="G17" i="4"/>
  <c r="G16" i="4"/>
  <c r="C15" i="4"/>
  <c r="D15" i="4"/>
  <c r="G14" i="4"/>
  <c r="G13" i="4"/>
  <c r="C12" i="4"/>
  <c r="D12" i="4"/>
  <c r="G11" i="4"/>
  <c r="G10" i="4"/>
  <c r="C9" i="4"/>
  <c r="G8" i="4"/>
  <c r="G7" i="4"/>
  <c r="C6" i="4"/>
  <c r="D6" i="4"/>
  <c r="G5" i="4"/>
  <c r="G4" i="4"/>
  <c r="E21" i="4"/>
  <c r="F21" i="4" s="1"/>
  <c r="E18" i="4"/>
  <c r="E15" i="4"/>
  <c r="E12" i="4"/>
  <c r="E9" i="4"/>
  <c r="E6" i="4"/>
  <c r="F20" i="4"/>
  <c r="F19" i="4"/>
  <c r="F17" i="4"/>
  <c r="F16" i="4"/>
  <c r="F14" i="4"/>
  <c r="F13" i="4"/>
  <c r="F11" i="4"/>
  <c r="F10" i="4"/>
  <c r="F8" i="4"/>
  <c r="F7" i="4"/>
  <c r="F5" i="4"/>
  <c r="F4" i="4"/>
  <c r="G6" i="4" l="1"/>
  <c r="F30" i="4"/>
  <c r="F45" i="4"/>
  <c r="G51" i="4"/>
  <c r="F123" i="4"/>
  <c r="G57" i="4"/>
  <c r="G12" i="4"/>
  <c r="G36" i="4"/>
  <c r="F95" i="4"/>
  <c r="F18" i="4"/>
  <c r="G105" i="4"/>
  <c r="F24" i="4"/>
  <c r="F54" i="4"/>
  <c r="F93" i="4"/>
  <c r="F111" i="4"/>
  <c r="F27" i="4"/>
  <c r="F94" i="4"/>
  <c r="G120" i="4"/>
  <c r="G21" i="4"/>
  <c r="F33" i="4"/>
  <c r="F39" i="4"/>
  <c r="G54" i="4"/>
  <c r="F63" i="4"/>
  <c r="F69" i="4"/>
  <c r="G75" i="4"/>
  <c r="F78" i="4"/>
  <c r="G108" i="4"/>
  <c r="G33" i="4"/>
  <c r="G48" i="4"/>
  <c r="F99" i="4"/>
  <c r="G102" i="4"/>
  <c r="F114" i="4"/>
  <c r="G24" i="4"/>
  <c r="G27" i="4"/>
  <c r="G95" i="4"/>
  <c r="G9" i="4"/>
  <c r="F42" i="4"/>
  <c r="F57" i="4"/>
  <c r="F60" i="4"/>
  <c r="F66" i="4"/>
  <c r="G90" i="4"/>
  <c r="F126" i="4"/>
  <c r="G93" i="4"/>
  <c r="F15" i="4"/>
  <c r="F6" i="4"/>
  <c r="G18" i="4"/>
  <c r="F36" i="4"/>
  <c r="F72" i="4"/>
  <c r="F87" i="4"/>
  <c r="D96" i="4"/>
  <c r="F108" i="4"/>
  <c r="F120" i="4"/>
  <c r="G123" i="4"/>
  <c r="F129" i="4"/>
  <c r="F51" i="4"/>
  <c r="G126" i="4"/>
  <c r="G94" i="4"/>
  <c r="F12" i="4"/>
  <c r="G15" i="4"/>
  <c r="G30" i="4"/>
  <c r="G42" i="4"/>
  <c r="F48" i="4"/>
  <c r="G78" i="4"/>
  <c r="C96" i="4"/>
  <c r="F102" i="4"/>
  <c r="G111" i="4"/>
  <c r="F90" i="4"/>
  <c r="G114" i="4"/>
  <c r="F9" i="4"/>
  <c r="G87" i="4"/>
  <c r="G99" i="4"/>
  <c r="F105" i="4"/>
  <c r="F117" i="4"/>
  <c r="F96" i="4" l="1"/>
  <c r="G9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C145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・徴定・収納・不能欠損は参考２から引用（「機械処理のみ」でない方、引用元に注意。）
・未済は自動計算。</t>
        </r>
      </text>
    </comment>
  </commentList>
</comments>
</file>

<file path=xl/sharedStrings.xml><?xml version="1.0" encoding="utf-8"?>
<sst xmlns="http://schemas.openxmlformats.org/spreadsheetml/2006/main" count="164" uniqueCount="19">
  <si>
    <t>労災</t>
  </si>
  <si>
    <t>雇用</t>
  </si>
  <si>
    <t>計</t>
  </si>
  <si>
    <t>労災</t>
    <rPh sb="0" eb="2">
      <t>ロウサイ</t>
    </rPh>
    <phoneticPr fontId="2"/>
  </si>
  <si>
    <t>雇用</t>
    <rPh sb="0" eb="2">
      <t>コヨウ</t>
    </rPh>
    <phoneticPr fontId="2"/>
  </si>
  <si>
    <t>計</t>
    <rPh sb="0" eb="1">
      <t>ケイ</t>
    </rPh>
    <phoneticPr fontId="2"/>
  </si>
  <si>
    <t>（単位：円）</t>
  </si>
  <si>
    <t>年度</t>
    <rPh sb="0" eb="2">
      <t>ネンド</t>
    </rPh>
    <phoneticPr fontId="2"/>
  </si>
  <si>
    <t>保険別</t>
    <rPh sb="0" eb="2">
      <t>ホケン</t>
    </rPh>
    <rPh sb="2" eb="3">
      <t>ベツ</t>
    </rPh>
    <phoneticPr fontId="2"/>
  </si>
  <si>
    <t>徴収決定済額</t>
    <rPh sb="0" eb="2">
      <t>チョウシュウ</t>
    </rPh>
    <rPh sb="2" eb="4">
      <t>ケッテイ</t>
    </rPh>
    <rPh sb="4" eb="5">
      <t>ズミ</t>
    </rPh>
    <rPh sb="5" eb="6">
      <t>ガク</t>
    </rPh>
    <phoneticPr fontId="2"/>
  </si>
  <si>
    <t>不納欠損額</t>
    <rPh sb="0" eb="2">
      <t>フノウ</t>
    </rPh>
    <rPh sb="2" eb="4">
      <t>ケッソン</t>
    </rPh>
    <rPh sb="4" eb="5">
      <t>ガク</t>
    </rPh>
    <phoneticPr fontId="2"/>
  </si>
  <si>
    <t>収納未済歳入額</t>
    <rPh sb="0" eb="2">
      <t>シュウノウ</t>
    </rPh>
    <rPh sb="2" eb="4">
      <t>ミサイ</t>
    </rPh>
    <rPh sb="4" eb="6">
      <t>サイニュウ</t>
    </rPh>
    <rPh sb="6" eb="7">
      <t>ガク</t>
    </rPh>
    <phoneticPr fontId="2"/>
  </si>
  <si>
    <t>収納率</t>
    <rPh sb="0" eb="3">
      <t>シュウノウリツ</t>
    </rPh>
    <phoneticPr fontId="2"/>
  </si>
  <si>
    <t>収納済歳入額</t>
    <rPh sb="0" eb="2">
      <t>シュウノウ</t>
    </rPh>
    <rPh sb="2" eb="3">
      <t>ズミ</t>
    </rPh>
    <rPh sb="3" eb="5">
      <t>サイニュウ</t>
    </rPh>
    <rPh sb="5" eb="6">
      <t>ガク</t>
    </rPh>
    <phoneticPr fontId="2"/>
  </si>
  <si>
    <t>元</t>
    <rPh sb="0" eb="1">
      <t>ガン</t>
    </rPh>
    <phoneticPr fontId="2"/>
  </si>
  <si>
    <t>労災</t>
    <rPh sb="0" eb="2">
      <t>ロウサイ</t>
    </rPh>
    <phoneticPr fontId="2"/>
  </si>
  <si>
    <t>雇用</t>
    <rPh sb="0" eb="2">
      <t>コヨウ</t>
    </rPh>
    <phoneticPr fontId="2"/>
  </si>
  <si>
    <t>計</t>
    <rPh sb="0" eb="1">
      <t>ケイ</t>
    </rPh>
    <phoneticPr fontId="2"/>
  </si>
  <si>
    <t>Ⅰ－(2)　労　働　保　険　料　の　推　移</t>
    <rPh sb="6" eb="9">
      <t>ロウドウ</t>
    </rPh>
    <rPh sb="10" eb="15">
      <t>ホケンリョウ</t>
    </rPh>
    <rPh sb="18" eb="21">
      <t>スイイ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</si>
</sst>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75">
    <xf numFmtId="0" fontId="0" fillId="0" borderId="0" xfId="0"/>
    <xf numFmtId="0" fontId="0" fillId="2" borderId="0" xfId="0" applyFill="1"/>
    <xf numFmtId="38" fontId="3" fillId="2" borderId="0" xfId="2" applyFont="1" applyFill="1"/>
    <xf numFmtId="38" fontId="3" fillId="2" borderId="1" xfId="2" applyFont="1" applyFill="1" applyBorder="1"/>
    <xf numFmtId="38" fontId="3" fillId="2" borderId="2" xfId="2" applyFont="1" applyFill="1" applyBorder="1"/>
    <xf numFmtId="38" fontId="3" fillId="2" borderId="3" xfId="2" applyFont="1" applyFill="1" applyBorder="1"/>
    <xf numFmtId="38" fontId="3" fillId="2" borderId="4" xfId="2" applyFont="1" applyFill="1" applyBorder="1"/>
    <xf numFmtId="38" fontId="3" fillId="2" borderId="5" xfId="2" applyFont="1" applyFill="1" applyBorder="1"/>
    <xf numFmtId="38" fontId="3" fillId="2" borderId="6" xfId="2" applyFont="1" applyFill="1" applyBorder="1"/>
    <xf numFmtId="38" fontId="3" fillId="2" borderId="7" xfId="2" applyFont="1" applyFill="1" applyBorder="1"/>
    <xf numFmtId="38" fontId="3" fillId="2" borderId="8" xfId="2" applyFont="1" applyFill="1" applyBorder="1"/>
    <xf numFmtId="38" fontId="3" fillId="2" borderId="9" xfId="2" applyFont="1" applyFill="1" applyBorder="1"/>
    <xf numFmtId="0" fontId="4" fillId="2" borderId="0" xfId="0" applyFont="1" applyFill="1"/>
    <xf numFmtId="38" fontId="3" fillId="0" borderId="2" xfId="2" applyFont="1" applyFill="1" applyBorder="1"/>
    <xf numFmtId="38" fontId="3" fillId="0" borderId="3" xfId="2" applyFont="1" applyFill="1" applyBorder="1"/>
    <xf numFmtId="38" fontId="3" fillId="0" borderId="0" xfId="2" applyFont="1" applyFill="1"/>
    <xf numFmtId="38" fontId="3" fillId="0" borderId="4" xfId="2" applyFont="1" applyFill="1" applyBorder="1"/>
    <xf numFmtId="38" fontId="3" fillId="0" borderId="6" xfId="2" applyFont="1" applyFill="1" applyBorder="1"/>
    <xf numFmtId="38" fontId="3" fillId="0" borderId="1" xfId="2" applyFont="1" applyFill="1" applyBorder="1"/>
    <xf numFmtId="38" fontId="3" fillId="0" borderId="7" xfId="2" applyFont="1" applyFill="1" applyBorder="1"/>
    <xf numFmtId="38" fontId="3" fillId="0" borderId="5" xfId="2" applyFont="1" applyFill="1" applyBorder="1"/>
    <xf numFmtId="38" fontId="3" fillId="2" borderId="0" xfId="2" applyFont="1" applyFill="1" applyBorder="1"/>
    <xf numFmtId="0" fontId="4" fillId="2" borderId="0" xfId="0" applyFont="1" applyFill="1" applyBorder="1"/>
    <xf numFmtId="0" fontId="0" fillId="2" borderId="0" xfId="0" applyFont="1" applyFill="1"/>
    <xf numFmtId="0" fontId="0" fillId="2" borderId="0" xfId="0" applyFont="1" applyFill="1" applyAlignment="1">
      <alignment horizontal="right"/>
    </xf>
    <xf numFmtId="0" fontId="0" fillId="2" borderId="10" xfId="0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0" fillId="2" borderId="13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0" fontId="0" fillId="2" borderId="15" xfId="0" applyFont="1" applyFill="1" applyBorder="1" applyAlignment="1">
      <alignment horizontal="center"/>
    </xf>
    <xf numFmtId="0" fontId="0" fillId="2" borderId="16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0" fillId="2" borderId="17" xfId="0" applyFont="1" applyFill="1" applyBorder="1" applyAlignment="1">
      <alignment horizontal="center"/>
    </xf>
    <xf numFmtId="176" fontId="3" fillId="2" borderId="1" xfId="1" applyNumberFormat="1" applyFont="1" applyFill="1" applyBorder="1"/>
    <xf numFmtId="176" fontId="3" fillId="2" borderId="3" xfId="1" applyNumberFormat="1" applyFont="1" applyFill="1" applyBorder="1"/>
    <xf numFmtId="176" fontId="3" fillId="2" borderId="5" xfId="1" applyNumberFormat="1" applyFont="1" applyFill="1" applyBorder="1"/>
    <xf numFmtId="176" fontId="3" fillId="2" borderId="4" xfId="1" applyNumberFormat="1" applyFont="1" applyFill="1" applyBorder="1"/>
    <xf numFmtId="176" fontId="3" fillId="0" borderId="3" xfId="1" applyNumberFormat="1" applyFont="1" applyFill="1" applyBorder="1"/>
    <xf numFmtId="176" fontId="3" fillId="0" borderId="4" xfId="1" applyNumberFormat="1" applyFont="1" applyFill="1" applyBorder="1"/>
    <xf numFmtId="176" fontId="3" fillId="0" borderId="1" xfId="1" applyNumberFormat="1" applyFont="1" applyFill="1" applyBorder="1"/>
    <xf numFmtId="176" fontId="3" fillId="0" borderId="5" xfId="1" applyNumberFormat="1" applyFont="1" applyFill="1" applyBorder="1"/>
    <xf numFmtId="38" fontId="3" fillId="3" borderId="6" xfId="2" applyFont="1" applyFill="1" applyBorder="1"/>
    <xf numFmtId="38" fontId="3" fillId="3" borderId="1" xfId="2" applyFont="1" applyFill="1" applyBorder="1"/>
    <xf numFmtId="38" fontId="3" fillId="3" borderId="2" xfId="2" applyFont="1" applyFill="1" applyBorder="1"/>
    <xf numFmtId="38" fontId="3" fillId="3" borderId="3" xfId="2" applyFont="1" applyFill="1" applyBorder="1"/>
    <xf numFmtId="0" fontId="0" fillId="0" borderId="3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0" fillId="3" borderId="5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176" fontId="3" fillId="0" borderId="10" xfId="1" applyNumberFormat="1" applyFont="1" applyFill="1" applyBorder="1"/>
    <xf numFmtId="38" fontId="3" fillId="0" borderId="8" xfId="2" applyFont="1" applyFill="1" applyBorder="1"/>
    <xf numFmtId="0" fontId="0" fillId="2" borderId="18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38" fontId="3" fillId="2" borderId="18" xfId="2" applyFont="1" applyFill="1" applyBorder="1"/>
    <xf numFmtId="0" fontId="5" fillId="2" borderId="0" xfId="0" applyFont="1" applyFill="1" applyAlignment="1">
      <alignment horizontal="center"/>
    </xf>
    <xf numFmtId="0" fontId="0" fillId="3" borderId="1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176" fontId="3" fillId="2" borderId="10" xfId="1" applyNumberFormat="1" applyFont="1" applyFill="1" applyBorder="1"/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6"/>
  <sheetViews>
    <sheetView tabSelected="1" zoomScaleNormal="100" zoomScaleSheetLayoutView="85" workbookViewId="0">
      <pane ySplit="3" topLeftCell="A37" activePane="bottomLeft" state="frozen"/>
      <selection pane="bottomLeft" activeCell="G156" sqref="G156"/>
    </sheetView>
  </sheetViews>
  <sheetFormatPr defaultRowHeight="21.95" customHeight="1"/>
  <cols>
    <col min="1" max="1" width="5.625" style="1" bestFit="1" customWidth="1"/>
    <col min="2" max="2" width="7.25" style="1" bestFit="1" customWidth="1"/>
    <col min="3" max="4" width="19.25" style="1" customWidth="1"/>
    <col min="5" max="5" width="16.625" style="1" bestFit="1" customWidth="1"/>
    <col min="6" max="6" width="18.75" style="1" bestFit="1" customWidth="1"/>
    <col min="7" max="7" width="8.875" style="1" bestFit="1" customWidth="1"/>
    <col min="8" max="16384" width="9" style="1"/>
  </cols>
  <sheetData>
    <row r="1" spans="1:7" ht="21.95" customHeight="1">
      <c r="A1" s="66" t="s">
        <v>18</v>
      </c>
      <c r="B1" s="66"/>
      <c r="C1" s="66"/>
      <c r="D1" s="66"/>
      <c r="E1" s="66"/>
      <c r="F1" s="66"/>
      <c r="G1" s="66"/>
    </row>
    <row r="2" spans="1:7" ht="21.95" customHeight="1">
      <c r="A2" s="23"/>
      <c r="B2" s="23"/>
      <c r="C2" s="23"/>
      <c r="D2" s="23"/>
      <c r="E2" s="23"/>
      <c r="F2" s="23"/>
      <c r="G2" s="24" t="s">
        <v>6</v>
      </c>
    </row>
    <row r="3" spans="1:7" ht="21.95" customHeight="1">
      <c r="A3" s="25" t="s">
        <v>7</v>
      </c>
      <c r="B3" s="25" t="s">
        <v>8</v>
      </c>
      <c r="C3" s="25" t="s">
        <v>9</v>
      </c>
      <c r="D3" s="26" t="s">
        <v>13</v>
      </c>
      <c r="E3" s="25" t="s">
        <v>10</v>
      </c>
      <c r="F3" s="25" t="s">
        <v>11</v>
      </c>
      <c r="G3" s="25" t="s">
        <v>12</v>
      </c>
    </row>
    <row r="4" spans="1:7" ht="21.95" customHeight="1">
      <c r="A4" s="57"/>
      <c r="B4" s="34" t="s">
        <v>3</v>
      </c>
      <c r="C4" s="15">
        <v>360980941314</v>
      </c>
      <c r="D4" s="16">
        <v>353412413139</v>
      </c>
      <c r="E4" s="15">
        <v>311266386</v>
      </c>
      <c r="F4" s="16">
        <f t="shared" ref="F4:F21" si="0">C4-D4-E4</f>
        <v>7257261789</v>
      </c>
      <c r="G4" s="49">
        <f t="shared" ref="G4:G21" si="1">ROUNDDOWN(D4/C4,4)</f>
        <v>0.97899999999999998</v>
      </c>
    </row>
    <row r="5" spans="1:7" ht="21.95" customHeight="1">
      <c r="A5" s="57">
        <v>49</v>
      </c>
      <c r="B5" s="35" t="s">
        <v>4</v>
      </c>
      <c r="C5" s="13">
        <v>517002026682</v>
      </c>
      <c r="D5" s="14">
        <v>507802394299</v>
      </c>
      <c r="E5" s="13">
        <v>595056813</v>
      </c>
      <c r="F5" s="14">
        <f t="shared" si="0"/>
        <v>8604575570</v>
      </c>
      <c r="G5" s="48">
        <f t="shared" si="1"/>
        <v>0.98219999999999996</v>
      </c>
    </row>
    <row r="6" spans="1:7" ht="21.95" customHeight="1">
      <c r="A6" s="57"/>
      <c r="B6" s="34" t="s">
        <v>5</v>
      </c>
      <c r="C6" s="15">
        <f>C4+C5</f>
        <v>877982967996</v>
      </c>
      <c r="D6" s="16">
        <f>D4+D5</f>
        <v>861214807438</v>
      </c>
      <c r="E6" s="15">
        <f>E4+E5</f>
        <v>906323199</v>
      </c>
      <c r="F6" s="16">
        <f t="shared" si="0"/>
        <v>15861837359</v>
      </c>
      <c r="G6" s="49">
        <f t="shared" si="1"/>
        <v>0.98089999999999999</v>
      </c>
    </row>
    <row r="7" spans="1:7" ht="21.95" customHeight="1">
      <c r="A7" s="59"/>
      <c r="B7" s="37" t="s">
        <v>3</v>
      </c>
      <c r="C7" s="17">
        <v>484435550171</v>
      </c>
      <c r="D7" s="18">
        <v>473127238562</v>
      </c>
      <c r="E7" s="17">
        <v>393208772</v>
      </c>
      <c r="F7" s="18">
        <f t="shared" si="0"/>
        <v>10915102837</v>
      </c>
      <c r="G7" s="50">
        <f t="shared" si="1"/>
        <v>0.97660000000000002</v>
      </c>
    </row>
    <row r="8" spans="1:7" ht="21.95" customHeight="1">
      <c r="A8" s="57">
        <v>50</v>
      </c>
      <c r="B8" s="35" t="s">
        <v>4</v>
      </c>
      <c r="C8" s="13">
        <v>661977952902</v>
      </c>
      <c r="D8" s="14">
        <v>649152998583</v>
      </c>
      <c r="E8" s="13">
        <v>641480999</v>
      </c>
      <c r="F8" s="14">
        <f t="shared" si="0"/>
        <v>12183473320</v>
      </c>
      <c r="G8" s="48">
        <f t="shared" si="1"/>
        <v>0.98060000000000003</v>
      </c>
    </row>
    <row r="9" spans="1:7" ht="21.95" customHeight="1">
      <c r="A9" s="58"/>
      <c r="B9" s="39" t="s">
        <v>5</v>
      </c>
      <c r="C9" s="19">
        <f>C7+C8</f>
        <v>1146413503073</v>
      </c>
      <c r="D9" s="20">
        <f>D7+D8</f>
        <v>1122280237145</v>
      </c>
      <c r="E9" s="19">
        <f>E7+E8</f>
        <v>1034689771</v>
      </c>
      <c r="F9" s="20">
        <f t="shared" si="0"/>
        <v>23098576157</v>
      </c>
      <c r="G9" s="51">
        <f t="shared" si="1"/>
        <v>0.97889999999999999</v>
      </c>
    </row>
    <row r="10" spans="1:7" ht="21.95" customHeight="1">
      <c r="A10" s="29"/>
      <c r="B10" s="31" t="s">
        <v>3</v>
      </c>
      <c r="C10" s="2">
        <v>484843737321</v>
      </c>
      <c r="D10" s="6">
        <v>472583908425</v>
      </c>
      <c r="E10" s="2">
        <v>301261844</v>
      </c>
      <c r="F10" s="6">
        <f t="shared" si="0"/>
        <v>11958567052</v>
      </c>
      <c r="G10" s="47">
        <f t="shared" si="1"/>
        <v>0.97470000000000001</v>
      </c>
    </row>
    <row r="11" spans="1:7" ht="21.95" customHeight="1">
      <c r="A11" s="29">
        <v>51</v>
      </c>
      <c r="B11" s="30" t="s">
        <v>4</v>
      </c>
      <c r="C11" s="4">
        <v>646720827784</v>
      </c>
      <c r="D11" s="5">
        <v>633368741808</v>
      </c>
      <c r="E11" s="4">
        <v>533687336</v>
      </c>
      <c r="F11" s="5">
        <f t="shared" si="0"/>
        <v>12818398640</v>
      </c>
      <c r="G11" s="45">
        <f t="shared" si="1"/>
        <v>0.97929999999999995</v>
      </c>
    </row>
    <row r="12" spans="1:7" ht="21.95" customHeight="1">
      <c r="A12" s="29"/>
      <c r="B12" s="31" t="s">
        <v>5</v>
      </c>
      <c r="C12" s="2">
        <f>C10+C11</f>
        <v>1131564565105</v>
      </c>
      <c r="D12" s="6">
        <f>D10+D11</f>
        <v>1105952650233</v>
      </c>
      <c r="E12" s="2">
        <f>E10+E11</f>
        <v>834949180</v>
      </c>
      <c r="F12" s="6">
        <f t="shared" si="0"/>
        <v>24776965692</v>
      </c>
      <c r="G12" s="47">
        <f t="shared" si="1"/>
        <v>0.97729999999999995</v>
      </c>
    </row>
    <row r="13" spans="1:7" ht="21.95" customHeight="1">
      <c r="A13" s="27"/>
      <c r="B13" s="28" t="s">
        <v>3</v>
      </c>
      <c r="C13" s="8">
        <v>540177864603</v>
      </c>
      <c r="D13" s="3">
        <v>526211889189</v>
      </c>
      <c r="E13" s="8">
        <v>533577807</v>
      </c>
      <c r="F13" s="3">
        <f t="shared" si="0"/>
        <v>13432397607</v>
      </c>
      <c r="G13" s="44">
        <f t="shared" si="1"/>
        <v>0.97409999999999997</v>
      </c>
    </row>
    <row r="14" spans="1:7" ht="21.95" customHeight="1">
      <c r="A14" s="29">
        <v>52</v>
      </c>
      <c r="B14" s="30" t="s">
        <v>4</v>
      </c>
      <c r="C14" s="4">
        <v>730495147500</v>
      </c>
      <c r="D14" s="5">
        <v>715493637114</v>
      </c>
      <c r="E14" s="4">
        <v>675186505</v>
      </c>
      <c r="F14" s="5">
        <f t="shared" si="0"/>
        <v>14326323881</v>
      </c>
      <c r="G14" s="45">
        <f t="shared" si="1"/>
        <v>0.97940000000000005</v>
      </c>
    </row>
    <row r="15" spans="1:7" ht="21.95" customHeight="1">
      <c r="A15" s="32"/>
      <c r="B15" s="33" t="s">
        <v>5</v>
      </c>
      <c r="C15" s="9">
        <f>C13+C14</f>
        <v>1270673012103</v>
      </c>
      <c r="D15" s="7">
        <f>D13+D14</f>
        <v>1241705526303</v>
      </c>
      <c r="E15" s="9">
        <f>E13+E14</f>
        <v>1208764312</v>
      </c>
      <c r="F15" s="7">
        <f t="shared" si="0"/>
        <v>27758721488</v>
      </c>
      <c r="G15" s="46">
        <f t="shared" si="1"/>
        <v>0.97719999999999996</v>
      </c>
    </row>
    <row r="16" spans="1:7" ht="21.95" customHeight="1">
      <c r="A16" s="29"/>
      <c r="B16" s="31" t="s">
        <v>3</v>
      </c>
      <c r="C16" s="2">
        <v>593899453930</v>
      </c>
      <c r="D16" s="6">
        <v>580096434616</v>
      </c>
      <c r="E16" s="2">
        <v>674647769</v>
      </c>
      <c r="F16" s="6">
        <f t="shared" si="0"/>
        <v>13128371545</v>
      </c>
      <c r="G16" s="47">
        <f t="shared" si="1"/>
        <v>0.97670000000000001</v>
      </c>
    </row>
    <row r="17" spans="1:7" ht="21.95" customHeight="1">
      <c r="A17" s="29">
        <v>53</v>
      </c>
      <c r="B17" s="30" t="s">
        <v>4</v>
      </c>
      <c r="C17" s="4">
        <v>818946451753</v>
      </c>
      <c r="D17" s="5">
        <v>804212644989</v>
      </c>
      <c r="E17" s="4">
        <v>829805159</v>
      </c>
      <c r="F17" s="5">
        <f t="shared" si="0"/>
        <v>13904001605</v>
      </c>
      <c r="G17" s="45">
        <f t="shared" si="1"/>
        <v>0.98199999999999998</v>
      </c>
    </row>
    <row r="18" spans="1:7" ht="21.95" customHeight="1">
      <c r="A18" s="29"/>
      <c r="B18" s="31" t="s">
        <v>5</v>
      </c>
      <c r="C18" s="2">
        <f>C16+C17</f>
        <v>1412845905683</v>
      </c>
      <c r="D18" s="6">
        <f>D16+D17</f>
        <v>1384309079605</v>
      </c>
      <c r="E18" s="2">
        <f>E16+E17</f>
        <v>1504452928</v>
      </c>
      <c r="F18" s="6">
        <f t="shared" si="0"/>
        <v>27032373150</v>
      </c>
      <c r="G18" s="47">
        <f t="shared" si="1"/>
        <v>0.9798</v>
      </c>
    </row>
    <row r="19" spans="1:7" ht="21.95" customHeight="1">
      <c r="A19" s="27"/>
      <c r="B19" s="28" t="s">
        <v>3</v>
      </c>
      <c r="C19" s="8">
        <v>644286510352</v>
      </c>
      <c r="D19" s="3">
        <v>630076419737</v>
      </c>
      <c r="E19" s="8">
        <v>796106014</v>
      </c>
      <c r="F19" s="3">
        <f t="shared" si="0"/>
        <v>13413984601</v>
      </c>
      <c r="G19" s="44">
        <f t="shared" si="1"/>
        <v>0.97789999999999999</v>
      </c>
    </row>
    <row r="20" spans="1:7" ht="21.95" customHeight="1">
      <c r="A20" s="29">
        <v>54</v>
      </c>
      <c r="B20" s="30" t="s">
        <v>4</v>
      </c>
      <c r="C20" s="4">
        <v>931101725457</v>
      </c>
      <c r="D20" s="5">
        <v>915942765690</v>
      </c>
      <c r="E20" s="4">
        <v>876688485</v>
      </c>
      <c r="F20" s="5">
        <f t="shared" si="0"/>
        <v>14282271282</v>
      </c>
      <c r="G20" s="45">
        <f t="shared" si="1"/>
        <v>0.98370000000000002</v>
      </c>
    </row>
    <row r="21" spans="1:7" ht="21.95" customHeight="1">
      <c r="A21" s="32"/>
      <c r="B21" s="33" t="s">
        <v>5</v>
      </c>
      <c r="C21" s="9">
        <f>C19+C20</f>
        <v>1575388235809</v>
      </c>
      <c r="D21" s="7">
        <f>D19+D20</f>
        <v>1546019185427</v>
      </c>
      <c r="E21" s="9">
        <f>E19+E20</f>
        <v>1672794499</v>
      </c>
      <c r="F21" s="7">
        <f t="shared" si="0"/>
        <v>27696255883</v>
      </c>
      <c r="G21" s="46">
        <f t="shared" si="1"/>
        <v>0.98129999999999995</v>
      </c>
    </row>
    <row r="22" spans="1:7" ht="21.95" customHeight="1">
      <c r="A22" s="27"/>
      <c r="B22" s="28" t="s">
        <v>3</v>
      </c>
      <c r="C22" s="2">
        <v>841592392611</v>
      </c>
      <c r="D22" s="3">
        <v>823021465759</v>
      </c>
      <c r="E22" s="2">
        <v>629962864</v>
      </c>
      <c r="F22" s="3">
        <f t="shared" ref="F22:F45" si="2">C22-D22-E22</f>
        <v>17940963988</v>
      </c>
      <c r="G22" s="47">
        <f t="shared" ref="G22:G45" si="3">ROUNDDOWN(D22/C22,4)</f>
        <v>0.97789999999999999</v>
      </c>
    </row>
    <row r="23" spans="1:7" ht="21.95" customHeight="1">
      <c r="A23" s="29">
        <v>55</v>
      </c>
      <c r="B23" s="30" t="s">
        <v>4</v>
      </c>
      <c r="C23" s="4">
        <v>1025727845278</v>
      </c>
      <c r="D23" s="5">
        <v>1008292617866</v>
      </c>
      <c r="E23" s="4">
        <v>814310715</v>
      </c>
      <c r="F23" s="5">
        <f t="shared" si="2"/>
        <v>16620916697</v>
      </c>
      <c r="G23" s="45">
        <f t="shared" si="3"/>
        <v>0.98299999999999998</v>
      </c>
    </row>
    <row r="24" spans="1:7" ht="21.95" customHeight="1">
      <c r="A24" s="29"/>
      <c r="B24" s="31" t="s">
        <v>5</v>
      </c>
      <c r="C24" s="2">
        <f>C22+C23</f>
        <v>1867320237889</v>
      </c>
      <c r="D24" s="6">
        <f>D22+D23</f>
        <v>1831314083625</v>
      </c>
      <c r="E24" s="2">
        <f>E22+E23</f>
        <v>1444273579</v>
      </c>
      <c r="F24" s="6">
        <f t="shared" si="2"/>
        <v>34561880685</v>
      </c>
      <c r="G24" s="47">
        <f t="shared" si="3"/>
        <v>0.98070000000000002</v>
      </c>
    </row>
    <row r="25" spans="1:7" ht="21.95" customHeight="1">
      <c r="A25" s="27"/>
      <c r="B25" s="28" t="s">
        <v>3</v>
      </c>
      <c r="C25" s="8">
        <v>945764212579</v>
      </c>
      <c r="D25" s="3">
        <v>921753596124</v>
      </c>
      <c r="E25" s="8">
        <v>756142762</v>
      </c>
      <c r="F25" s="3">
        <f t="shared" si="2"/>
        <v>23254473693</v>
      </c>
      <c r="G25" s="44">
        <f t="shared" si="3"/>
        <v>0.97460000000000002</v>
      </c>
    </row>
    <row r="26" spans="1:7" ht="21.95" customHeight="1">
      <c r="A26" s="29">
        <v>56</v>
      </c>
      <c r="B26" s="30" t="s">
        <v>4</v>
      </c>
      <c r="C26" s="4">
        <v>1079574655338</v>
      </c>
      <c r="D26" s="5">
        <v>1060186235686</v>
      </c>
      <c r="E26" s="4">
        <v>931720015</v>
      </c>
      <c r="F26" s="5">
        <f t="shared" si="2"/>
        <v>18456699637</v>
      </c>
      <c r="G26" s="45">
        <f t="shared" si="3"/>
        <v>0.98199999999999998</v>
      </c>
    </row>
    <row r="27" spans="1:7" ht="21.95" customHeight="1">
      <c r="A27" s="32"/>
      <c r="B27" s="33" t="s">
        <v>5</v>
      </c>
      <c r="C27" s="9">
        <f>C25+C26</f>
        <v>2025338867917</v>
      </c>
      <c r="D27" s="7">
        <f>D25+D26</f>
        <v>1981939831810</v>
      </c>
      <c r="E27" s="9">
        <f>E25+E26</f>
        <v>1687862777</v>
      </c>
      <c r="F27" s="7">
        <f t="shared" si="2"/>
        <v>41711173330</v>
      </c>
      <c r="G27" s="46">
        <f t="shared" si="3"/>
        <v>0.97850000000000004</v>
      </c>
    </row>
    <row r="28" spans="1:7" ht="21.95" customHeight="1">
      <c r="A28" s="29"/>
      <c r="B28" s="31" t="s">
        <v>3</v>
      </c>
      <c r="C28" s="2">
        <v>973189028287</v>
      </c>
      <c r="D28" s="6">
        <v>946688673892</v>
      </c>
      <c r="E28" s="2">
        <v>769965349</v>
      </c>
      <c r="F28" s="6">
        <f t="shared" si="2"/>
        <v>25730389046</v>
      </c>
      <c r="G28" s="47">
        <f t="shared" si="3"/>
        <v>0.97270000000000001</v>
      </c>
    </row>
    <row r="29" spans="1:7" ht="21.95" customHeight="1">
      <c r="A29" s="29">
        <v>57</v>
      </c>
      <c r="B29" s="30" t="s">
        <v>4</v>
      </c>
      <c r="C29" s="4">
        <v>1191382649872</v>
      </c>
      <c r="D29" s="5">
        <v>1169024204198</v>
      </c>
      <c r="E29" s="4">
        <v>916455614</v>
      </c>
      <c r="F29" s="5">
        <f t="shared" si="2"/>
        <v>21441990060</v>
      </c>
      <c r="G29" s="45">
        <f t="shared" si="3"/>
        <v>0.98119999999999996</v>
      </c>
    </row>
    <row r="30" spans="1:7" ht="21.95" customHeight="1">
      <c r="A30" s="32"/>
      <c r="B30" s="33" t="s">
        <v>5</v>
      </c>
      <c r="C30" s="9">
        <f>C28+C29</f>
        <v>2164571678159</v>
      </c>
      <c r="D30" s="7">
        <f>D28+D29</f>
        <v>2115712878090</v>
      </c>
      <c r="E30" s="9">
        <f>E28+E29</f>
        <v>1686420963</v>
      </c>
      <c r="F30" s="7">
        <f t="shared" si="2"/>
        <v>47172379106</v>
      </c>
      <c r="G30" s="46">
        <f t="shared" si="3"/>
        <v>0.97740000000000005</v>
      </c>
    </row>
    <row r="31" spans="1:7" ht="21.95" customHeight="1">
      <c r="A31" s="27"/>
      <c r="B31" s="28" t="s">
        <v>3</v>
      </c>
      <c r="C31" s="8">
        <v>963083657499</v>
      </c>
      <c r="D31" s="3">
        <v>934918275358</v>
      </c>
      <c r="E31" s="8">
        <v>1007260824</v>
      </c>
      <c r="F31" s="3">
        <f t="shared" si="2"/>
        <v>27158121317</v>
      </c>
      <c r="G31" s="44">
        <f t="shared" si="3"/>
        <v>0.97070000000000001</v>
      </c>
    </row>
    <row r="32" spans="1:7" ht="21.95" customHeight="1">
      <c r="A32" s="29">
        <v>58</v>
      </c>
      <c r="B32" s="30" t="s">
        <v>4</v>
      </c>
      <c r="C32" s="4">
        <v>1252591453445</v>
      </c>
      <c r="D32" s="5">
        <v>1228259317051</v>
      </c>
      <c r="E32" s="4">
        <v>1072852274</v>
      </c>
      <c r="F32" s="5">
        <f t="shared" si="2"/>
        <v>23259284120</v>
      </c>
      <c r="G32" s="45">
        <f t="shared" si="3"/>
        <v>0.98050000000000004</v>
      </c>
    </row>
    <row r="33" spans="1:7" ht="21.95" customHeight="1">
      <c r="A33" s="32"/>
      <c r="B33" s="33" t="s">
        <v>5</v>
      </c>
      <c r="C33" s="9">
        <f>C31+C32</f>
        <v>2215675110944</v>
      </c>
      <c r="D33" s="7">
        <f>D31+D32</f>
        <v>2163177592409</v>
      </c>
      <c r="E33" s="9">
        <f>E31+E32</f>
        <v>2080113098</v>
      </c>
      <c r="F33" s="7">
        <f t="shared" si="2"/>
        <v>50417405437</v>
      </c>
      <c r="G33" s="46">
        <f t="shared" si="3"/>
        <v>0.97629999999999995</v>
      </c>
    </row>
    <row r="34" spans="1:7" ht="21.95" customHeight="1">
      <c r="A34" s="29"/>
      <c r="B34" s="31" t="s">
        <v>3</v>
      </c>
      <c r="C34" s="2">
        <v>995202550966</v>
      </c>
      <c r="D34" s="6">
        <v>966660942296</v>
      </c>
      <c r="E34" s="2">
        <v>1162622989</v>
      </c>
      <c r="F34" s="6">
        <f t="shared" si="2"/>
        <v>27378985681</v>
      </c>
      <c r="G34" s="47">
        <f t="shared" si="3"/>
        <v>0.97130000000000005</v>
      </c>
    </row>
    <row r="35" spans="1:7" ht="21.95" customHeight="1">
      <c r="A35" s="29">
        <v>59</v>
      </c>
      <c r="B35" s="30" t="s">
        <v>4</v>
      </c>
      <c r="C35" s="4">
        <v>1298278101085</v>
      </c>
      <c r="D35" s="5">
        <v>1273195737086</v>
      </c>
      <c r="E35" s="4">
        <v>1075902755</v>
      </c>
      <c r="F35" s="5">
        <f t="shared" si="2"/>
        <v>24006461244</v>
      </c>
      <c r="G35" s="45">
        <f t="shared" si="3"/>
        <v>0.98060000000000003</v>
      </c>
    </row>
    <row r="36" spans="1:7" ht="21.95" customHeight="1">
      <c r="A36" s="32"/>
      <c r="B36" s="33" t="s">
        <v>5</v>
      </c>
      <c r="C36" s="9">
        <f>C34+C35</f>
        <v>2293480652051</v>
      </c>
      <c r="D36" s="7">
        <f>D34+D35</f>
        <v>2239856679382</v>
      </c>
      <c r="E36" s="9">
        <f>E34+E35</f>
        <v>2238525744</v>
      </c>
      <c r="F36" s="7">
        <f t="shared" si="2"/>
        <v>51385446925</v>
      </c>
      <c r="G36" s="46">
        <f t="shared" si="3"/>
        <v>0.97660000000000002</v>
      </c>
    </row>
    <row r="37" spans="1:7" ht="21.95" customHeight="1">
      <c r="A37" s="27"/>
      <c r="B37" s="28" t="s">
        <v>3</v>
      </c>
      <c r="C37" s="8">
        <v>1047521934890</v>
      </c>
      <c r="D37" s="3">
        <v>1018094193356</v>
      </c>
      <c r="E37" s="8">
        <v>1456434445</v>
      </c>
      <c r="F37" s="3">
        <f t="shared" si="2"/>
        <v>27971307089</v>
      </c>
      <c r="G37" s="44">
        <f>ROUNDDOWN(D37/C37,4)</f>
        <v>0.97189999999999999</v>
      </c>
    </row>
    <row r="38" spans="1:7" ht="21.95" customHeight="1">
      <c r="A38" s="29">
        <v>60</v>
      </c>
      <c r="B38" s="30" t="s">
        <v>4</v>
      </c>
      <c r="C38" s="4">
        <v>1408442607046</v>
      </c>
      <c r="D38" s="5">
        <v>1381970407452</v>
      </c>
      <c r="E38" s="4">
        <v>1415797155</v>
      </c>
      <c r="F38" s="5">
        <f t="shared" si="2"/>
        <v>25056402439</v>
      </c>
      <c r="G38" s="45">
        <f>ROUNDDOWN(D38/C38,4)</f>
        <v>0.98119999999999996</v>
      </c>
    </row>
    <row r="39" spans="1:7" ht="21.95" customHeight="1">
      <c r="A39" s="32"/>
      <c r="B39" s="33" t="s">
        <v>5</v>
      </c>
      <c r="C39" s="9">
        <f>C37+C38</f>
        <v>2455964541936</v>
      </c>
      <c r="D39" s="7">
        <f>D37+D38</f>
        <v>2400064600808</v>
      </c>
      <c r="E39" s="9">
        <f>E37+E38</f>
        <v>2872231600</v>
      </c>
      <c r="F39" s="7">
        <f t="shared" si="2"/>
        <v>53027709528</v>
      </c>
      <c r="G39" s="46">
        <f t="shared" si="3"/>
        <v>0.97719999999999996</v>
      </c>
    </row>
    <row r="40" spans="1:7" ht="21.95" customHeight="1">
      <c r="A40" s="57"/>
      <c r="B40" s="31" t="s">
        <v>3</v>
      </c>
      <c r="C40" s="2">
        <v>1088132588113</v>
      </c>
      <c r="D40" s="6">
        <v>1057557085633</v>
      </c>
      <c r="E40" s="2">
        <v>2956644196</v>
      </c>
      <c r="F40" s="6">
        <f t="shared" si="2"/>
        <v>27618858284</v>
      </c>
      <c r="G40" s="47">
        <f t="shared" si="3"/>
        <v>0.97189999999999999</v>
      </c>
    </row>
    <row r="41" spans="1:7" ht="21.95" customHeight="1">
      <c r="A41" s="57">
        <v>61</v>
      </c>
      <c r="B41" s="35" t="s">
        <v>4</v>
      </c>
      <c r="C41" s="13">
        <v>1451915699331</v>
      </c>
      <c r="D41" s="14">
        <v>1425353002624</v>
      </c>
      <c r="E41" s="13">
        <v>2869015024</v>
      </c>
      <c r="F41" s="14">
        <f t="shared" si="2"/>
        <v>23693681683</v>
      </c>
      <c r="G41" s="48">
        <f t="shared" si="3"/>
        <v>0.98170000000000002</v>
      </c>
    </row>
    <row r="42" spans="1:7" ht="21.95" customHeight="1">
      <c r="A42" s="58"/>
      <c r="B42" s="34" t="s">
        <v>5</v>
      </c>
      <c r="C42" s="15">
        <f>C40+C41</f>
        <v>2540048287444</v>
      </c>
      <c r="D42" s="16">
        <f>D40+D41</f>
        <v>2482910088257</v>
      </c>
      <c r="E42" s="15">
        <f>E40+E41</f>
        <v>5825659220</v>
      </c>
      <c r="F42" s="16">
        <f t="shared" si="2"/>
        <v>51312539967</v>
      </c>
      <c r="G42" s="49">
        <f t="shared" si="3"/>
        <v>0.97750000000000004</v>
      </c>
    </row>
    <row r="43" spans="1:7" ht="21.95" customHeight="1">
      <c r="A43" s="59"/>
      <c r="B43" s="37" t="s">
        <v>3</v>
      </c>
      <c r="C43" s="17">
        <v>1131114208461</v>
      </c>
      <c r="D43" s="18">
        <v>1103932507041</v>
      </c>
      <c r="E43" s="17">
        <v>4225087647</v>
      </c>
      <c r="F43" s="18">
        <f t="shared" si="2"/>
        <v>22956613773</v>
      </c>
      <c r="G43" s="50">
        <f t="shared" si="3"/>
        <v>0.97589999999999999</v>
      </c>
    </row>
    <row r="44" spans="1:7" ht="21.95" customHeight="1">
      <c r="A44" s="57">
        <v>62</v>
      </c>
      <c r="B44" s="35" t="s">
        <v>4</v>
      </c>
      <c r="C44" s="13">
        <v>1487257759223</v>
      </c>
      <c r="D44" s="14">
        <v>1464514125073</v>
      </c>
      <c r="E44" s="13">
        <v>3474170402</v>
      </c>
      <c r="F44" s="14">
        <f t="shared" si="2"/>
        <v>19269463748</v>
      </c>
      <c r="G44" s="48">
        <f t="shared" si="3"/>
        <v>0.98470000000000002</v>
      </c>
    </row>
    <row r="45" spans="1:7" ht="21.95" customHeight="1">
      <c r="A45" s="58"/>
      <c r="B45" s="39" t="s">
        <v>5</v>
      </c>
      <c r="C45" s="19">
        <f>C43+C44</f>
        <v>2618371967684</v>
      </c>
      <c r="D45" s="20">
        <f>D43+D44</f>
        <v>2568446632114</v>
      </c>
      <c r="E45" s="19">
        <f>E43+E44</f>
        <v>7699258049</v>
      </c>
      <c r="F45" s="20">
        <f t="shared" si="2"/>
        <v>42226077521</v>
      </c>
      <c r="G45" s="51">
        <f t="shared" si="3"/>
        <v>0.98089999999999999</v>
      </c>
    </row>
    <row r="46" spans="1:7" ht="21.95" customHeight="1">
      <c r="A46" s="59"/>
      <c r="B46" s="37" t="s">
        <v>3</v>
      </c>
      <c r="C46" s="15">
        <v>1223460643701</v>
      </c>
      <c r="D46" s="18">
        <v>1198256368348</v>
      </c>
      <c r="E46" s="15">
        <v>1024084080</v>
      </c>
      <c r="F46" s="18">
        <f t="shared" ref="F46:F52" si="4">C46-D46-E46</f>
        <v>24180191273</v>
      </c>
      <c r="G46" s="49">
        <f t="shared" ref="G46:G52" si="5">ROUNDDOWN(D46/C46,4)</f>
        <v>0.97929999999999995</v>
      </c>
    </row>
    <row r="47" spans="1:7" ht="21.95" customHeight="1">
      <c r="A47" s="57">
        <v>63</v>
      </c>
      <c r="B47" s="35" t="s">
        <v>4</v>
      </c>
      <c r="C47" s="13">
        <v>1618430521158</v>
      </c>
      <c r="D47" s="14">
        <v>1599980832679</v>
      </c>
      <c r="E47" s="13">
        <v>1282898468</v>
      </c>
      <c r="F47" s="14">
        <f t="shared" si="4"/>
        <v>17166790011</v>
      </c>
      <c r="G47" s="48">
        <f t="shared" si="5"/>
        <v>0.98860000000000003</v>
      </c>
    </row>
    <row r="48" spans="1:7" ht="21.95" customHeight="1">
      <c r="A48" s="57"/>
      <c r="B48" s="34" t="s">
        <v>5</v>
      </c>
      <c r="C48" s="15">
        <f>C46+C47</f>
        <v>2841891164859</v>
      </c>
      <c r="D48" s="16">
        <f>D46+D47</f>
        <v>2798237201027</v>
      </c>
      <c r="E48" s="15">
        <f>E46+E47</f>
        <v>2306982548</v>
      </c>
      <c r="F48" s="16">
        <f t="shared" si="4"/>
        <v>41346981284</v>
      </c>
      <c r="G48" s="49">
        <f t="shared" si="5"/>
        <v>0.98460000000000003</v>
      </c>
    </row>
    <row r="49" spans="1:7" ht="21.95" customHeight="1">
      <c r="A49" s="59"/>
      <c r="B49" s="37" t="s">
        <v>3</v>
      </c>
      <c r="C49" s="17">
        <v>1409510666693</v>
      </c>
      <c r="D49" s="18">
        <v>1388016325340</v>
      </c>
      <c r="E49" s="17">
        <v>1205877902</v>
      </c>
      <c r="F49" s="18">
        <f t="shared" si="4"/>
        <v>20288463451</v>
      </c>
      <c r="G49" s="50">
        <f t="shared" si="5"/>
        <v>0.98470000000000002</v>
      </c>
    </row>
    <row r="50" spans="1:7" ht="21.95" customHeight="1">
      <c r="A50" s="57" t="s">
        <v>14</v>
      </c>
      <c r="B50" s="35" t="s">
        <v>4</v>
      </c>
      <c r="C50" s="13">
        <v>1755877034865</v>
      </c>
      <c r="D50" s="14">
        <v>1738786661544</v>
      </c>
      <c r="E50" s="13">
        <v>1134461955</v>
      </c>
      <c r="F50" s="14">
        <f t="shared" si="4"/>
        <v>15955911366</v>
      </c>
      <c r="G50" s="48">
        <f t="shared" si="5"/>
        <v>0.99019999999999997</v>
      </c>
    </row>
    <row r="51" spans="1:7" ht="21.95" customHeight="1">
      <c r="A51" s="58"/>
      <c r="B51" s="39" t="s">
        <v>5</v>
      </c>
      <c r="C51" s="19">
        <f>C49+C50</f>
        <v>3165387701558</v>
      </c>
      <c r="D51" s="20">
        <f>D49+D50</f>
        <v>3126802986884</v>
      </c>
      <c r="E51" s="19">
        <f>E49+E50</f>
        <v>2340339857</v>
      </c>
      <c r="F51" s="20">
        <f t="shared" si="4"/>
        <v>36244374817</v>
      </c>
      <c r="G51" s="51">
        <f t="shared" si="5"/>
        <v>0.98780000000000001</v>
      </c>
    </row>
    <row r="52" spans="1:7" ht="21.95" customHeight="1">
      <c r="A52" s="29"/>
      <c r="B52" s="28" t="s">
        <v>3</v>
      </c>
      <c r="C52" s="2">
        <v>1535922919433</v>
      </c>
      <c r="D52" s="3">
        <v>1515077760631</v>
      </c>
      <c r="E52" s="2">
        <v>1795817937</v>
      </c>
      <c r="F52" s="3">
        <f t="shared" si="4"/>
        <v>19049340865</v>
      </c>
      <c r="G52" s="47">
        <f t="shared" si="5"/>
        <v>0.98640000000000005</v>
      </c>
    </row>
    <row r="53" spans="1:7" ht="21.95" customHeight="1">
      <c r="A53" s="29">
        <v>2</v>
      </c>
      <c r="B53" s="30" t="s">
        <v>4</v>
      </c>
      <c r="C53" s="4">
        <v>1906949942957</v>
      </c>
      <c r="D53" s="5">
        <v>1890943569681</v>
      </c>
      <c r="E53" s="4">
        <v>873210550</v>
      </c>
      <c r="F53" s="5">
        <f t="shared" ref="F53:F69" si="6">C53-D53-E53</f>
        <v>15133162726</v>
      </c>
      <c r="G53" s="45">
        <f t="shared" ref="G53:G69" si="7">ROUNDDOWN(D53/C53,4)</f>
        <v>0.99160000000000004</v>
      </c>
    </row>
    <row r="54" spans="1:7" ht="21.95" customHeight="1">
      <c r="A54" s="29"/>
      <c r="B54" s="31" t="s">
        <v>5</v>
      </c>
      <c r="C54" s="2">
        <f>C52+C53</f>
        <v>3442872862390</v>
      </c>
      <c r="D54" s="6">
        <f>D52+D53</f>
        <v>3406021330312</v>
      </c>
      <c r="E54" s="2">
        <f>E52+E53</f>
        <v>2669028487</v>
      </c>
      <c r="F54" s="6">
        <f t="shared" si="6"/>
        <v>34182503591</v>
      </c>
      <c r="G54" s="47">
        <f t="shared" si="7"/>
        <v>0.98919999999999997</v>
      </c>
    </row>
    <row r="55" spans="1:7" ht="21.95" customHeight="1">
      <c r="A55" s="27"/>
      <c r="B55" s="28" t="s">
        <v>3</v>
      </c>
      <c r="C55" s="8">
        <v>1651298757787</v>
      </c>
      <c r="D55" s="3">
        <v>1628323361319</v>
      </c>
      <c r="E55" s="8">
        <v>912899639</v>
      </c>
      <c r="F55" s="3">
        <f t="shared" si="6"/>
        <v>22062496829</v>
      </c>
      <c r="G55" s="44">
        <f t="shared" si="7"/>
        <v>0.98599999999999999</v>
      </c>
    </row>
    <row r="56" spans="1:7" ht="21.95" customHeight="1">
      <c r="A56" s="29">
        <v>3</v>
      </c>
      <c r="B56" s="30" t="s">
        <v>4</v>
      </c>
      <c r="C56" s="4">
        <v>2082293180116</v>
      </c>
      <c r="D56" s="5">
        <v>2063286806383</v>
      </c>
      <c r="E56" s="4">
        <v>786531289</v>
      </c>
      <c r="F56" s="5">
        <f t="shared" si="6"/>
        <v>18219842444</v>
      </c>
      <c r="G56" s="45">
        <f t="shared" si="7"/>
        <v>0.99080000000000001</v>
      </c>
    </row>
    <row r="57" spans="1:7" ht="21.95" customHeight="1">
      <c r="A57" s="32"/>
      <c r="B57" s="33" t="s">
        <v>5</v>
      </c>
      <c r="C57" s="9">
        <f>C55+C56</f>
        <v>3733591937903</v>
      </c>
      <c r="D57" s="7">
        <f>D55+D56</f>
        <v>3691610167702</v>
      </c>
      <c r="E57" s="9">
        <f>E55+E56</f>
        <v>1699430928</v>
      </c>
      <c r="F57" s="7">
        <f t="shared" si="6"/>
        <v>40282339273</v>
      </c>
      <c r="G57" s="46">
        <f t="shared" si="7"/>
        <v>0.98870000000000002</v>
      </c>
    </row>
    <row r="58" spans="1:7" ht="21.95" customHeight="1">
      <c r="A58" s="29"/>
      <c r="B58" s="31" t="s">
        <v>3</v>
      </c>
      <c r="C58" s="2">
        <v>1695864603822</v>
      </c>
      <c r="D58" s="6">
        <v>1667602299919</v>
      </c>
      <c r="E58" s="2">
        <v>682379357</v>
      </c>
      <c r="F58" s="6">
        <f t="shared" si="6"/>
        <v>27579924546</v>
      </c>
      <c r="G58" s="47">
        <f t="shared" si="7"/>
        <v>0.98329999999999995</v>
      </c>
    </row>
    <row r="59" spans="1:7" ht="21.95" customHeight="1">
      <c r="A59" s="29">
        <v>4</v>
      </c>
      <c r="B59" s="30" t="s">
        <v>4</v>
      </c>
      <c r="C59" s="4">
        <v>1927561442433</v>
      </c>
      <c r="D59" s="5">
        <v>1903967769334</v>
      </c>
      <c r="E59" s="4">
        <v>679162710</v>
      </c>
      <c r="F59" s="5">
        <f t="shared" si="6"/>
        <v>22914510389</v>
      </c>
      <c r="G59" s="45">
        <f t="shared" si="7"/>
        <v>0.98770000000000002</v>
      </c>
    </row>
    <row r="60" spans="1:7" ht="21.95" customHeight="1">
      <c r="A60" s="29"/>
      <c r="B60" s="31" t="s">
        <v>5</v>
      </c>
      <c r="C60" s="2">
        <f>C58+C59</f>
        <v>3623426046255</v>
      </c>
      <c r="D60" s="6">
        <f>D58+D59</f>
        <v>3571570069253</v>
      </c>
      <c r="E60" s="2">
        <f>E58+E59</f>
        <v>1361542067</v>
      </c>
      <c r="F60" s="6">
        <f t="shared" si="6"/>
        <v>50494434935</v>
      </c>
      <c r="G60" s="47">
        <f t="shared" si="7"/>
        <v>0.98560000000000003</v>
      </c>
    </row>
    <row r="61" spans="1:7" ht="21.95" customHeight="1">
      <c r="A61" s="27"/>
      <c r="B61" s="28" t="s">
        <v>3</v>
      </c>
      <c r="C61" s="8">
        <v>1683859516714</v>
      </c>
      <c r="D61" s="3">
        <v>1651583708530</v>
      </c>
      <c r="E61" s="8">
        <v>920292366</v>
      </c>
      <c r="F61" s="3">
        <f t="shared" si="6"/>
        <v>31355515818</v>
      </c>
      <c r="G61" s="44">
        <f t="shared" si="7"/>
        <v>0.98080000000000001</v>
      </c>
    </row>
    <row r="62" spans="1:7" ht="21.95" customHeight="1">
      <c r="A62" s="29">
        <v>5</v>
      </c>
      <c r="B62" s="30" t="s">
        <v>4</v>
      </c>
      <c r="C62" s="4">
        <v>1788701000110</v>
      </c>
      <c r="D62" s="5">
        <v>1762128442905</v>
      </c>
      <c r="E62" s="4">
        <v>877357314</v>
      </c>
      <c r="F62" s="5">
        <f t="shared" si="6"/>
        <v>25695199891</v>
      </c>
      <c r="G62" s="45">
        <f t="shared" si="7"/>
        <v>0.98509999999999998</v>
      </c>
    </row>
    <row r="63" spans="1:7" ht="21.95" customHeight="1">
      <c r="A63" s="32"/>
      <c r="B63" s="33" t="s">
        <v>5</v>
      </c>
      <c r="C63" s="9">
        <f>C61+C62</f>
        <v>3472560516824</v>
      </c>
      <c r="D63" s="7">
        <f>D61+D62</f>
        <v>3413712151435</v>
      </c>
      <c r="E63" s="9">
        <f>E61+E62</f>
        <v>1797649680</v>
      </c>
      <c r="F63" s="7">
        <f t="shared" si="6"/>
        <v>57050715709</v>
      </c>
      <c r="G63" s="46">
        <f t="shared" si="7"/>
        <v>0.98299999999999998</v>
      </c>
    </row>
    <row r="64" spans="1:7" ht="21.95" customHeight="1">
      <c r="A64" s="29"/>
      <c r="B64" s="31" t="s">
        <v>3</v>
      </c>
      <c r="C64" s="2">
        <v>1669184790225</v>
      </c>
      <c r="D64" s="6">
        <v>1633356458715</v>
      </c>
      <c r="E64" s="2">
        <v>738432560</v>
      </c>
      <c r="F64" s="6">
        <f t="shared" si="6"/>
        <v>35089898950</v>
      </c>
      <c r="G64" s="47">
        <f t="shared" si="7"/>
        <v>0.97850000000000004</v>
      </c>
    </row>
    <row r="65" spans="1:7" ht="21.95" customHeight="1">
      <c r="A65" s="29">
        <v>6</v>
      </c>
      <c r="B65" s="30" t="s">
        <v>4</v>
      </c>
      <c r="C65" s="4">
        <v>1791370142771</v>
      </c>
      <c r="D65" s="5">
        <v>1762648214946</v>
      </c>
      <c r="E65" s="4">
        <v>735707011</v>
      </c>
      <c r="F65" s="5">
        <f t="shared" si="6"/>
        <v>27986220814</v>
      </c>
      <c r="G65" s="45">
        <f t="shared" si="7"/>
        <v>0.9839</v>
      </c>
    </row>
    <row r="66" spans="1:7" ht="21.95" customHeight="1">
      <c r="A66" s="29"/>
      <c r="B66" s="31" t="s">
        <v>5</v>
      </c>
      <c r="C66" s="2">
        <f>C64+C65</f>
        <v>3460554932996</v>
      </c>
      <c r="D66" s="6">
        <f>D64+D65</f>
        <v>3396004673661</v>
      </c>
      <c r="E66" s="2">
        <f>E64+E65</f>
        <v>1474139571</v>
      </c>
      <c r="F66" s="6">
        <f t="shared" si="6"/>
        <v>63076119764</v>
      </c>
      <c r="G66" s="47">
        <f t="shared" si="7"/>
        <v>0.98129999999999995</v>
      </c>
    </row>
    <row r="67" spans="1:7" ht="21.95" customHeight="1">
      <c r="A67" s="27"/>
      <c r="B67" s="28" t="s">
        <v>3</v>
      </c>
      <c r="C67" s="8">
        <v>1572745430462</v>
      </c>
      <c r="D67" s="3">
        <v>1535800345705</v>
      </c>
      <c r="E67" s="8">
        <v>1209868494</v>
      </c>
      <c r="F67" s="3">
        <f t="shared" si="6"/>
        <v>35735216263</v>
      </c>
      <c r="G67" s="44">
        <f t="shared" si="7"/>
        <v>0.97650000000000003</v>
      </c>
    </row>
    <row r="68" spans="1:7" ht="21.95" customHeight="1">
      <c r="A68" s="29">
        <v>7</v>
      </c>
      <c r="B68" s="30" t="s">
        <v>4</v>
      </c>
      <c r="C68" s="4">
        <v>1821259314372</v>
      </c>
      <c r="D68" s="5">
        <v>1789785876142</v>
      </c>
      <c r="E68" s="4">
        <v>1015068185</v>
      </c>
      <c r="F68" s="5">
        <f t="shared" si="6"/>
        <v>30458370045</v>
      </c>
      <c r="G68" s="45">
        <f t="shared" si="7"/>
        <v>0.98270000000000002</v>
      </c>
    </row>
    <row r="69" spans="1:7" ht="21.95" customHeight="1">
      <c r="A69" s="32"/>
      <c r="B69" s="33" t="s">
        <v>5</v>
      </c>
      <c r="C69" s="9">
        <f>C67+C68</f>
        <v>3394004744834</v>
      </c>
      <c r="D69" s="7">
        <f>D67+D68</f>
        <v>3325586221847</v>
      </c>
      <c r="E69" s="9">
        <f>E67+E68</f>
        <v>2224936679</v>
      </c>
      <c r="F69" s="7">
        <f t="shared" si="6"/>
        <v>66193586308</v>
      </c>
      <c r="G69" s="46">
        <f t="shared" si="7"/>
        <v>0.9798</v>
      </c>
    </row>
    <row r="70" spans="1:7" ht="21.95" customHeight="1">
      <c r="A70" s="27"/>
      <c r="B70" s="31" t="s">
        <v>3</v>
      </c>
      <c r="C70" s="2">
        <v>1573054639464</v>
      </c>
      <c r="D70" s="6">
        <v>1535218957889</v>
      </c>
      <c r="E70" s="2">
        <v>2198288943</v>
      </c>
      <c r="F70" s="6">
        <f t="shared" ref="F70:F75" si="8">C70-D70-E70</f>
        <v>35637392632</v>
      </c>
      <c r="G70" s="47">
        <f t="shared" ref="G70:G78" si="9">ROUNDDOWN(D70/C70,4)</f>
        <v>0.97589999999999999</v>
      </c>
    </row>
    <row r="71" spans="1:7" ht="21.95" customHeight="1">
      <c r="A71" s="29">
        <v>8</v>
      </c>
      <c r="B71" s="30" t="s">
        <v>4</v>
      </c>
      <c r="C71" s="4">
        <v>1850272673938</v>
      </c>
      <c r="D71" s="5">
        <v>1817699166645</v>
      </c>
      <c r="E71" s="4">
        <v>1511903366</v>
      </c>
      <c r="F71" s="5">
        <f t="shared" si="8"/>
        <v>31061603927</v>
      </c>
      <c r="G71" s="45">
        <f t="shared" si="9"/>
        <v>0.98229999999999995</v>
      </c>
    </row>
    <row r="72" spans="1:7" ht="21.95" customHeight="1">
      <c r="A72" s="29"/>
      <c r="B72" s="31" t="s">
        <v>5</v>
      </c>
      <c r="C72" s="2">
        <f>C70+C71</f>
        <v>3423327313402</v>
      </c>
      <c r="D72" s="6">
        <f>D70+D71</f>
        <v>3352918124534</v>
      </c>
      <c r="E72" s="2">
        <f>E70+E71</f>
        <v>3710192309</v>
      </c>
      <c r="F72" s="6">
        <f t="shared" si="8"/>
        <v>66698996559</v>
      </c>
      <c r="G72" s="47">
        <f t="shared" si="9"/>
        <v>0.97940000000000005</v>
      </c>
    </row>
    <row r="73" spans="1:7" ht="21.95" customHeight="1">
      <c r="A73" s="27"/>
      <c r="B73" s="28" t="s">
        <v>3</v>
      </c>
      <c r="C73" s="8">
        <v>1588507281740</v>
      </c>
      <c r="D73" s="3">
        <v>1548568962707</v>
      </c>
      <c r="E73" s="8">
        <v>2507069642</v>
      </c>
      <c r="F73" s="3">
        <f t="shared" si="8"/>
        <v>37431249391</v>
      </c>
      <c r="G73" s="44">
        <f t="shared" si="9"/>
        <v>0.9748</v>
      </c>
    </row>
    <row r="74" spans="1:7" ht="21.95" customHeight="1">
      <c r="A74" s="29">
        <v>9</v>
      </c>
      <c r="B74" s="30" t="s">
        <v>4</v>
      </c>
      <c r="C74" s="4">
        <v>1892375847515</v>
      </c>
      <c r="D74" s="5">
        <v>1856977088502</v>
      </c>
      <c r="E74" s="4">
        <v>2198852182</v>
      </c>
      <c r="F74" s="5">
        <f t="shared" si="8"/>
        <v>33199906831</v>
      </c>
      <c r="G74" s="45">
        <f t="shared" si="9"/>
        <v>0.98119999999999996</v>
      </c>
    </row>
    <row r="75" spans="1:7" ht="21.95" customHeight="1">
      <c r="A75" s="32"/>
      <c r="B75" s="33" t="s">
        <v>5</v>
      </c>
      <c r="C75" s="9">
        <f>C73+C74</f>
        <v>3480883129255</v>
      </c>
      <c r="D75" s="7">
        <f>D73+D74</f>
        <v>3405546051209</v>
      </c>
      <c r="E75" s="9">
        <f>E73+E74</f>
        <v>4705921824</v>
      </c>
      <c r="F75" s="7">
        <f t="shared" si="8"/>
        <v>70631156222</v>
      </c>
      <c r="G75" s="46">
        <f t="shared" si="9"/>
        <v>0.97829999999999995</v>
      </c>
    </row>
    <row r="76" spans="1:7" ht="21.95" customHeight="1">
      <c r="A76" s="40"/>
      <c r="B76" s="27" t="s">
        <v>3</v>
      </c>
      <c r="C76" s="8">
        <v>1474578515869</v>
      </c>
      <c r="D76" s="3">
        <v>1433934902817</v>
      </c>
      <c r="E76" s="8">
        <v>3661083809</v>
      </c>
      <c r="F76" s="3">
        <v>36982529243</v>
      </c>
      <c r="G76" s="44">
        <f t="shared" si="9"/>
        <v>0.97240000000000004</v>
      </c>
    </row>
    <row r="77" spans="1:7" ht="21.95" customHeight="1">
      <c r="A77" s="41">
        <v>10</v>
      </c>
      <c r="B77" s="42" t="s">
        <v>4</v>
      </c>
      <c r="C77" s="4">
        <v>1895339140360</v>
      </c>
      <c r="D77" s="5">
        <v>1857926673897</v>
      </c>
      <c r="E77" s="4">
        <v>2975601830</v>
      </c>
      <c r="F77" s="5">
        <v>34436864633</v>
      </c>
      <c r="G77" s="45">
        <f t="shared" si="9"/>
        <v>0.98019999999999996</v>
      </c>
    </row>
    <row r="78" spans="1:7" ht="21.95" customHeight="1">
      <c r="A78" s="43"/>
      <c r="B78" s="32" t="s">
        <v>5</v>
      </c>
      <c r="C78" s="10">
        <f>C76+C77</f>
        <v>3369917656229</v>
      </c>
      <c r="D78" s="11">
        <f>D76+D77</f>
        <v>3291861576714</v>
      </c>
      <c r="E78" s="9">
        <f>E76+E77</f>
        <v>6636685639</v>
      </c>
      <c r="F78" s="7">
        <f>C78-D78-E78</f>
        <v>71419393876</v>
      </c>
      <c r="G78" s="46">
        <f t="shared" si="9"/>
        <v>0.9768</v>
      </c>
    </row>
    <row r="79" spans="1:7" ht="21.95" customHeight="1">
      <c r="A79" s="40"/>
      <c r="B79" s="27" t="s">
        <v>0</v>
      </c>
      <c r="C79" s="8">
        <v>1373162842501</v>
      </c>
      <c r="D79" s="3">
        <v>1333834386449</v>
      </c>
      <c r="E79" s="8">
        <v>2395298168</v>
      </c>
      <c r="F79" s="3">
        <v>36933157884</v>
      </c>
      <c r="G79" s="44">
        <v>0.97130000000000005</v>
      </c>
    </row>
    <row r="80" spans="1:7" ht="21.95" customHeight="1">
      <c r="A80" s="41">
        <v>11</v>
      </c>
      <c r="B80" s="42" t="s">
        <v>1</v>
      </c>
      <c r="C80" s="4">
        <v>1809355874090</v>
      </c>
      <c r="D80" s="5">
        <v>1772645941767</v>
      </c>
      <c r="E80" s="4">
        <v>2396847865</v>
      </c>
      <c r="F80" s="5">
        <v>34313084458</v>
      </c>
      <c r="G80" s="45">
        <v>0.97970000000000002</v>
      </c>
    </row>
    <row r="81" spans="1:7" ht="21.95" customHeight="1">
      <c r="A81" s="43"/>
      <c r="B81" s="32" t="s">
        <v>2</v>
      </c>
      <c r="C81" s="9">
        <v>3182518716591</v>
      </c>
      <c r="D81" s="7">
        <v>3106480328216</v>
      </c>
      <c r="E81" s="9">
        <v>4792146033</v>
      </c>
      <c r="F81" s="7">
        <v>71246242342</v>
      </c>
      <c r="G81" s="46">
        <v>0.97609999999999997</v>
      </c>
    </row>
    <row r="82" spans="1:7" ht="21.95" customHeight="1">
      <c r="A82" s="40"/>
      <c r="B82" s="27" t="s">
        <v>0</v>
      </c>
      <c r="C82" s="8">
        <v>1369463252707</v>
      </c>
      <c r="D82" s="3">
        <v>1330053899071</v>
      </c>
      <c r="E82" s="8">
        <v>2670723782</v>
      </c>
      <c r="F82" s="3">
        <v>36738629854</v>
      </c>
      <c r="G82" s="44">
        <v>0.97119999999999995</v>
      </c>
    </row>
    <row r="83" spans="1:7" ht="21.95" customHeight="1">
      <c r="A83" s="41">
        <v>12</v>
      </c>
      <c r="B83" s="42" t="s">
        <v>1</v>
      </c>
      <c r="C83" s="4">
        <v>1785127753385</v>
      </c>
      <c r="D83" s="5">
        <v>1747978035694</v>
      </c>
      <c r="E83" s="4">
        <v>2372754049</v>
      </c>
      <c r="F83" s="5">
        <v>34776963642</v>
      </c>
      <c r="G83" s="45">
        <v>0.97909999999999997</v>
      </c>
    </row>
    <row r="84" spans="1:7" ht="21.95" customHeight="1">
      <c r="A84" s="43"/>
      <c r="B84" s="32" t="s">
        <v>2</v>
      </c>
      <c r="C84" s="9">
        <v>3154591006092</v>
      </c>
      <c r="D84" s="7">
        <v>3078031934765</v>
      </c>
      <c r="E84" s="9">
        <v>5043477831</v>
      </c>
      <c r="F84" s="7">
        <v>71515593496</v>
      </c>
      <c r="G84" s="46">
        <v>0.97570000000000001</v>
      </c>
    </row>
    <row r="85" spans="1:7" ht="21.95" customHeight="1">
      <c r="A85" s="27"/>
      <c r="B85" s="27" t="s">
        <v>3</v>
      </c>
      <c r="C85" s="8">
        <v>1313698925559</v>
      </c>
      <c r="D85" s="3">
        <v>1272931257399</v>
      </c>
      <c r="E85" s="8">
        <v>2754718258</v>
      </c>
      <c r="F85" s="3">
        <v>38012949902</v>
      </c>
      <c r="G85" s="44">
        <f t="shared" ref="G85:G90" si="10">ROUNDDOWN(D85/C85,4)</f>
        <v>0.96889999999999998</v>
      </c>
    </row>
    <row r="86" spans="1:7" ht="21.95" customHeight="1">
      <c r="A86" s="29">
        <v>13</v>
      </c>
      <c r="B86" s="42" t="s">
        <v>4</v>
      </c>
      <c r="C86" s="4">
        <v>2403709832136</v>
      </c>
      <c r="D86" s="5">
        <v>2358987005044</v>
      </c>
      <c r="E86" s="4">
        <v>2461229620</v>
      </c>
      <c r="F86" s="5">
        <v>42261597472</v>
      </c>
      <c r="G86" s="45">
        <f t="shared" si="10"/>
        <v>0.98129999999999995</v>
      </c>
    </row>
    <row r="87" spans="1:7" ht="21.95" customHeight="1">
      <c r="A87" s="32"/>
      <c r="B87" s="32" t="s">
        <v>5</v>
      </c>
      <c r="C87" s="9">
        <f>C85+C86</f>
        <v>3717408757695</v>
      </c>
      <c r="D87" s="7">
        <f>D85+D86</f>
        <v>3631918262443</v>
      </c>
      <c r="E87" s="9">
        <f>E85+E86</f>
        <v>5215947878</v>
      </c>
      <c r="F87" s="7">
        <f t="shared" ref="F87:F93" si="11">C87-D87-E87</f>
        <v>80274547374</v>
      </c>
      <c r="G87" s="46">
        <f t="shared" si="10"/>
        <v>0.97699999999999998</v>
      </c>
    </row>
    <row r="88" spans="1:7" ht="21.95" customHeight="1">
      <c r="A88" s="27"/>
      <c r="B88" s="27" t="s">
        <v>3</v>
      </c>
      <c r="C88" s="8">
        <v>1261276332408</v>
      </c>
      <c r="D88" s="3">
        <v>1218545236983</v>
      </c>
      <c r="E88" s="8">
        <v>3024259141</v>
      </c>
      <c r="F88" s="3">
        <f t="shared" si="11"/>
        <v>39706836284</v>
      </c>
      <c r="G88" s="44">
        <f t="shared" si="10"/>
        <v>0.96609999999999996</v>
      </c>
    </row>
    <row r="89" spans="1:7" ht="21.95" customHeight="1">
      <c r="A89" s="29">
        <v>14</v>
      </c>
      <c r="B89" s="42" t="s">
        <v>4</v>
      </c>
      <c r="C89" s="4">
        <v>2515861489421</v>
      </c>
      <c r="D89" s="5">
        <v>2445858053935</v>
      </c>
      <c r="E89" s="4">
        <v>2819088015</v>
      </c>
      <c r="F89" s="5">
        <f t="shared" si="11"/>
        <v>67184347471</v>
      </c>
      <c r="G89" s="45">
        <f t="shared" si="10"/>
        <v>0.97209999999999996</v>
      </c>
    </row>
    <row r="90" spans="1:7" ht="21.95" customHeight="1">
      <c r="A90" s="32"/>
      <c r="B90" s="32" t="s">
        <v>5</v>
      </c>
      <c r="C90" s="9">
        <f>C88+C89</f>
        <v>3777137821829</v>
      </c>
      <c r="D90" s="7">
        <f>D88+D89</f>
        <v>3664403290918</v>
      </c>
      <c r="E90" s="9">
        <f>E88+E89</f>
        <v>5843347156</v>
      </c>
      <c r="F90" s="7">
        <f t="shared" si="11"/>
        <v>106891183755</v>
      </c>
      <c r="G90" s="46">
        <f t="shared" si="10"/>
        <v>0.97009999999999996</v>
      </c>
    </row>
    <row r="91" spans="1:7" ht="21.95" customHeight="1">
      <c r="A91" s="27"/>
      <c r="B91" s="27" t="s">
        <v>3</v>
      </c>
      <c r="C91" s="8">
        <v>1080641590187</v>
      </c>
      <c r="D91" s="3">
        <v>1040725302107</v>
      </c>
      <c r="E91" s="8">
        <v>3160420060</v>
      </c>
      <c r="F91" s="3">
        <f t="shared" si="11"/>
        <v>36755868020</v>
      </c>
      <c r="G91" s="44">
        <f t="shared" ref="G91:G96" si="12">ROUNDDOWN(D91/C91,4)</f>
        <v>0.96299999999999997</v>
      </c>
    </row>
    <row r="92" spans="1:7" ht="21.95" customHeight="1">
      <c r="A92" s="29">
        <v>15</v>
      </c>
      <c r="B92" s="42" t="s">
        <v>4</v>
      </c>
      <c r="C92" s="4">
        <v>2581302341915</v>
      </c>
      <c r="D92" s="5">
        <v>2527253996259</v>
      </c>
      <c r="E92" s="4">
        <v>3478330401</v>
      </c>
      <c r="F92" s="5">
        <f t="shared" si="11"/>
        <v>50570015255</v>
      </c>
      <c r="G92" s="45">
        <f t="shared" si="12"/>
        <v>0.97899999999999998</v>
      </c>
    </row>
    <row r="93" spans="1:7" ht="21.95" customHeight="1">
      <c r="A93" s="32"/>
      <c r="B93" s="32" t="s">
        <v>5</v>
      </c>
      <c r="C93" s="9">
        <f>C91+C92</f>
        <v>3661943932102</v>
      </c>
      <c r="D93" s="7">
        <f>D91+D92</f>
        <v>3567979298366</v>
      </c>
      <c r="E93" s="9">
        <f>E91+E92</f>
        <v>6638750461</v>
      </c>
      <c r="F93" s="7">
        <f t="shared" si="11"/>
        <v>87325883275</v>
      </c>
      <c r="G93" s="46">
        <f t="shared" si="12"/>
        <v>0.97430000000000005</v>
      </c>
    </row>
    <row r="94" spans="1:7" ht="21.75" customHeight="1">
      <c r="A94" s="27"/>
      <c r="B94" s="27" t="s">
        <v>3</v>
      </c>
      <c r="C94" s="8">
        <f>1082548891916+6260650</f>
        <v>1082555152566</v>
      </c>
      <c r="D94" s="3">
        <f>1044660581318</f>
        <v>1044660581318</v>
      </c>
      <c r="E94" s="8">
        <v>4079700908</v>
      </c>
      <c r="F94" s="3">
        <f t="shared" ref="F94:F99" si="13">C94-D94-E94</f>
        <v>33814870340</v>
      </c>
      <c r="G94" s="44">
        <f t="shared" si="12"/>
        <v>0.96489999999999998</v>
      </c>
    </row>
    <row r="95" spans="1:7" ht="21.75" customHeight="1">
      <c r="A95" s="29">
        <v>16</v>
      </c>
      <c r="B95" s="42" t="s">
        <v>4</v>
      </c>
      <c r="C95" s="4">
        <f>2613424067213+85111224</f>
        <v>2613509178437</v>
      </c>
      <c r="D95" s="5">
        <f>2560488777351+84188616</f>
        <v>2560572965967</v>
      </c>
      <c r="E95" s="4">
        <v>4102620529</v>
      </c>
      <c r="F95" s="5">
        <f t="shared" si="13"/>
        <v>48833591941</v>
      </c>
      <c r="G95" s="45">
        <f t="shared" si="12"/>
        <v>0.97970000000000002</v>
      </c>
    </row>
    <row r="96" spans="1:7" ht="21.75" customHeight="1">
      <c r="A96" s="32"/>
      <c r="B96" s="32" t="s">
        <v>5</v>
      </c>
      <c r="C96" s="9">
        <f>C94+C95</f>
        <v>3696064331003</v>
      </c>
      <c r="D96" s="7">
        <f>D94+D95</f>
        <v>3605233547285</v>
      </c>
      <c r="E96" s="9">
        <f>E94+E95</f>
        <v>8182321437</v>
      </c>
      <c r="F96" s="7">
        <f t="shared" si="13"/>
        <v>82648462281</v>
      </c>
      <c r="G96" s="46">
        <f t="shared" si="12"/>
        <v>0.97540000000000004</v>
      </c>
    </row>
    <row r="97" spans="1:7" ht="21.75" customHeight="1">
      <c r="A97" s="27"/>
      <c r="B97" s="27" t="s">
        <v>3</v>
      </c>
      <c r="C97" s="8">
        <v>1101661221632</v>
      </c>
      <c r="D97" s="3">
        <v>1067643240481</v>
      </c>
      <c r="E97" s="8">
        <v>3830091441</v>
      </c>
      <c r="F97" s="3">
        <f t="shared" si="13"/>
        <v>30187889710</v>
      </c>
      <c r="G97" s="44">
        <f t="shared" ref="G97:G102" si="14">ROUNDDOWN(D97/C97,4)</f>
        <v>0.96909999999999996</v>
      </c>
    </row>
    <row r="98" spans="1:7" ht="21.75" customHeight="1">
      <c r="A98" s="29">
        <v>17</v>
      </c>
      <c r="B98" s="42" t="s">
        <v>4</v>
      </c>
      <c r="C98" s="4">
        <v>2967717229155</v>
      </c>
      <c r="D98" s="5">
        <v>2914799484442</v>
      </c>
      <c r="E98" s="4">
        <v>4124634675</v>
      </c>
      <c r="F98" s="5">
        <f t="shared" si="13"/>
        <v>48793110038</v>
      </c>
      <c r="G98" s="45">
        <f t="shared" si="14"/>
        <v>0.98209999999999997</v>
      </c>
    </row>
    <row r="99" spans="1:7" ht="21.75" customHeight="1">
      <c r="A99" s="32"/>
      <c r="B99" s="32" t="s">
        <v>5</v>
      </c>
      <c r="C99" s="9">
        <f>C97+C98</f>
        <v>4069378450787</v>
      </c>
      <c r="D99" s="7">
        <f>D97+D98</f>
        <v>3982442724923</v>
      </c>
      <c r="E99" s="9">
        <f>E97+E98</f>
        <v>7954726116</v>
      </c>
      <c r="F99" s="7">
        <f t="shared" si="13"/>
        <v>78980999748</v>
      </c>
      <c r="G99" s="46">
        <f t="shared" si="14"/>
        <v>0.97860000000000003</v>
      </c>
    </row>
    <row r="100" spans="1:7" s="12" customFormat="1" ht="21.75" customHeight="1">
      <c r="A100" s="27"/>
      <c r="B100" s="27" t="s">
        <v>3</v>
      </c>
      <c r="C100" s="8">
        <v>1082647986370</v>
      </c>
      <c r="D100" s="3">
        <v>1050343579279</v>
      </c>
      <c r="E100" s="8">
        <v>3284066705</v>
      </c>
      <c r="F100" s="3">
        <f t="shared" ref="F100:F105" si="15">C100-D100-E100</f>
        <v>29020340386</v>
      </c>
      <c r="G100" s="44">
        <f t="shared" si="14"/>
        <v>0.97009999999999996</v>
      </c>
    </row>
    <row r="101" spans="1:7" s="12" customFormat="1" ht="21.75" customHeight="1">
      <c r="A101" s="29">
        <v>18</v>
      </c>
      <c r="B101" s="42" t="s">
        <v>4</v>
      </c>
      <c r="C101" s="4">
        <v>3061238352135</v>
      </c>
      <c r="D101" s="5">
        <v>3007285627969</v>
      </c>
      <c r="E101" s="4">
        <v>4102579342</v>
      </c>
      <c r="F101" s="5">
        <f t="shared" si="15"/>
        <v>49850144824</v>
      </c>
      <c r="G101" s="45">
        <f t="shared" si="14"/>
        <v>0.98229999999999995</v>
      </c>
    </row>
    <row r="102" spans="1:7" s="22" customFormat="1" ht="21.75" customHeight="1">
      <c r="A102" s="32"/>
      <c r="B102" s="32" t="s">
        <v>5</v>
      </c>
      <c r="C102" s="9">
        <f>C100+C101</f>
        <v>4143886338505</v>
      </c>
      <c r="D102" s="7">
        <f>D100+D101</f>
        <v>4057629207248</v>
      </c>
      <c r="E102" s="9">
        <f>E100+E101</f>
        <v>7386646047</v>
      </c>
      <c r="F102" s="7">
        <f t="shared" si="15"/>
        <v>78870485210</v>
      </c>
      <c r="G102" s="46">
        <f t="shared" si="14"/>
        <v>0.97909999999999997</v>
      </c>
    </row>
    <row r="103" spans="1:7" ht="21.75" customHeight="1">
      <c r="A103" s="29"/>
      <c r="B103" s="29" t="s">
        <v>3</v>
      </c>
      <c r="C103" s="21">
        <v>1100812278708</v>
      </c>
      <c r="D103" s="6">
        <v>1069010485208</v>
      </c>
      <c r="E103" s="21">
        <v>3528459620</v>
      </c>
      <c r="F103" s="6">
        <f t="shared" si="15"/>
        <v>28273333880</v>
      </c>
      <c r="G103" s="47">
        <f t="shared" ref="G103:G108" si="16">ROUNDDOWN(D103/C103,4)</f>
        <v>0.97109999999999996</v>
      </c>
    </row>
    <row r="104" spans="1:7" ht="21.75" customHeight="1">
      <c r="A104" s="29">
        <v>19</v>
      </c>
      <c r="B104" s="42" t="s">
        <v>4</v>
      </c>
      <c r="C104" s="4">
        <v>2474167638956</v>
      </c>
      <c r="D104" s="5">
        <v>2421817723497</v>
      </c>
      <c r="E104" s="4">
        <v>4793175200</v>
      </c>
      <c r="F104" s="5">
        <f t="shared" si="15"/>
        <v>47556740259</v>
      </c>
      <c r="G104" s="45">
        <f t="shared" si="16"/>
        <v>0.9788</v>
      </c>
    </row>
    <row r="105" spans="1:7" ht="21.75" customHeight="1">
      <c r="A105" s="32"/>
      <c r="B105" s="32" t="s">
        <v>5</v>
      </c>
      <c r="C105" s="9">
        <f>C103+C104</f>
        <v>3574979917664</v>
      </c>
      <c r="D105" s="7">
        <f>D103+D104</f>
        <v>3490828208705</v>
      </c>
      <c r="E105" s="9">
        <f>E103+E104</f>
        <v>8321634820</v>
      </c>
      <c r="F105" s="7">
        <f t="shared" si="15"/>
        <v>75830074139</v>
      </c>
      <c r="G105" s="46">
        <f t="shared" si="16"/>
        <v>0.97640000000000005</v>
      </c>
    </row>
    <row r="106" spans="1:7" ht="21.75" customHeight="1">
      <c r="A106" s="27"/>
      <c r="B106" s="27" t="s">
        <v>3</v>
      </c>
      <c r="C106" s="8">
        <v>1103719524613</v>
      </c>
      <c r="D106" s="3">
        <v>1070933902990</v>
      </c>
      <c r="E106" s="8">
        <v>4167931226</v>
      </c>
      <c r="F106" s="3">
        <f>C106-D106-E106</f>
        <v>28617690397</v>
      </c>
      <c r="G106" s="44">
        <f t="shared" si="16"/>
        <v>0.97019999999999995</v>
      </c>
    </row>
    <row r="107" spans="1:7" ht="21.75" customHeight="1">
      <c r="A107" s="29">
        <v>20</v>
      </c>
      <c r="B107" s="42" t="s">
        <v>4</v>
      </c>
      <c r="C107" s="4">
        <v>2497082836487</v>
      </c>
      <c r="D107" s="5">
        <v>2442099769177</v>
      </c>
      <c r="E107" s="4">
        <v>6152160466</v>
      </c>
      <c r="F107" s="5">
        <f>C107-D107-E107</f>
        <v>48830906844</v>
      </c>
      <c r="G107" s="45">
        <f t="shared" si="16"/>
        <v>0.97789999999999999</v>
      </c>
    </row>
    <row r="108" spans="1:7" ht="21.75" customHeight="1">
      <c r="A108" s="32"/>
      <c r="B108" s="32" t="s">
        <v>5</v>
      </c>
      <c r="C108" s="9">
        <f>C106+C107</f>
        <v>3600802361100</v>
      </c>
      <c r="D108" s="7">
        <f>D106+D107</f>
        <v>3513033672167</v>
      </c>
      <c r="E108" s="9">
        <f>E106+E107</f>
        <v>10320091692</v>
      </c>
      <c r="F108" s="7">
        <f>C108-D108-E108</f>
        <v>77448597241</v>
      </c>
      <c r="G108" s="46">
        <f t="shared" si="16"/>
        <v>0.97560000000000002</v>
      </c>
    </row>
    <row r="109" spans="1:7" ht="21.75" customHeight="1">
      <c r="A109" s="27"/>
      <c r="B109" s="27" t="s">
        <v>3</v>
      </c>
      <c r="C109" s="8">
        <v>872545072550</v>
      </c>
      <c r="D109" s="3">
        <v>841943359256</v>
      </c>
      <c r="E109" s="8">
        <v>3011295621</v>
      </c>
      <c r="F109" s="3">
        <f t="shared" ref="F109:F114" si="17">C109-D109-E109</f>
        <v>27590417673</v>
      </c>
      <c r="G109" s="44">
        <f t="shared" ref="G109:G114" si="18">ROUNDDOWN(D109/C109,4)</f>
        <v>0.96489999999999998</v>
      </c>
    </row>
    <row r="110" spans="1:7" ht="21.75" customHeight="1">
      <c r="A110" s="29">
        <v>21</v>
      </c>
      <c r="B110" s="42" t="s">
        <v>4</v>
      </c>
      <c r="C110" s="4">
        <v>1809157156104</v>
      </c>
      <c r="D110" s="5">
        <v>1759267667003</v>
      </c>
      <c r="E110" s="4">
        <v>4705376654</v>
      </c>
      <c r="F110" s="5">
        <f t="shared" si="17"/>
        <v>45184112447</v>
      </c>
      <c r="G110" s="45">
        <f t="shared" si="18"/>
        <v>0.97240000000000004</v>
      </c>
    </row>
    <row r="111" spans="1:7" ht="21.75" customHeight="1">
      <c r="A111" s="32"/>
      <c r="B111" s="32" t="s">
        <v>5</v>
      </c>
      <c r="C111" s="9">
        <f>C109+C110</f>
        <v>2681702228654</v>
      </c>
      <c r="D111" s="7">
        <f>D109+D110</f>
        <v>2601211026259</v>
      </c>
      <c r="E111" s="9">
        <f>E109+E110</f>
        <v>7716672275</v>
      </c>
      <c r="F111" s="7">
        <f t="shared" si="17"/>
        <v>72774530120</v>
      </c>
      <c r="G111" s="46">
        <f t="shared" si="18"/>
        <v>0.96989999999999998</v>
      </c>
    </row>
    <row r="112" spans="1:7" ht="21.75" customHeight="1">
      <c r="A112" s="27"/>
      <c r="B112" s="27" t="s">
        <v>3</v>
      </c>
      <c r="C112" s="8">
        <v>812982189463</v>
      </c>
      <c r="D112" s="3">
        <v>784144961159</v>
      </c>
      <c r="E112" s="8">
        <v>3989588093</v>
      </c>
      <c r="F112" s="3">
        <f t="shared" si="17"/>
        <v>24847640211</v>
      </c>
      <c r="G112" s="44">
        <f t="shared" si="18"/>
        <v>0.96450000000000002</v>
      </c>
    </row>
    <row r="113" spans="1:7" ht="21.75" customHeight="1">
      <c r="A113" s="29">
        <v>22</v>
      </c>
      <c r="B113" s="42" t="s">
        <v>4</v>
      </c>
      <c r="C113" s="4">
        <v>2356420946190</v>
      </c>
      <c r="D113" s="5">
        <v>2305221942719</v>
      </c>
      <c r="E113" s="4">
        <v>6756620489</v>
      </c>
      <c r="F113" s="5">
        <f t="shared" si="17"/>
        <v>44442382982</v>
      </c>
      <c r="G113" s="45">
        <f t="shared" si="18"/>
        <v>0.97819999999999996</v>
      </c>
    </row>
    <row r="114" spans="1:7" ht="21.95" customHeight="1">
      <c r="A114" s="32"/>
      <c r="B114" s="32" t="s">
        <v>5</v>
      </c>
      <c r="C114" s="9">
        <f>C112+C113</f>
        <v>3169403135653</v>
      </c>
      <c r="D114" s="7">
        <f>D112+D113</f>
        <v>3089366903878</v>
      </c>
      <c r="E114" s="9">
        <f>E112+E113</f>
        <v>10746208582</v>
      </c>
      <c r="F114" s="7">
        <f t="shared" si="17"/>
        <v>69290023193</v>
      </c>
      <c r="G114" s="46">
        <f t="shared" si="18"/>
        <v>0.97470000000000001</v>
      </c>
    </row>
    <row r="115" spans="1:7" ht="21.95" customHeight="1">
      <c r="A115" s="27"/>
      <c r="B115" s="27" t="s">
        <v>3</v>
      </c>
      <c r="C115" s="52">
        <v>851933165965</v>
      </c>
      <c r="D115" s="53">
        <v>825375080860</v>
      </c>
      <c r="E115" s="52">
        <v>3164593934</v>
      </c>
      <c r="F115" s="3">
        <f t="shared" ref="F115:F123" si="19">C115-D115-E115</f>
        <v>23393491171</v>
      </c>
      <c r="G115" s="44">
        <f t="shared" ref="G115:G120" si="20">ROUNDDOWN(D115/C115,4)</f>
        <v>0.96879999999999999</v>
      </c>
    </row>
    <row r="116" spans="1:7" ht="21.95" customHeight="1">
      <c r="A116" s="29">
        <v>23</v>
      </c>
      <c r="B116" s="42" t="s">
        <v>4</v>
      </c>
      <c r="C116" s="54">
        <v>2493802059635</v>
      </c>
      <c r="D116" s="55">
        <v>2445420251440</v>
      </c>
      <c r="E116" s="4">
        <v>5134096393</v>
      </c>
      <c r="F116" s="5">
        <f t="shared" si="19"/>
        <v>43247711802</v>
      </c>
      <c r="G116" s="45">
        <f t="shared" si="20"/>
        <v>0.98050000000000004</v>
      </c>
    </row>
    <row r="117" spans="1:7" ht="21.95" customHeight="1">
      <c r="A117" s="32"/>
      <c r="B117" s="32" t="s">
        <v>5</v>
      </c>
      <c r="C117" s="9">
        <f>C115+C116</f>
        <v>3345735225600</v>
      </c>
      <c r="D117" s="7">
        <f>D115+D116</f>
        <v>3270795332300</v>
      </c>
      <c r="E117" s="9">
        <f>E115+E116</f>
        <v>8298690327</v>
      </c>
      <c r="F117" s="7">
        <f t="shared" si="19"/>
        <v>66641202973</v>
      </c>
      <c r="G117" s="46">
        <f t="shared" si="20"/>
        <v>0.97760000000000002</v>
      </c>
    </row>
    <row r="118" spans="1:7" ht="21.95" customHeight="1">
      <c r="A118" s="27"/>
      <c r="B118" s="27" t="s">
        <v>15</v>
      </c>
      <c r="C118" s="52">
        <v>811958365123</v>
      </c>
      <c r="D118" s="53">
        <v>787942730735</v>
      </c>
      <c r="E118" s="52">
        <v>3280289730</v>
      </c>
      <c r="F118" s="3">
        <f t="shared" si="19"/>
        <v>20735344658</v>
      </c>
      <c r="G118" s="44">
        <f t="shared" si="20"/>
        <v>0.97040000000000004</v>
      </c>
    </row>
    <row r="119" spans="1:7" ht="21.95" customHeight="1">
      <c r="A119" s="29">
        <v>24</v>
      </c>
      <c r="B119" s="42" t="s">
        <v>16</v>
      </c>
      <c r="C119" s="54">
        <v>2187414996690</v>
      </c>
      <c r="D119" s="55">
        <v>2143309805461</v>
      </c>
      <c r="E119" s="4">
        <v>5545803891</v>
      </c>
      <c r="F119" s="5">
        <f t="shared" si="19"/>
        <v>38559387338</v>
      </c>
      <c r="G119" s="45">
        <f t="shared" si="20"/>
        <v>0.9798</v>
      </c>
    </row>
    <row r="120" spans="1:7" ht="21.95" customHeight="1">
      <c r="A120" s="32"/>
      <c r="B120" s="32" t="s">
        <v>17</v>
      </c>
      <c r="C120" s="9">
        <f>SUM(C118:C119)</f>
        <v>2999373361813</v>
      </c>
      <c r="D120" s="7">
        <f>SUM(D118:D119)</f>
        <v>2931252536196</v>
      </c>
      <c r="E120" s="9">
        <f>SUM(E118:E119)</f>
        <v>8826093621</v>
      </c>
      <c r="F120" s="7">
        <f t="shared" si="19"/>
        <v>59294731996</v>
      </c>
      <c r="G120" s="46">
        <f t="shared" si="20"/>
        <v>0.97719999999999996</v>
      </c>
    </row>
    <row r="121" spans="1:7" ht="21.95" customHeight="1">
      <c r="A121" s="27"/>
      <c r="B121" s="27" t="s">
        <v>15</v>
      </c>
      <c r="C121" s="52">
        <v>823410254634</v>
      </c>
      <c r="D121" s="53">
        <v>802386140639</v>
      </c>
      <c r="E121" s="52">
        <v>2818378755</v>
      </c>
      <c r="F121" s="3">
        <f t="shared" si="19"/>
        <v>18205735240</v>
      </c>
      <c r="G121" s="44">
        <f t="shared" ref="G121:G126" si="21">ROUNDDOWN(D121/C121,4)</f>
        <v>0.97440000000000004</v>
      </c>
    </row>
    <row r="122" spans="1:7" ht="21.95" customHeight="1">
      <c r="A122" s="29">
        <v>25</v>
      </c>
      <c r="B122" s="42" t="s">
        <v>16</v>
      </c>
      <c r="C122" s="54">
        <v>2172136332240</v>
      </c>
      <c r="D122" s="55">
        <v>2132857156735</v>
      </c>
      <c r="E122" s="4">
        <v>5250439135</v>
      </c>
      <c r="F122" s="5">
        <f t="shared" si="19"/>
        <v>34028736370</v>
      </c>
      <c r="G122" s="45">
        <f t="shared" si="21"/>
        <v>0.9819</v>
      </c>
    </row>
    <row r="123" spans="1:7" ht="21.95" customHeight="1">
      <c r="A123" s="32"/>
      <c r="B123" s="32" t="s">
        <v>17</v>
      </c>
      <c r="C123" s="9">
        <f>SUM(C121:C122)</f>
        <v>2995546586874</v>
      </c>
      <c r="D123" s="7">
        <f>SUM(D121:D122)</f>
        <v>2935243297374</v>
      </c>
      <c r="E123" s="9">
        <f>SUM(E121:E122)</f>
        <v>8068817890</v>
      </c>
      <c r="F123" s="7">
        <f t="shared" si="19"/>
        <v>52234471610</v>
      </c>
      <c r="G123" s="46">
        <f t="shared" si="21"/>
        <v>0.9798</v>
      </c>
    </row>
    <row r="124" spans="1:7" ht="21.95" customHeight="1">
      <c r="A124" s="27"/>
      <c r="B124" s="27" t="s">
        <v>15</v>
      </c>
      <c r="C124" s="52">
        <v>861948997354</v>
      </c>
      <c r="D124" s="53">
        <v>843391988597</v>
      </c>
      <c r="E124" s="52">
        <v>2234279484</v>
      </c>
      <c r="F124" s="3">
        <f t="shared" ref="F124:F141" si="22">C124-D124-E124</f>
        <v>16322729273</v>
      </c>
      <c r="G124" s="44">
        <f t="shared" si="21"/>
        <v>0.97840000000000005</v>
      </c>
    </row>
    <row r="125" spans="1:7" ht="21.95" customHeight="1">
      <c r="A125" s="29">
        <v>26</v>
      </c>
      <c r="B125" s="42" t="s">
        <v>16</v>
      </c>
      <c r="C125" s="54">
        <v>2228315537063</v>
      </c>
      <c r="D125" s="55">
        <v>2194576873709</v>
      </c>
      <c r="E125" s="4">
        <v>4151216280</v>
      </c>
      <c r="F125" s="5">
        <f t="shared" si="22"/>
        <v>29587447074</v>
      </c>
      <c r="G125" s="45">
        <f t="shared" si="21"/>
        <v>0.98480000000000001</v>
      </c>
    </row>
    <row r="126" spans="1:7" ht="21.95" customHeight="1">
      <c r="A126" s="32"/>
      <c r="B126" s="32" t="s">
        <v>17</v>
      </c>
      <c r="C126" s="9">
        <f>SUM(C124:C125)</f>
        <v>3090264534417</v>
      </c>
      <c r="D126" s="7">
        <f>SUM(D124:D125)</f>
        <v>3037968862306</v>
      </c>
      <c r="E126" s="9">
        <f>SUM(E124:E125)</f>
        <v>6385495764</v>
      </c>
      <c r="F126" s="7">
        <f t="shared" si="22"/>
        <v>45910176347</v>
      </c>
      <c r="G126" s="46">
        <f t="shared" si="21"/>
        <v>0.98299999999999998</v>
      </c>
    </row>
    <row r="127" spans="1:7" ht="21.95" customHeight="1">
      <c r="A127" s="59"/>
      <c r="B127" s="36" t="s">
        <v>15</v>
      </c>
      <c r="C127" s="17">
        <v>853449727946</v>
      </c>
      <c r="D127" s="18">
        <v>837322880841</v>
      </c>
      <c r="E127" s="17">
        <v>2058977809</v>
      </c>
      <c r="F127" s="3">
        <f t="shared" si="22"/>
        <v>14067869296</v>
      </c>
      <c r="G127" s="50">
        <f>ROUNDDOWN(D127/C127,4)</f>
        <v>0.98109999999999997</v>
      </c>
    </row>
    <row r="128" spans="1:7" ht="21.95" customHeight="1">
      <c r="A128" s="57">
        <v>27</v>
      </c>
      <c r="B128" s="56" t="s">
        <v>16</v>
      </c>
      <c r="C128" s="13">
        <v>2294833180389</v>
      </c>
      <c r="D128" s="14">
        <v>2264885141127</v>
      </c>
      <c r="E128" s="13">
        <v>3979516103</v>
      </c>
      <c r="F128" s="5">
        <f t="shared" si="22"/>
        <v>25968523159</v>
      </c>
      <c r="G128" s="48">
        <f>ROUNDDOWN(D128/C128,4)</f>
        <v>0.9869</v>
      </c>
    </row>
    <row r="129" spans="1:7" ht="21.95" customHeight="1">
      <c r="A129" s="58"/>
      <c r="B129" s="38" t="s">
        <v>17</v>
      </c>
      <c r="C129" s="19">
        <f>SUM(C127:C128)</f>
        <v>3148282908335</v>
      </c>
      <c r="D129" s="20">
        <f>SUM(D127:D128)</f>
        <v>3102208021968</v>
      </c>
      <c r="E129" s="19">
        <f>SUM(E127:E128)</f>
        <v>6038493912</v>
      </c>
      <c r="F129" s="7">
        <f t="shared" si="22"/>
        <v>40036392455</v>
      </c>
      <c r="G129" s="51">
        <f>ROUNDDOWN(D129/C129,4)</f>
        <v>0.98529999999999995</v>
      </c>
    </row>
    <row r="130" spans="1:7" ht="21.95" customHeight="1">
      <c r="A130" s="59"/>
      <c r="B130" s="36" t="s">
        <v>15</v>
      </c>
      <c r="C130" s="17">
        <v>867149164588</v>
      </c>
      <c r="D130" s="18">
        <v>852820896419</v>
      </c>
      <c r="E130" s="17">
        <v>1619895587</v>
      </c>
      <c r="F130" s="3">
        <f t="shared" si="22"/>
        <v>12708372582</v>
      </c>
      <c r="G130" s="50">
        <f t="shared" ref="G130:G135" si="23">ROUNDDOWN(D130/C130,4)</f>
        <v>0.98340000000000005</v>
      </c>
    </row>
    <row r="131" spans="1:7" ht="21.95" customHeight="1">
      <c r="A131" s="57">
        <v>28</v>
      </c>
      <c r="B131" s="56" t="s">
        <v>16</v>
      </c>
      <c r="C131" s="13">
        <v>1927552395486</v>
      </c>
      <c r="D131" s="14">
        <v>1902912505550</v>
      </c>
      <c r="E131" s="13">
        <v>2815515291</v>
      </c>
      <c r="F131" s="5">
        <f t="shared" si="22"/>
        <v>21824374645</v>
      </c>
      <c r="G131" s="48">
        <f t="shared" si="23"/>
        <v>0.98719999999999997</v>
      </c>
    </row>
    <row r="132" spans="1:7" ht="21.95" customHeight="1">
      <c r="A132" s="58"/>
      <c r="B132" s="38" t="s">
        <v>17</v>
      </c>
      <c r="C132" s="19">
        <v>2794701560074</v>
      </c>
      <c r="D132" s="20">
        <v>2755733401969</v>
      </c>
      <c r="E132" s="19">
        <v>4435410878</v>
      </c>
      <c r="F132" s="7">
        <f t="shared" si="22"/>
        <v>34532747227</v>
      </c>
      <c r="G132" s="51">
        <f t="shared" si="23"/>
        <v>0.98599999999999999</v>
      </c>
    </row>
    <row r="133" spans="1:7" ht="21.95" customHeight="1">
      <c r="A133" s="59"/>
      <c r="B133" s="36" t="s">
        <v>15</v>
      </c>
      <c r="C133" s="17">
        <v>881158511617</v>
      </c>
      <c r="D133" s="18">
        <v>868572916208</v>
      </c>
      <c r="E133" s="17">
        <v>1494125231</v>
      </c>
      <c r="F133" s="3">
        <f t="shared" si="22"/>
        <v>11091470178</v>
      </c>
      <c r="G133" s="50">
        <f t="shared" si="23"/>
        <v>0.98570000000000002</v>
      </c>
    </row>
    <row r="134" spans="1:7" ht="21.95" customHeight="1">
      <c r="A134" s="57">
        <v>29</v>
      </c>
      <c r="B134" s="56" t="s">
        <v>16</v>
      </c>
      <c r="C134" s="13">
        <v>1608247522141</v>
      </c>
      <c r="D134" s="14">
        <v>1587461979811</v>
      </c>
      <c r="E134" s="13">
        <v>2845687683</v>
      </c>
      <c r="F134" s="5">
        <f t="shared" si="22"/>
        <v>17939854647</v>
      </c>
      <c r="G134" s="48">
        <f t="shared" si="23"/>
        <v>0.98699999999999999</v>
      </c>
    </row>
    <row r="135" spans="1:7" ht="21.95" customHeight="1">
      <c r="A135" s="58"/>
      <c r="B135" s="38" t="s">
        <v>17</v>
      </c>
      <c r="C135" s="19">
        <v>2489406033758</v>
      </c>
      <c r="D135" s="20">
        <v>2456034896019</v>
      </c>
      <c r="E135" s="19">
        <v>4339812914</v>
      </c>
      <c r="F135" s="7">
        <f t="shared" si="22"/>
        <v>29031324825</v>
      </c>
      <c r="G135" s="51">
        <f t="shared" si="23"/>
        <v>0.98650000000000004</v>
      </c>
    </row>
    <row r="136" spans="1:7" ht="21.95" customHeight="1">
      <c r="A136" s="59"/>
      <c r="B136" s="36" t="s">
        <v>15</v>
      </c>
      <c r="C136" s="17">
        <v>866906125411</v>
      </c>
      <c r="D136" s="18">
        <v>855827266805</v>
      </c>
      <c r="E136" s="17">
        <v>1265046983</v>
      </c>
      <c r="F136" s="3">
        <f t="shared" si="22"/>
        <v>9813811623</v>
      </c>
      <c r="G136" s="50">
        <f>ROUNDDOWN(D136/C136,4)</f>
        <v>0.98719999999999997</v>
      </c>
    </row>
    <row r="137" spans="1:7" ht="21.95" customHeight="1">
      <c r="A137" s="57">
        <v>30</v>
      </c>
      <c r="B137" s="56" t="s">
        <v>16</v>
      </c>
      <c r="C137" s="13">
        <v>1649321571689</v>
      </c>
      <c r="D137" s="14">
        <v>1631512584184</v>
      </c>
      <c r="E137" s="13">
        <v>2211917983</v>
      </c>
      <c r="F137" s="5">
        <f t="shared" si="22"/>
        <v>15597069522</v>
      </c>
      <c r="G137" s="48">
        <f>ROUNDDOWN(D137/C137,4)</f>
        <v>0.98919999999999997</v>
      </c>
    </row>
    <row r="138" spans="1:7" ht="21.95" customHeight="1">
      <c r="A138" s="58"/>
      <c r="B138" s="38" t="s">
        <v>17</v>
      </c>
      <c r="C138" s="19">
        <v>2516227697100</v>
      </c>
      <c r="D138" s="20">
        <v>2487339850989</v>
      </c>
      <c r="E138" s="19">
        <v>3476964966</v>
      </c>
      <c r="F138" s="7">
        <f t="shared" si="22"/>
        <v>25410881145</v>
      </c>
      <c r="G138" s="51">
        <f>ROUNDDOWN(D138/C138,4)</f>
        <v>0.98850000000000005</v>
      </c>
    </row>
    <row r="139" spans="1:7" ht="21.95" customHeight="1">
      <c r="A139" s="67" t="s">
        <v>14</v>
      </c>
      <c r="B139" s="36" t="s">
        <v>15</v>
      </c>
      <c r="C139" s="17">
        <v>873139894468</v>
      </c>
      <c r="D139" s="18">
        <v>862111934665</v>
      </c>
      <c r="E139" s="17">
        <v>1198159786</v>
      </c>
      <c r="F139" s="3">
        <f t="shared" si="22"/>
        <v>9829800017</v>
      </c>
      <c r="G139" s="50">
        <f t="shared" ref="G139:G141" si="24">ROUNDDOWN(D139/C139,4)</f>
        <v>0.98729999999999996</v>
      </c>
    </row>
    <row r="140" spans="1:7" ht="21.95" customHeight="1">
      <c r="A140" s="68"/>
      <c r="B140" s="56" t="s">
        <v>16</v>
      </c>
      <c r="C140" s="13">
        <v>1681319962177</v>
      </c>
      <c r="D140" s="14">
        <v>1664278835384</v>
      </c>
      <c r="E140" s="13">
        <v>2229974608</v>
      </c>
      <c r="F140" s="5">
        <f t="shared" si="22"/>
        <v>14811152185</v>
      </c>
      <c r="G140" s="48">
        <f t="shared" si="24"/>
        <v>0.98980000000000001</v>
      </c>
    </row>
    <row r="141" spans="1:7" ht="21.95" customHeight="1">
      <c r="A141" s="69"/>
      <c r="B141" s="38" t="s">
        <v>17</v>
      </c>
      <c r="C141" s="19">
        <v>2554459856645</v>
      </c>
      <c r="D141" s="20">
        <v>2526390770049</v>
      </c>
      <c r="E141" s="19">
        <v>3428134394</v>
      </c>
      <c r="F141" s="7">
        <f t="shared" si="22"/>
        <v>24640952202</v>
      </c>
      <c r="G141" s="51">
        <f t="shared" si="24"/>
        <v>0.98899999999999999</v>
      </c>
    </row>
    <row r="142" spans="1:7" ht="21.95" customHeight="1">
      <c r="A142" s="59"/>
      <c r="B142" s="36" t="s">
        <v>3</v>
      </c>
      <c r="C142" s="17">
        <v>882602566557</v>
      </c>
      <c r="D142" s="18">
        <v>865332380152</v>
      </c>
      <c r="E142" s="17">
        <v>1130175172</v>
      </c>
      <c r="F142" s="3">
        <f t="shared" ref="F142:F147" si="25">C142-D142-E142</f>
        <v>16140011233</v>
      </c>
      <c r="G142" s="50">
        <f t="shared" ref="G142:G144" si="26">ROUNDDOWN(D142/C142,4)</f>
        <v>0.98040000000000005</v>
      </c>
    </row>
    <row r="143" spans="1:7" ht="21.95" customHeight="1">
      <c r="A143" s="57">
        <v>2</v>
      </c>
      <c r="B143" s="56" t="s">
        <v>4</v>
      </c>
      <c r="C143" s="13">
        <v>1734124311914</v>
      </c>
      <c r="D143" s="14">
        <v>1699547763755</v>
      </c>
      <c r="E143" s="13">
        <v>1637800939</v>
      </c>
      <c r="F143" s="5">
        <f t="shared" si="25"/>
        <v>32938747220</v>
      </c>
      <c r="G143" s="48">
        <f t="shared" si="26"/>
        <v>0.98</v>
      </c>
    </row>
    <row r="144" spans="1:7" ht="21.95" customHeight="1">
      <c r="A144" s="58"/>
      <c r="B144" s="38" t="s">
        <v>5</v>
      </c>
      <c r="C144" s="19">
        <v>2616726878471</v>
      </c>
      <c r="D144" s="20">
        <v>2564880143907</v>
      </c>
      <c r="E144" s="19">
        <v>2767976111</v>
      </c>
      <c r="F144" s="7">
        <f t="shared" si="25"/>
        <v>49078758453</v>
      </c>
      <c r="G144" s="51">
        <f t="shared" si="26"/>
        <v>0.98009999999999997</v>
      </c>
    </row>
    <row r="145" spans="1:7" ht="21.95" customHeight="1">
      <c r="A145" s="59"/>
      <c r="B145" s="36" t="s">
        <v>3</v>
      </c>
      <c r="C145" s="17">
        <v>861049829536</v>
      </c>
      <c r="D145" s="18">
        <v>850622417568</v>
      </c>
      <c r="E145" s="17">
        <v>909369470</v>
      </c>
      <c r="F145" s="3">
        <f t="shared" si="25"/>
        <v>9518042498</v>
      </c>
      <c r="G145" s="50">
        <f>ROUNDDOWN(D145/C145,4)</f>
        <v>0.98780000000000001</v>
      </c>
    </row>
    <row r="146" spans="1:7" ht="21.95" customHeight="1">
      <c r="A146" s="57">
        <v>3</v>
      </c>
      <c r="B146" s="56" t="s">
        <v>4</v>
      </c>
      <c r="C146" s="13">
        <v>1774186148424</v>
      </c>
      <c r="D146" s="14">
        <v>1757469584636</v>
      </c>
      <c r="E146" s="13">
        <v>1475342281</v>
      </c>
      <c r="F146" s="5">
        <f t="shared" si="25"/>
        <v>15241221507</v>
      </c>
      <c r="G146" s="50">
        <f t="shared" ref="G146:G149" si="27">ROUNDDOWN(D146/C146,4)</f>
        <v>0.99050000000000005</v>
      </c>
    </row>
    <row r="147" spans="1:7" ht="21.95" customHeight="1">
      <c r="A147" s="58"/>
      <c r="B147" s="38" t="s">
        <v>5</v>
      </c>
      <c r="C147" s="19">
        <v>2635235977960</v>
      </c>
      <c r="D147" s="20">
        <v>2608092002204</v>
      </c>
      <c r="E147" s="19">
        <v>2384711751</v>
      </c>
      <c r="F147" s="7">
        <f t="shared" si="25"/>
        <v>24759264005</v>
      </c>
      <c r="G147" s="50">
        <f t="shared" si="27"/>
        <v>0.98960000000000004</v>
      </c>
    </row>
    <row r="148" spans="1:7" ht="21.95" customHeight="1">
      <c r="A148" s="70">
        <v>4</v>
      </c>
      <c r="B148" s="36" t="s">
        <v>3</v>
      </c>
      <c r="C148" s="17">
        <v>901031317511</v>
      </c>
      <c r="D148" s="18">
        <v>890844418150</v>
      </c>
      <c r="E148" s="17">
        <v>900941649</v>
      </c>
      <c r="F148" s="3">
        <v>9285957712</v>
      </c>
      <c r="G148" s="50">
        <f>ROUNDDOWN(D148/C148,4)</f>
        <v>0.98860000000000003</v>
      </c>
    </row>
    <row r="149" spans="1:7" ht="21.95" customHeight="1">
      <c r="A149" s="71"/>
      <c r="B149" s="56" t="s">
        <v>4</v>
      </c>
      <c r="C149" s="13">
        <v>2260298388447</v>
      </c>
      <c r="D149" s="14">
        <v>2242769063301</v>
      </c>
      <c r="E149" s="13">
        <v>1335791214</v>
      </c>
      <c r="F149" s="5">
        <v>16193533932</v>
      </c>
      <c r="G149" s="50">
        <f t="shared" si="27"/>
        <v>0.99219999999999997</v>
      </c>
    </row>
    <row r="150" spans="1:7" ht="21.95" customHeight="1">
      <c r="A150" s="72"/>
      <c r="B150" s="38" t="s">
        <v>5</v>
      </c>
      <c r="C150" s="19">
        <v>3161329705958</v>
      </c>
      <c r="D150" s="20">
        <v>3133613481451</v>
      </c>
      <c r="E150" s="19">
        <v>2236732863</v>
      </c>
      <c r="F150" s="7">
        <v>25479491644</v>
      </c>
      <c r="G150" s="60">
        <f>ROUNDDOWN(D150/C150,4)</f>
        <v>0.99119999999999997</v>
      </c>
    </row>
    <row r="151" spans="1:7" ht="21.95" customHeight="1">
      <c r="A151" s="70">
        <v>5</v>
      </c>
      <c r="B151" s="36" t="s">
        <v>3</v>
      </c>
      <c r="C151" s="17">
        <v>925971064279</v>
      </c>
      <c r="D151" s="18">
        <v>914110445676</v>
      </c>
      <c r="E151" s="17">
        <v>799197798</v>
      </c>
      <c r="F151" s="3">
        <f>C151-D151-E151</f>
        <v>11061420805</v>
      </c>
      <c r="G151" s="60">
        <f>ROUNDDOWN(D151/C151,4)</f>
        <v>0.98709999999999998</v>
      </c>
    </row>
    <row r="152" spans="1:7" ht="21.95" customHeight="1">
      <c r="A152" s="71"/>
      <c r="B152" s="56" t="s">
        <v>4</v>
      </c>
      <c r="C152" s="13">
        <v>3173936264804</v>
      </c>
      <c r="D152" s="14">
        <v>3148315461766</v>
      </c>
      <c r="E152" s="13">
        <v>1244256707</v>
      </c>
      <c r="F152" s="5">
        <f>C152-D152-E152</f>
        <v>24376546331</v>
      </c>
      <c r="G152" s="60">
        <f t="shared" ref="G152:G153" si="28">ROUNDDOWN(D152/C152,4)</f>
        <v>0.9919</v>
      </c>
    </row>
    <row r="153" spans="1:7" ht="21.95" customHeight="1">
      <c r="A153" s="72"/>
      <c r="B153" s="38" t="s">
        <v>5</v>
      </c>
      <c r="C153" s="61">
        <f>C151+C152</f>
        <v>4099907329083</v>
      </c>
      <c r="D153" s="61">
        <f>D151+D152</f>
        <v>4062425907442</v>
      </c>
      <c r="E153" s="19">
        <f>E151+E152</f>
        <v>2043454505</v>
      </c>
      <c r="F153" s="7">
        <f>C153-D153-E153</f>
        <v>35437967136</v>
      </c>
      <c r="G153" s="60">
        <f t="shared" si="28"/>
        <v>0.99080000000000001</v>
      </c>
    </row>
    <row r="154" spans="1:7" ht="21.95" customHeight="1">
      <c r="A154" s="73">
        <v>6</v>
      </c>
      <c r="B154" s="62" t="s">
        <v>3</v>
      </c>
      <c r="C154" s="65">
        <v>947172504739</v>
      </c>
      <c r="D154" s="65">
        <v>935295305923</v>
      </c>
      <c r="E154" s="65">
        <v>1152001323</v>
      </c>
      <c r="F154" s="65">
        <v>10725197493</v>
      </c>
      <c r="G154" s="74">
        <f>ROUNDDOWN(D154/C154,4)</f>
        <v>0.98740000000000006</v>
      </c>
    </row>
    <row r="155" spans="1:7" ht="21.95" customHeight="1">
      <c r="A155" s="73"/>
      <c r="B155" s="63" t="s">
        <v>4</v>
      </c>
      <c r="C155" s="5">
        <v>3281682470685</v>
      </c>
      <c r="D155" s="5">
        <v>3253934624039</v>
      </c>
      <c r="E155" s="5">
        <v>1863760848</v>
      </c>
      <c r="F155" s="5">
        <v>25884085798</v>
      </c>
      <c r="G155" s="74">
        <f t="shared" ref="G155:G156" si="29">ROUNDDOWN(D155/C155,4)</f>
        <v>0.99150000000000005</v>
      </c>
    </row>
    <row r="156" spans="1:7" ht="21.95" customHeight="1">
      <c r="A156" s="73"/>
      <c r="B156" s="64" t="s">
        <v>5</v>
      </c>
      <c r="C156" s="10">
        <f>C154+C155</f>
        <v>4228854975424</v>
      </c>
      <c r="D156" s="10">
        <f t="shared" ref="D156:F156" si="30">D154+D155</f>
        <v>4189229929962</v>
      </c>
      <c r="E156" s="10">
        <f t="shared" si="30"/>
        <v>3015762171</v>
      </c>
      <c r="F156" s="10">
        <f t="shared" si="30"/>
        <v>36609283291</v>
      </c>
      <c r="G156" s="74">
        <f t="shared" si="29"/>
        <v>0.99060000000000004</v>
      </c>
    </row>
  </sheetData>
  <mergeCells count="5">
    <mergeCell ref="A1:G1"/>
    <mergeCell ref="A139:A141"/>
    <mergeCell ref="A148:A150"/>
    <mergeCell ref="A151:A153"/>
    <mergeCell ref="A154:A156"/>
  </mergeCells>
  <phoneticPr fontId="2"/>
  <pageMargins left="0.46" right="0.3" top="0.78740157480314965" bottom="0.78740157480314965" header="0.51181102362204722" footer="0.51181102362204722"/>
  <pageSetup paperSize="9" orientation="portrait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56c6b81f-1a00-4974-b801-8045663bd344">
      <UserInfo>
        <DisplayName/>
        <AccountId xsi:nil="true"/>
        <AccountType/>
      </UserInfo>
    </Owner>
    <lcf76f155ced4ddcb4097134ff3c332f xmlns="56c6b81f-1a00-4974-b801-8045663bd344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B0F19441C0C2B41A54BDBE58721BCBB" ma:contentTypeVersion="15" ma:contentTypeDescription="新しいドキュメントを作成します。" ma:contentTypeScope="" ma:versionID="46dbe863447b346e93d745cd6a15296c">
  <xsd:schema xmlns:xsd="http://www.w3.org/2001/XMLSchema" xmlns:xs="http://www.w3.org/2001/XMLSchema" xmlns:p="http://schemas.microsoft.com/office/2006/metadata/properties" xmlns:ns2="56c6b81f-1a00-4974-b801-8045663bd344" xmlns:ns3="263dbbe5-076b-4606-a03b-9598f5f2f35a" targetNamespace="http://schemas.microsoft.com/office/2006/metadata/properties" ma:root="true" ma:fieldsID="9c5e3f3025bac4ab01dbd0395fbc8232" ns2:_="" ns3:_="">
    <xsd:import namespace="56c6b81f-1a00-4974-b801-8045663bd344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c6b81f-1a00-4974-b801-8045663bd34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23bac3d-146d-4d70-b745-6a8e041170f7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5D8D80-2A39-4105-A690-FFFC021B1A41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54FD3A59-BD3B-4DFD-B176-110794DE51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01ECDD-BFA1-4A3E-954C-D5DECD0BFB24}">
  <ds:schemaRefs>
    <ds:schemaRef ds:uri="http://purl.org/dc/dcmitype/"/>
    <ds:schemaRef ds:uri="http://www.w3.org/XML/1998/namespace"/>
    <ds:schemaRef ds:uri="263dbbe5-076b-4606-a03b-9598f5f2f35a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56c6b81f-1a00-4974-b801-8045663bd344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97DD796F-B062-45C2-88FD-8716A692A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c6b81f-1a00-4974-b801-8045663bd344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労働保険料の推移</vt:lpstr>
      <vt:lpstr>労働保険料の推移!Print_Titles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原田 航(harada-wataru.qr2)</dc:creator>
  <cp:lastModifiedBy>鈴木 祐輝(suzuki-yuuki.5u2)</cp:lastModifiedBy>
  <cp:lastPrinted>2025-08-21T07:00:00Z</cp:lastPrinted>
  <dcterms:created xsi:type="dcterms:W3CDTF">1998-06-19T17:04:16Z</dcterms:created>
  <dcterms:modified xsi:type="dcterms:W3CDTF">2025-08-21T07:00:01Z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ドキュメント</vt:lpwstr>
  </property>
  <property fmtid="{D5CDD505-2E9C-101B-9397-08002B2CF9AE}" pid="3" name="ContentTypeId">
    <vt:lpwstr>0x0101000B0F19441C0C2B41A54BDBE58721BCBB</vt:lpwstr>
  </property>
  <property fmtid="{D5CDD505-2E9C-101B-9397-08002B2CF9AE}" pid="4" name="MediaServiceImageTags">
    <vt:lpwstr/>
  </property>
</Properties>
</file>