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480" activeTab="0"/>
  </bookViews>
  <sheets>
    <sheet name="労働保険料の推移" sheetId="1" r:id="rId1"/>
  </sheets>
  <definedNames>
    <definedName name="_xlnm.Print_Titles" localSheetId="0">'労働保険料の推移'!$1:$3</definedName>
  </definedNames>
  <calcPr fullCalcOnLoad="1"/>
</workbook>
</file>

<file path=xl/sharedStrings.xml><?xml version="1.0" encoding="utf-8"?>
<sst xmlns="http://schemas.openxmlformats.org/spreadsheetml/2006/main" count="145" uniqueCount="19">
  <si>
    <t>労災</t>
  </si>
  <si>
    <t>雇用</t>
  </si>
  <si>
    <t>計</t>
  </si>
  <si>
    <t>労災</t>
  </si>
  <si>
    <t>雇用</t>
  </si>
  <si>
    <t>計</t>
  </si>
  <si>
    <t>（単位：円）</t>
  </si>
  <si>
    <t>年度</t>
  </si>
  <si>
    <t>保険別</t>
  </si>
  <si>
    <t>徴収決定済額</t>
  </si>
  <si>
    <t>不納欠損額</t>
  </si>
  <si>
    <t>収納未済歳入額</t>
  </si>
  <si>
    <t>収納率</t>
  </si>
  <si>
    <t>収納済歳入額</t>
  </si>
  <si>
    <t>元</t>
  </si>
  <si>
    <t>Ⅰ-②　労　働　保　険　料　の　推　移</t>
  </si>
  <si>
    <t>労災</t>
  </si>
  <si>
    <t>雇用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</si>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</sst>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38" fontId="2" fillId="33" borderId="0" xfId="49" applyFont="1" applyFill="1" applyAlignment="1">
      <alignment/>
    </xf>
    <xf numFmtId="38" fontId="2" fillId="33" borderId="10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38" fontId="2" fillId="33" borderId="18" xfId="49" applyFont="1" applyFill="1" applyBorder="1" applyAlignment="1">
      <alignment/>
    </xf>
    <xf numFmtId="0" fontId="0" fillId="33" borderId="0" xfId="0" applyFont="1" applyFill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13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16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33" borderId="0" xfId="49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76" fontId="2" fillId="33" borderId="10" xfId="42" applyNumberFormat="1" applyFont="1" applyFill="1" applyBorder="1" applyAlignment="1">
      <alignment/>
    </xf>
    <xf numFmtId="176" fontId="2" fillId="33" borderId="12" xfId="42" applyNumberFormat="1" applyFont="1" applyFill="1" applyBorder="1" applyAlignment="1">
      <alignment/>
    </xf>
    <xf numFmtId="176" fontId="2" fillId="33" borderId="14" xfId="42" applyNumberFormat="1" applyFont="1" applyFill="1" applyBorder="1" applyAlignment="1">
      <alignment/>
    </xf>
    <xf numFmtId="176" fontId="2" fillId="33" borderId="13" xfId="42" applyNumberFormat="1" applyFont="1" applyFill="1" applyBorder="1" applyAlignment="1">
      <alignment/>
    </xf>
    <xf numFmtId="176" fontId="2" fillId="0" borderId="12" xfId="42" applyNumberFormat="1" applyFont="1" applyFill="1" applyBorder="1" applyAlignment="1">
      <alignment/>
    </xf>
    <xf numFmtId="176" fontId="2" fillId="0" borderId="13" xfId="42" applyNumberFormat="1" applyFont="1" applyFill="1" applyBorder="1" applyAlignment="1">
      <alignment/>
    </xf>
    <xf numFmtId="176" fontId="2" fillId="0" borderId="10" xfId="42" applyNumberFormat="1" applyFont="1" applyFill="1" applyBorder="1" applyAlignment="1">
      <alignment/>
    </xf>
    <xf numFmtId="176" fontId="2" fillId="0" borderId="14" xfId="42" applyNumberFormat="1" applyFont="1" applyFill="1" applyBorder="1" applyAlignment="1">
      <alignment/>
    </xf>
    <xf numFmtId="38" fontId="2" fillId="34" borderId="15" xfId="49" applyFont="1" applyFill="1" applyBorder="1" applyAlignment="1">
      <alignment/>
    </xf>
    <xf numFmtId="38" fontId="2" fillId="34" borderId="10" xfId="49" applyFont="1" applyFill="1" applyBorder="1" applyAlignment="1">
      <alignment/>
    </xf>
    <xf numFmtId="38" fontId="2" fillId="34" borderId="11" xfId="49" applyFont="1" applyFill="1" applyBorder="1" applyAlignment="1">
      <alignment/>
    </xf>
    <xf numFmtId="38" fontId="2" fillId="34" borderId="12" xfId="49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21.75" customHeight="1"/>
  <cols>
    <col min="1" max="1" width="5.625" style="1" bestFit="1" customWidth="1"/>
    <col min="2" max="2" width="7.25390625" style="1" bestFit="1" customWidth="1"/>
    <col min="3" max="4" width="19.25390625" style="1" customWidth="1"/>
    <col min="5" max="5" width="16.625" style="1" bestFit="1" customWidth="1"/>
    <col min="6" max="6" width="18.75390625" style="1" bestFit="1" customWidth="1"/>
    <col min="7" max="7" width="8.875" style="1" bestFit="1" customWidth="1"/>
    <col min="8" max="16384" width="9.00390625" style="1" customWidth="1"/>
  </cols>
  <sheetData>
    <row r="1" spans="1:7" ht="21.75" customHeight="1">
      <c r="A1" s="57" t="s">
        <v>15</v>
      </c>
      <c r="B1" s="57"/>
      <c r="C1" s="57"/>
      <c r="D1" s="57"/>
      <c r="E1" s="57"/>
      <c r="F1" s="57"/>
      <c r="G1" s="57"/>
    </row>
    <row r="2" spans="1:7" ht="21.75" customHeight="1">
      <c r="A2" s="23"/>
      <c r="B2" s="23"/>
      <c r="C2" s="23"/>
      <c r="D2" s="23"/>
      <c r="E2" s="23"/>
      <c r="F2" s="23"/>
      <c r="G2" s="24" t="s">
        <v>6</v>
      </c>
    </row>
    <row r="3" spans="1:7" ht="21.75" customHeight="1">
      <c r="A3" s="25" t="s">
        <v>7</v>
      </c>
      <c r="B3" s="25" t="s">
        <v>8</v>
      </c>
      <c r="C3" s="25" t="s">
        <v>9</v>
      </c>
      <c r="D3" s="26" t="s">
        <v>13</v>
      </c>
      <c r="E3" s="25" t="s">
        <v>10</v>
      </c>
      <c r="F3" s="25" t="s">
        <v>11</v>
      </c>
      <c r="G3" s="25" t="s">
        <v>12</v>
      </c>
    </row>
    <row r="4" spans="1:7" ht="21.75" customHeight="1">
      <c r="A4" s="58"/>
      <c r="B4" s="34" t="s">
        <v>3</v>
      </c>
      <c r="C4" s="15">
        <v>360980941314</v>
      </c>
      <c r="D4" s="16">
        <v>353412413139</v>
      </c>
      <c r="E4" s="15">
        <v>311266386</v>
      </c>
      <c r="F4" s="16">
        <f aca="true" t="shared" si="0" ref="F4:F21">C4-D4-E4</f>
        <v>7257261789</v>
      </c>
      <c r="G4" s="49">
        <f aca="true" t="shared" si="1" ref="G4:G21">ROUNDDOWN(D4/C4,4)</f>
        <v>0.979</v>
      </c>
    </row>
    <row r="5" spans="1:7" ht="21.75" customHeight="1">
      <c r="A5" s="58">
        <v>49</v>
      </c>
      <c r="B5" s="35" t="s">
        <v>4</v>
      </c>
      <c r="C5" s="13">
        <v>517002026682</v>
      </c>
      <c r="D5" s="14">
        <v>507802394299</v>
      </c>
      <c r="E5" s="13">
        <v>595056813</v>
      </c>
      <c r="F5" s="14">
        <f t="shared" si="0"/>
        <v>8604575570</v>
      </c>
      <c r="G5" s="48">
        <f t="shared" si="1"/>
        <v>0.9822</v>
      </c>
    </row>
    <row r="6" spans="1:7" ht="21.75" customHeight="1">
      <c r="A6" s="58"/>
      <c r="B6" s="34" t="s">
        <v>5</v>
      </c>
      <c r="C6" s="15">
        <f>C4+C5</f>
        <v>877982967996</v>
      </c>
      <c r="D6" s="16">
        <f>D4+D5</f>
        <v>861214807438</v>
      </c>
      <c r="E6" s="15">
        <f>E4+E5</f>
        <v>906323199</v>
      </c>
      <c r="F6" s="16">
        <f t="shared" si="0"/>
        <v>15861837359</v>
      </c>
      <c r="G6" s="49">
        <f t="shared" si="1"/>
        <v>0.9809</v>
      </c>
    </row>
    <row r="7" spans="1:7" ht="21.75" customHeight="1">
      <c r="A7" s="60"/>
      <c r="B7" s="37" t="s">
        <v>3</v>
      </c>
      <c r="C7" s="17">
        <v>484435550171</v>
      </c>
      <c r="D7" s="18">
        <v>473127238562</v>
      </c>
      <c r="E7" s="17">
        <v>393208772</v>
      </c>
      <c r="F7" s="18">
        <f t="shared" si="0"/>
        <v>10915102837</v>
      </c>
      <c r="G7" s="50">
        <f t="shared" si="1"/>
        <v>0.9766</v>
      </c>
    </row>
    <row r="8" spans="1:7" ht="21.75" customHeight="1">
      <c r="A8" s="58">
        <v>50</v>
      </c>
      <c r="B8" s="35" t="s">
        <v>4</v>
      </c>
      <c r="C8" s="13">
        <v>661977952902</v>
      </c>
      <c r="D8" s="14">
        <v>649152998583</v>
      </c>
      <c r="E8" s="13">
        <v>641480999</v>
      </c>
      <c r="F8" s="14">
        <f t="shared" si="0"/>
        <v>12183473320</v>
      </c>
      <c r="G8" s="48">
        <f t="shared" si="1"/>
        <v>0.9806</v>
      </c>
    </row>
    <row r="9" spans="1:7" ht="21.75" customHeight="1">
      <c r="A9" s="59"/>
      <c r="B9" s="39" t="s">
        <v>5</v>
      </c>
      <c r="C9" s="19">
        <f>C7+C8</f>
        <v>1146413503073</v>
      </c>
      <c r="D9" s="20">
        <f>D7+D8</f>
        <v>1122280237145</v>
      </c>
      <c r="E9" s="19">
        <f>E7+E8</f>
        <v>1034689771</v>
      </c>
      <c r="F9" s="20">
        <f t="shared" si="0"/>
        <v>23098576157</v>
      </c>
      <c r="G9" s="51">
        <f t="shared" si="1"/>
        <v>0.9789</v>
      </c>
    </row>
    <row r="10" spans="1:7" ht="21.75" customHeight="1">
      <c r="A10" s="29"/>
      <c r="B10" s="31" t="s">
        <v>3</v>
      </c>
      <c r="C10" s="2">
        <v>484843737321</v>
      </c>
      <c r="D10" s="6">
        <v>472583908425</v>
      </c>
      <c r="E10" s="2">
        <v>301261844</v>
      </c>
      <c r="F10" s="6">
        <f t="shared" si="0"/>
        <v>11958567052</v>
      </c>
      <c r="G10" s="47">
        <f t="shared" si="1"/>
        <v>0.9747</v>
      </c>
    </row>
    <row r="11" spans="1:7" ht="21.75" customHeight="1">
      <c r="A11" s="29">
        <v>51</v>
      </c>
      <c r="B11" s="30" t="s">
        <v>4</v>
      </c>
      <c r="C11" s="4">
        <v>646720827784</v>
      </c>
      <c r="D11" s="5">
        <v>633368741808</v>
      </c>
      <c r="E11" s="4">
        <v>533687336</v>
      </c>
      <c r="F11" s="5">
        <f t="shared" si="0"/>
        <v>12818398640</v>
      </c>
      <c r="G11" s="45">
        <f t="shared" si="1"/>
        <v>0.9793</v>
      </c>
    </row>
    <row r="12" spans="1:7" ht="21.75" customHeight="1">
      <c r="A12" s="29"/>
      <c r="B12" s="31" t="s">
        <v>5</v>
      </c>
      <c r="C12" s="2">
        <f>C10+C11</f>
        <v>1131564565105</v>
      </c>
      <c r="D12" s="6">
        <f>D10+D11</f>
        <v>1105952650233</v>
      </c>
      <c r="E12" s="2">
        <f>E10+E11</f>
        <v>834949180</v>
      </c>
      <c r="F12" s="6">
        <f t="shared" si="0"/>
        <v>24776965692</v>
      </c>
      <c r="G12" s="47">
        <f t="shared" si="1"/>
        <v>0.9773</v>
      </c>
    </row>
    <row r="13" spans="1:7" ht="21.75" customHeight="1">
      <c r="A13" s="27"/>
      <c r="B13" s="28" t="s">
        <v>3</v>
      </c>
      <c r="C13" s="8">
        <v>540177864603</v>
      </c>
      <c r="D13" s="3">
        <v>526211889189</v>
      </c>
      <c r="E13" s="8">
        <v>533577807</v>
      </c>
      <c r="F13" s="3">
        <f t="shared" si="0"/>
        <v>13432397607</v>
      </c>
      <c r="G13" s="44">
        <f t="shared" si="1"/>
        <v>0.9741</v>
      </c>
    </row>
    <row r="14" spans="1:7" ht="21.75" customHeight="1">
      <c r="A14" s="29">
        <v>52</v>
      </c>
      <c r="B14" s="30" t="s">
        <v>4</v>
      </c>
      <c r="C14" s="4">
        <v>730495147500</v>
      </c>
      <c r="D14" s="5">
        <v>715493637114</v>
      </c>
      <c r="E14" s="4">
        <v>675186505</v>
      </c>
      <c r="F14" s="5">
        <f t="shared" si="0"/>
        <v>14326323881</v>
      </c>
      <c r="G14" s="45">
        <f t="shared" si="1"/>
        <v>0.9794</v>
      </c>
    </row>
    <row r="15" spans="1:7" ht="21.75" customHeight="1">
      <c r="A15" s="32"/>
      <c r="B15" s="33" t="s">
        <v>5</v>
      </c>
      <c r="C15" s="9">
        <f>C13+C14</f>
        <v>1270673012103</v>
      </c>
      <c r="D15" s="7">
        <f>D13+D14</f>
        <v>1241705526303</v>
      </c>
      <c r="E15" s="9">
        <f>E13+E14</f>
        <v>1208764312</v>
      </c>
      <c r="F15" s="7">
        <f t="shared" si="0"/>
        <v>27758721488</v>
      </c>
      <c r="G15" s="46">
        <f t="shared" si="1"/>
        <v>0.9772</v>
      </c>
    </row>
    <row r="16" spans="1:7" ht="21.75" customHeight="1">
      <c r="A16" s="29"/>
      <c r="B16" s="31" t="s">
        <v>3</v>
      </c>
      <c r="C16" s="2">
        <v>593899453930</v>
      </c>
      <c r="D16" s="6">
        <v>580096434616</v>
      </c>
      <c r="E16" s="2">
        <v>674647769</v>
      </c>
      <c r="F16" s="6">
        <f t="shared" si="0"/>
        <v>13128371545</v>
      </c>
      <c r="G16" s="47">
        <f t="shared" si="1"/>
        <v>0.9767</v>
      </c>
    </row>
    <row r="17" spans="1:7" ht="21.75" customHeight="1">
      <c r="A17" s="29">
        <v>53</v>
      </c>
      <c r="B17" s="30" t="s">
        <v>4</v>
      </c>
      <c r="C17" s="4">
        <v>818946451753</v>
      </c>
      <c r="D17" s="5">
        <v>804212644989</v>
      </c>
      <c r="E17" s="4">
        <v>829805159</v>
      </c>
      <c r="F17" s="5">
        <f t="shared" si="0"/>
        <v>13904001605</v>
      </c>
      <c r="G17" s="45">
        <f t="shared" si="1"/>
        <v>0.982</v>
      </c>
    </row>
    <row r="18" spans="1:7" ht="21.75" customHeight="1">
      <c r="A18" s="29"/>
      <c r="B18" s="31" t="s">
        <v>5</v>
      </c>
      <c r="C18" s="2">
        <f>C16+C17</f>
        <v>1412845905683</v>
      </c>
      <c r="D18" s="6">
        <f>D16+D17</f>
        <v>1384309079605</v>
      </c>
      <c r="E18" s="2">
        <f>E16+E17</f>
        <v>1504452928</v>
      </c>
      <c r="F18" s="6">
        <f t="shared" si="0"/>
        <v>27032373150</v>
      </c>
      <c r="G18" s="47">
        <f t="shared" si="1"/>
        <v>0.9798</v>
      </c>
    </row>
    <row r="19" spans="1:7" ht="21.75" customHeight="1">
      <c r="A19" s="27"/>
      <c r="B19" s="28" t="s">
        <v>3</v>
      </c>
      <c r="C19" s="8">
        <v>644286510352</v>
      </c>
      <c r="D19" s="3">
        <v>630076419737</v>
      </c>
      <c r="E19" s="8">
        <v>796106014</v>
      </c>
      <c r="F19" s="3">
        <f t="shared" si="0"/>
        <v>13413984601</v>
      </c>
      <c r="G19" s="44">
        <f t="shared" si="1"/>
        <v>0.9779</v>
      </c>
    </row>
    <row r="20" spans="1:7" ht="21.75" customHeight="1">
      <c r="A20" s="29">
        <v>54</v>
      </c>
      <c r="B20" s="30" t="s">
        <v>4</v>
      </c>
      <c r="C20" s="4">
        <v>931101725457</v>
      </c>
      <c r="D20" s="5">
        <v>915942765690</v>
      </c>
      <c r="E20" s="4">
        <v>876688485</v>
      </c>
      <c r="F20" s="5">
        <f t="shared" si="0"/>
        <v>14282271282</v>
      </c>
      <c r="G20" s="45">
        <f t="shared" si="1"/>
        <v>0.9837</v>
      </c>
    </row>
    <row r="21" spans="1:7" ht="21.75" customHeight="1">
      <c r="A21" s="32"/>
      <c r="B21" s="33" t="s">
        <v>5</v>
      </c>
      <c r="C21" s="9">
        <f>C19+C20</f>
        <v>1575388235809</v>
      </c>
      <c r="D21" s="7">
        <f>D19+D20</f>
        <v>1546019185427</v>
      </c>
      <c r="E21" s="9">
        <f>E19+E20</f>
        <v>1672794499</v>
      </c>
      <c r="F21" s="7">
        <f t="shared" si="0"/>
        <v>27696255883</v>
      </c>
      <c r="G21" s="46">
        <f t="shared" si="1"/>
        <v>0.9813</v>
      </c>
    </row>
    <row r="22" spans="1:7" ht="21.75" customHeight="1">
      <c r="A22" s="27"/>
      <c r="B22" s="28" t="s">
        <v>3</v>
      </c>
      <c r="C22" s="2">
        <v>841592392611</v>
      </c>
      <c r="D22" s="3">
        <v>823021465759</v>
      </c>
      <c r="E22" s="2">
        <v>629962864</v>
      </c>
      <c r="F22" s="3">
        <f aca="true" t="shared" si="2" ref="F22:F45">C22-D22-E22</f>
        <v>17940963988</v>
      </c>
      <c r="G22" s="47">
        <f aca="true" t="shared" si="3" ref="G22:G45">ROUNDDOWN(D22/C22,4)</f>
        <v>0.9779</v>
      </c>
    </row>
    <row r="23" spans="1:7" ht="21.75" customHeight="1">
      <c r="A23" s="29">
        <v>55</v>
      </c>
      <c r="B23" s="30" t="s">
        <v>4</v>
      </c>
      <c r="C23" s="4">
        <v>1025727845278</v>
      </c>
      <c r="D23" s="5">
        <v>1008292617866</v>
      </c>
      <c r="E23" s="4">
        <v>814310715</v>
      </c>
      <c r="F23" s="5">
        <f t="shared" si="2"/>
        <v>16620916697</v>
      </c>
      <c r="G23" s="45">
        <f t="shared" si="3"/>
        <v>0.983</v>
      </c>
    </row>
    <row r="24" spans="1:7" ht="21.75" customHeight="1">
      <c r="A24" s="29"/>
      <c r="B24" s="31" t="s">
        <v>5</v>
      </c>
      <c r="C24" s="2">
        <f>C22+C23</f>
        <v>1867320237889</v>
      </c>
      <c r="D24" s="6">
        <f>D22+D23</f>
        <v>1831314083625</v>
      </c>
      <c r="E24" s="2">
        <f>E22+E23</f>
        <v>1444273579</v>
      </c>
      <c r="F24" s="6">
        <f t="shared" si="2"/>
        <v>34561880685</v>
      </c>
      <c r="G24" s="47">
        <f t="shared" si="3"/>
        <v>0.9807</v>
      </c>
    </row>
    <row r="25" spans="1:7" ht="21.75" customHeight="1">
      <c r="A25" s="27"/>
      <c r="B25" s="28" t="s">
        <v>3</v>
      </c>
      <c r="C25" s="8">
        <v>945764212579</v>
      </c>
      <c r="D25" s="3">
        <v>921753596124</v>
      </c>
      <c r="E25" s="8">
        <v>756142762</v>
      </c>
      <c r="F25" s="3">
        <f t="shared" si="2"/>
        <v>23254473693</v>
      </c>
      <c r="G25" s="44">
        <f t="shared" si="3"/>
        <v>0.9746</v>
      </c>
    </row>
    <row r="26" spans="1:7" ht="21.75" customHeight="1">
      <c r="A26" s="29">
        <v>56</v>
      </c>
      <c r="B26" s="30" t="s">
        <v>4</v>
      </c>
      <c r="C26" s="4">
        <v>1079574655338</v>
      </c>
      <c r="D26" s="5">
        <v>1060186235686</v>
      </c>
      <c r="E26" s="4">
        <v>931720015</v>
      </c>
      <c r="F26" s="5">
        <f t="shared" si="2"/>
        <v>18456699637</v>
      </c>
      <c r="G26" s="45">
        <f t="shared" si="3"/>
        <v>0.982</v>
      </c>
    </row>
    <row r="27" spans="1:7" ht="21.75" customHeight="1">
      <c r="A27" s="32"/>
      <c r="B27" s="33" t="s">
        <v>5</v>
      </c>
      <c r="C27" s="9">
        <f>C25+C26</f>
        <v>2025338867917</v>
      </c>
      <c r="D27" s="7">
        <f>D25+D26</f>
        <v>1981939831810</v>
      </c>
      <c r="E27" s="9">
        <f>E25+E26</f>
        <v>1687862777</v>
      </c>
      <c r="F27" s="7">
        <f t="shared" si="2"/>
        <v>41711173330</v>
      </c>
      <c r="G27" s="46">
        <f t="shared" si="3"/>
        <v>0.9785</v>
      </c>
    </row>
    <row r="28" spans="1:7" ht="21.75" customHeight="1">
      <c r="A28" s="29"/>
      <c r="B28" s="31" t="s">
        <v>3</v>
      </c>
      <c r="C28" s="2">
        <v>973189028287</v>
      </c>
      <c r="D28" s="6">
        <v>946688673892</v>
      </c>
      <c r="E28" s="2">
        <v>769965349</v>
      </c>
      <c r="F28" s="6">
        <f t="shared" si="2"/>
        <v>25730389046</v>
      </c>
      <c r="G28" s="47">
        <f t="shared" si="3"/>
        <v>0.9727</v>
      </c>
    </row>
    <row r="29" spans="1:7" ht="21.75" customHeight="1">
      <c r="A29" s="29">
        <v>57</v>
      </c>
      <c r="B29" s="30" t="s">
        <v>4</v>
      </c>
      <c r="C29" s="4">
        <v>1191382649872</v>
      </c>
      <c r="D29" s="5">
        <v>1169024204198</v>
      </c>
      <c r="E29" s="4">
        <v>916455614</v>
      </c>
      <c r="F29" s="5">
        <f t="shared" si="2"/>
        <v>21441990060</v>
      </c>
      <c r="G29" s="45">
        <f t="shared" si="3"/>
        <v>0.9812</v>
      </c>
    </row>
    <row r="30" spans="1:7" ht="21.75" customHeight="1">
      <c r="A30" s="32"/>
      <c r="B30" s="33" t="s">
        <v>5</v>
      </c>
      <c r="C30" s="9">
        <f>C28+C29</f>
        <v>2164571678159</v>
      </c>
      <c r="D30" s="7">
        <f>D28+D29</f>
        <v>2115712878090</v>
      </c>
      <c r="E30" s="9">
        <f>E28+E29</f>
        <v>1686420963</v>
      </c>
      <c r="F30" s="7">
        <f t="shared" si="2"/>
        <v>47172379106</v>
      </c>
      <c r="G30" s="46">
        <f t="shared" si="3"/>
        <v>0.9774</v>
      </c>
    </row>
    <row r="31" spans="1:7" ht="21.75" customHeight="1">
      <c r="A31" s="27"/>
      <c r="B31" s="28" t="s">
        <v>3</v>
      </c>
      <c r="C31" s="8">
        <v>963083657499</v>
      </c>
      <c r="D31" s="3">
        <v>934918275358</v>
      </c>
      <c r="E31" s="8">
        <v>1007260824</v>
      </c>
      <c r="F31" s="3">
        <f t="shared" si="2"/>
        <v>27158121317</v>
      </c>
      <c r="G31" s="44">
        <f t="shared" si="3"/>
        <v>0.9707</v>
      </c>
    </row>
    <row r="32" spans="1:7" ht="21.75" customHeight="1">
      <c r="A32" s="29">
        <v>58</v>
      </c>
      <c r="B32" s="30" t="s">
        <v>4</v>
      </c>
      <c r="C32" s="4">
        <v>1252591453445</v>
      </c>
      <c r="D32" s="5">
        <v>1228259317051</v>
      </c>
      <c r="E32" s="4">
        <v>1072852274</v>
      </c>
      <c r="F32" s="5">
        <f t="shared" si="2"/>
        <v>23259284120</v>
      </c>
      <c r="G32" s="45">
        <f t="shared" si="3"/>
        <v>0.9805</v>
      </c>
    </row>
    <row r="33" spans="1:7" ht="21.75" customHeight="1">
      <c r="A33" s="32"/>
      <c r="B33" s="33" t="s">
        <v>5</v>
      </c>
      <c r="C33" s="9">
        <f>C31+C32</f>
        <v>2215675110944</v>
      </c>
      <c r="D33" s="7">
        <f>D31+D32</f>
        <v>2163177592409</v>
      </c>
      <c r="E33" s="9">
        <f>E31+E32</f>
        <v>2080113098</v>
      </c>
      <c r="F33" s="7">
        <f t="shared" si="2"/>
        <v>50417405437</v>
      </c>
      <c r="G33" s="46">
        <f t="shared" si="3"/>
        <v>0.9763</v>
      </c>
    </row>
    <row r="34" spans="1:7" ht="21.75" customHeight="1">
      <c r="A34" s="29"/>
      <c r="B34" s="31" t="s">
        <v>3</v>
      </c>
      <c r="C34" s="2">
        <v>995202550966</v>
      </c>
      <c r="D34" s="6">
        <v>966660942296</v>
      </c>
      <c r="E34" s="2">
        <v>1162622989</v>
      </c>
      <c r="F34" s="6">
        <f t="shared" si="2"/>
        <v>27378985681</v>
      </c>
      <c r="G34" s="47">
        <f t="shared" si="3"/>
        <v>0.9713</v>
      </c>
    </row>
    <row r="35" spans="1:7" ht="21.75" customHeight="1">
      <c r="A35" s="29">
        <v>59</v>
      </c>
      <c r="B35" s="30" t="s">
        <v>4</v>
      </c>
      <c r="C35" s="4">
        <v>1298278101085</v>
      </c>
      <c r="D35" s="5">
        <v>1273195737086</v>
      </c>
      <c r="E35" s="4">
        <v>1075902755</v>
      </c>
      <c r="F35" s="5">
        <f t="shared" si="2"/>
        <v>24006461244</v>
      </c>
      <c r="G35" s="45">
        <f t="shared" si="3"/>
        <v>0.9806</v>
      </c>
    </row>
    <row r="36" spans="1:7" ht="21.75" customHeight="1">
      <c r="A36" s="32"/>
      <c r="B36" s="33" t="s">
        <v>5</v>
      </c>
      <c r="C36" s="9">
        <f>C34+C35</f>
        <v>2293480652051</v>
      </c>
      <c r="D36" s="7">
        <f>D34+D35</f>
        <v>2239856679382</v>
      </c>
      <c r="E36" s="9">
        <f>E34+E35</f>
        <v>2238525744</v>
      </c>
      <c r="F36" s="7">
        <f t="shared" si="2"/>
        <v>51385446925</v>
      </c>
      <c r="G36" s="46">
        <f t="shared" si="3"/>
        <v>0.9766</v>
      </c>
    </row>
    <row r="37" spans="1:7" ht="21.75" customHeight="1">
      <c r="A37" s="27"/>
      <c r="B37" s="28" t="s">
        <v>3</v>
      </c>
      <c r="C37" s="8">
        <v>1047521934890</v>
      </c>
      <c r="D37" s="3">
        <v>1018094193356</v>
      </c>
      <c r="E37" s="8">
        <v>1456434445</v>
      </c>
      <c r="F37" s="3">
        <f t="shared" si="2"/>
        <v>27971307089</v>
      </c>
      <c r="G37" s="44">
        <f>ROUNDDOWN(D37/C37,4)</f>
        <v>0.9719</v>
      </c>
    </row>
    <row r="38" spans="1:7" ht="21.75" customHeight="1">
      <c r="A38" s="29">
        <v>60</v>
      </c>
      <c r="B38" s="30" t="s">
        <v>4</v>
      </c>
      <c r="C38" s="4">
        <v>1408442607046</v>
      </c>
      <c r="D38" s="5">
        <v>1381970407452</v>
      </c>
      <c r="E38" s="4">
        <v>1415797155</v>
      </c>
      <c r="F38" s="5">
        <f t="shared" si="2"/>
        <v>25056402439</v>
      </c>
      <c r="G38" s="45">
        <f>ROUNDDOWN(D38/C38,4)</f>
        <v>0.9812</v>
      </c>
    </row>
    <row r="39" spans="1:7" ht="21.75" customHeight="1">
      <c r="A39" s="32"/>
      <c r="B39" s="33" t="s">
        <v>5</v>
      </c>
      <c r="C39" s="9">
        <f>C37+C38</f>
        <v>2455964541936</v>
      </c>
      <c r="D39" s="7">
        <f>D37+D38</f>
        <v>2400064600808</v>
      </c>
      <c r="E39" s="9">
        <f>E37+E38</f>
        <v>2872231600</v>
      </c>
      <c r="F39" s="7">
        <f t="shared" si="2"/>
        <v>53027709528</v>
      </c>
      <c r="G39" s="46">
        <f t="shared" si="3"/>
        <v>0.9772</v>
      </c>
    </row>
    <row r="40" spans="1:7" ht="21.75" customHeight="1">
      <c r="A40" s="58"/>
      <c r="B40" s="31" t="s">
        <v>3</v>
      </c>
      <c r="C40" s="2">
        <v>1088132588113</v>
      </c>
      <c r="D40" s="6">
        <v>1057557085633</v>
      </c>
      <c r="E40" s="2">
        <v>2956644196</v>
      </c>
      <c r="F40" s="6">
        <f t="shared" si="2"/>
        <v>27618858284</v>
      </c>
      <c r="G40" s="47">
        <f t="shared" si="3"/>
        <v>0.9719</v>
      </c>
    </row>
    <row r="41" spans="1:7" ht="21.75" customHeight="1">
      <c r="A41" s="58">
        <v>61</v>
      </c>
      <c r="B41" s="35" t="s">
        <v>4</v>
      </c>
      <c r="C41" s="13">
        <v>1451915699331</v>
      </c>
      <c r="D41" s="14">
        <v>1425353002624</v>
      </c>
      <c r="E41" s="13">
        <v>2869015024</v>
      </c>
      <c r="F41" s="14">
        <f t="shared" si="2"/>
        <v>23693681683</v>
      </c>
      <c r="G41" s="48">
        <f t="shared" si="3"/>
        <v>0.9817</v>
      </c>
    </row>
    <row r="42" spans="1:7" ht="21.75" customHeight="1">
      <c r="A42" s="59"/>
      <c r="B42" s="34" t="s">
        <v>5</v>
      </c>
      <c r="C42" s="15">
        <f>C40+C41</f>
        <v>2540048287444</v>
      </c>
      <c r="D42" s="16">
        <f>D40+D41</f>
        <v>2482910088257</v>
      </c>
      <c r="E42" s="15">
        <f>E40+E41</f>
        <v>5825659220</v>
      </c>
      <c r="F42" s="16">
        <f t="shared" si="2"/>
        <v>51312539967</v>
      </c>
      <c r="G42" s="49">
        <f t="shared" si="3"/>
        <v>0.9775</v>
      </c>
    </row>
    <row r="43" spans="1:7" ht="21.75" customHeight="1">
      <c r="A43" s="60"/>
      <c r="B43" s="37" t="s">
        <v>3</v>
      </c>
      <c r="C43" s="17">
        <v>1131114208461</v>
      </c>
      <c r="D43" s="18">
        <v>1103932507041</v>
      </c>
      <c r="E43" s="17">
        <v>4225087647</v>
      </c>
      <c r="F43" s="18">
        <f t="shared" si="2"/>
        <v>22956613773</v>
      </c>
      <c r="G43" s="50">
        <f t="shared" si="3"/>
        <v>0.9759</v>
      </c>
    </row>
    <row r="44" spans="1:7" ht="21.75" customHeight="1">
      <c r="A44" s="58">
        <v>62</v>
      </c>
      <c r="B44" s="35" t="s">
        <v>4</v>
      </c>
      <c r="C44" s="13">
        <v>1487257759223</v>
      </c>
      <c r="D44" s="14">
        <v>1464514125073</v>
      </c>
      <c r="E44" s="13">
        <v>3474170402</v>
      </c>
      <c r="F44" s="14">
        <f t="shared" si="2"/>
        <v>19269463748</v>
      </c>
      <c r="G44" s="48">
        <f t="shared" si="3"/>
        <v>0.9847</v>
      </c>
    </row>
    <row r="45" spans="1:7" ht="21.75" customHeight="1">
      <c r="A45" s="59"/>
      <c r="B45" s="39" t="s">
        <v>5</v>
      </c>
      <c r="C45" s="19">
        <f>C43+C44</f>
        <v>2618371967684</v>
      </c>
      <c r="D45" s="20">
        <f>D43+D44</f>
        <v>2568446632114</v>
      </c>
      <c r="E45" s="19">
        <f>E43+E44</f>
        <v>7699258049</v>
      </c>
      <c r="F45" s="20">
        <f t="shared" si="2"/>
        <v>42226077521</v>
      </c>
      <c r="G45" s="51">
        <f t="shared" si="3"/>
        <v>0.9809</v>
      </c>
    </row>
    <row r="46" spans="1:7" ht="21.75" customHeight="1">
      <c r="A46" s="60"/>
      <c r="B46" s="37" t="s">
        <v>3</v>
      </c>
      <c r="C46" s="15">
        <v>1223460643701</v>
      </c>
      <c r="D46" s="18">
        <v>1198256368348</v>
      </c>
      <c r="E46" s="15">
        <v>1024084080</v>
      </c>
      <c r="F46" s="18">
        <f aca="true" t="shared" si="4" ref="F46:F52">C46-D46-E46</f>
        <v>24180191273</v>
      </c>
      <c r="G46" s="49">
        <f aca="true" t="shared" si="5" ref="G46:G52">ROUNDDOWN(D46/C46,4)</f>
        <v>0.9793</v>
      </c>
    </row>
    <row r="47" spans="1:7" ht="21.75" customHeight="1">
      <c r="A47" s="58">
        <v>63</v>
      </c>
      <c r="B47" s="35" t="s">
        <v>4</v>
      </c>
      <c r="C47" s="13">
        <v>1618430521158</v>
      </c>
      <c r="D47" s="14">
        <v>1599980832679</v>
      </c>
      <c r="E47" s="13">
        <v>1282898468</v>
      </c>
      <c r="F47" s="14">
        <f t="shared" si="4"/>
        <v>17166790011</v>
      </c>
      <c r="G47" s="48">
        <f t="shared" si="5"/>
        <v>0.9886</v>
      </c>
    </row>
    <row r="48" spans="1:7" ht="21.75" customHeight="1">
      <c r="A48" s="58"/>
      <c r="B48" s="34" t="s">
        <v>5</v>
      </c>
      <c r="C48" s="15">
        <f>C46+C47</f>
        <v>2841891164859</v>
      </c>
      <c r="D48" s="16">
        <f>D46+D47</f>
        <v>2798237201027</v>
      </c>
      <c r="E48" s="15">
        <f>E46+E47</f>
        <v>2306982548</v>
      </c>
      <c r="F48" s="16">
        <f t="shared" si="4"/>
        <v>41346981284</v>
      </c>
      <c r="G48" s="49">
        <f t="shared" si="5"/>
        <v>0.9846</v>
      </c>
    </row>
    <row r="49" spans="1:7" ht="21.75" customHeight="1">
      <c r="A49" s="60"/>
      <c r="B49" s="37" t="s">
        <v>3</v>
      </c>
      <c r="C49" s="17">
        <v>1409510666693</v>
      </c>
      <c r="D49" s="18">
        <v>1388016325340</v>
      </c>
      <c r="E49" s="17">
        <v>1205877902</v>
      </c>
      <c r="F49" s="18">
        <f t="shared" si="4"/>
        <v>20288463451</v>
      </c>
      <c r="G49" s="50">
        <f t="shared" si="5"/>
        <v>0.9847</v>
      </c>
    </row>
    <row r="50" spans="1:7" ht="21.75" customHeight="1">
      <c r="A50" s="58" t="s">
        <v>14</v>
      </c>
      <c r="B50" s="35" t="s">
        <v>4</v>
      </c>
      <c r="C50" s="13">
        <v>1755877034865</v>
      </c>
      <c r="D50" s="14">
        <v>1738786661544</v>
      </c>
      <c r="E50" s="13">
        <v>1134461955</v>
      </c>
      <c r="F50" s="14">
        <f t="shared" si="4"/>
        <v>15955911366</v>
      </c>
      <c r="G50" s="48">
        <f t="shared" si="5"/>
        <v>0.9902</v>
      </c>
    </row>
    <row r="51" spans="1:7" ht="21.75" customHeight="1">
      <c r="A51" s="59"/>
      <c r="B51" s="39" t="s">
        <v>5</v>
      </c>
      <c r="C51" s="19">
        <f>C49+C50</f>
        <v>3165387701558</v>
      </c>
      <c r="D51" s="20">
        <f>D49+D50</f>
        <v>3126802986884</v>
      </c>
      <c r="E51" s="19">
        <f>E49+E50</f>
        <v>2340339857</v>
      </c>
      <c r="F51" s="20">
        <f t="shared" si="4"/>
        <v>36244374817</v>
      </c>
      <c r="G51" s="51">
        <f t="shared" si="5"/>
        <v>0.9878</v>
      </c>
    </row>
    <row r="52" spans="1:7" ht="21.75" customHeight="1">
      <c r="A52" s="29"/>
      <c r="B52" s="28" t="s">
        <v>3</v>
      </c>
      <c r="C52" s="2">
        <v>1535922919433</v>
      </c>
      <c r="D52" s="3">
        <v>1515077760631</v>
      </c>
      <c r="E52" s="2">
        <v>1795817937</v>
      </c>
      <c r="F52" s="3">
        <f t="shared" si="4"/>
        <v>19049340865</v>
      </c>
      <c r="G52" s="47">
        <f t="shared" si="5"/>
        <v>0.9864</v>
      </c>
    </row>
    <row r="53" spans="1:7" ht="21.75" customHeight="1">
      <c r="A53" s="29">
        <v>2</v>
      </c>
      <c r="B53" s="30" t="s">
        <v>4</v>
      </c>
      <c r="C53" s="4">
        <v>1906949942957</v>
      </c>
      <c r="D53" s="5">
        <v>1890943569681</v>
      </c>
      <c r="E53" s="4">
        <v>873210550</v>
      </c>
      <c r="F53" s="5">
        <f aca="true" t="shared" si="6" ref="F53:F69">C53-D53-E53</f>
        <v>15133162726</v>
      </c>
      <c r="G53" s="45">
        <f aca="true" t="shared" si="7" ref="G53:G69">ROUNDDOWN(D53/C53,4)</f>
        <v>0.9916</v>
      </c>
    </row>
    <row r="54" spans="1:7" ht="21.75" customHeight="1">
      <c r="A54" s="29"/>
      <c r="B54" s="31" t="s">
        <v>5</v>
      </c>
      <c r="C54" s="2">
        <f>C52+C53</f>
        <v>3442872862390</v>
      </c>
      <c r="D54" s="6">
        <f>D52+D53</f>
        <v>3406021330312</v>
      </c>
      <c r="E54" s="2">
        <f>E52+E53</f>
        <v>2669028487</v>
      </c>
      <c r="F54" s="6">
        <f t="shared" si="6"/>
        <v>34182503591</v>
      </c>
      <c r="G54" s="47">
        <f t="shared" si="7"/>
        <v>0.9892</v>
      </c>
    </row>
    <row r="55" spans="1:7" ht="21.75" customHeight="1">
      <c r="A55" s="27"/>
      <c r="B55" s="28" t="s">
        <v>3</v>
      </c>
      <c r="C55" s="8">
        <v>1651298757787</v>
      </c>
      <c r="D55" s="3">
        <v>1628323361319</v>
      </c>
      <c r="E55" s="8">
        <v>912899639</v>
      </c>
      <c r="F55" s="3">
        <f t="shared" si="6"/>
        <v>22062496829</v>
      </c>
      <c r="G55" s="44">
        <f t="shared" si="7"/>
        <v>0.986</v>
      </c>
    </row>
    <row r="56" spans="1:7" ht="21.75" customHeight="1">
      <c r="A56" s="29">
        <v>3</v>
      </c>
      <c r="B56" s="30" t="s">
        <v>4</v>
      </c>
      <c r="C56" s="4">
        <v>2082293180116</v>
      </c>
      <c r="D56" s="5">
        <v>2063286806383</v>
      </c>
      <c r="E56" s="4">
        <v>786531289</v>
      </c>
      <c r="F56" s="5">
        <f t="shared" si="6"/>
        <v>18219842444</v>
      </c>
      <c r="G56" s="45">
        <f t="shared" si="7"/>
        <v>0.9908</v>
      </c>
    </row>
    <row r="57" spans="1:7" ht="21.75" customHeight="1">
      <c r="A57" s="32"/>
      <c r="B57" s="33" t="s">
        <v>5</v>
      </c>
      <c r="C57" s="9">
        <f>C55+C56</f>
        <v>3733591937903</v>
      </c>
      <c r="D57" s="7">
        <f>D55+D56</f>
        <v>3691610167702</v>
      </c>
      <c r="E57" s="9">
        <f>E55+E56</f>
        <v>1699430928</v>
      </c>
      <c r="F57" s="7">
        <f t="shared" si="6"/>
        <v>40282339273</v>
      </c>
      <c r="G57" s="46">
        <f t="shared" si="7"/>
        <v>0.9887</v>
      </c>
    </row>
    <row r="58" spans="1:7" ht="21.75" customHeight="1">
      <c r="A58" s="29"/>
      <c r="B58" s="31" t="s">
        <v>3</v>
      </c>
      <c r="C58" s="2">
        <v>1695864603822</v>
      </c>
      <c r="D58" s="6">
        <v>1667602299919</v>
      </c>
      <c r="E58" s="2">
        <v>682379357</v>
      </c>
      <c r="F58" s="6">
        <f t="shared" si="6"/>
        <v>27579924546</v>
      </c>
      <c r="G58" s="47">
        <f t="shared" si="7"/>
        <v>0.9833</v>
      </c>
    </row>
    <row r="59" spans="1:7" ht="21.75" customHeight="1">
      <c r="A59" s="29">
        <v>4</v>
      </c>
      <c r="B59" s="30" t="s">
        <v>4</v>
      </c>
      <c r="C59" s="4">
        <v>1927561442433</v>
      </c>
      <c r="D59" s="5">
        <v>1903967769334</v>
      </c>
      <c r="E59" s="4">
        <v>679162710</v>
      </c>
      <c r="F59" s="5">
        <f t="shared" si="6"/>
        <v>22914510389</v>
      </c>
      <c r="G59" s="45">
        <f t="shared" si="7"/>
        <v>0.9877</v>
      </c>
    </row>
    <row r="60" spans="1:7" ht="21.75" customHeight="1">
      <c r="A60" s="29"/>
      <c r="B60" s="31" t="s">
        <v>5</v>
      </c>
      <c r="C60" s="2">
        <f>C58+C59</f>
        <v>3623426046255</v>
      </c>
      <c r="D60" s="6">
        <f>D58+D59</f>
        <v>3571570069253</v>
      </c>
      <c r="E60" s="2">
        <f>E58+E59</f>
        <v>1361542067</v>
      </c>
      <c r="F60" s="6">
        <f t="shared" si="6"/>
        <v>50494434935</v>
      </c>
      <c r="G60" s="47">
        <f t="shared" si="7"/>
        <v>0.9856</v>
      </c>
    </row>
    <row r="61" spans="1:7" ht="21.75" customHeight="1">
      <c r="A61" s="27"/>
      <c r="B61" s="28" t="s">
        <v>3</v>
      </c>
      <c r="C61" s="8">
        <v>1683859516714</v>
      </c>
      <c r="D61" s="3">
        <v>1651583708530</v>
      </c>
      <c r="E61" s="8">
        <v>920292366</v>
      </c>
      <c r="F61" s="3">
        <f t="shared" si="6"/>
        <v>31355515818</v>
      </c>
      <c r="G61" s="44">
        <f t="shared" si="7"/>
        <v>0.9808</v>
      </c>
    </row>
    <row r="62" spans="1:7" ht="21.75" customHeight="1">
      <c r="A62" s="29">
        <v>5</v>
      </c>
      <c r="B62" s="30" t="s">
        <v>4</v>
      </c>
      <c r="C62" s="4">
        <v>1788701000110</v>
      </c>
      <c r="D62" s="5">
        <v>1762128442905</v>
      </c>
      <c r="E62" s="4">
        <v>877357314</v>
      </c>
      <c r="F62" s="5">
        <f t="shared" si="6"/>
        <v>25695199891</v>
      </c>
      <c r="G62" s="45">
        <f t="shared" si="7"/>
        <v>0.9851</v>
      </c>
    </row>
    <row r="63" spans="1:7" ht="21.75" customHeight="1">
      <c r="A63" s="32"/>
      <c r="B63" s="33" t="s">
        <v>5</v>
      </c>
      <c r="C63" s="9">
        <f>C61+C62</f>
        <v>3472560516824</v>
      </c>
      <c r="D63" s="7">
        <f>D61+D62</f>
        <v>3413712151435</v>
      </c>
      <c r="E63" s="9">
        <f>E61+E62</f>
        <v>1797649680</v>
      </c>
      <c r="F63" s="7">
        <f t="shared" si="6"/>
        <v>57050715709</v>
      </c>
      <c r="G63" s="46">
        <f t="shared" si="7"/>
        <v>0.983</v>
      </c>
    </row>
    <row r="64" spans="1:7" ht="21.75" customHeight="1">
      <c r="A64" s="29"/>
      <c r="B64" s="31" t="s">
        <v>3</v>
      </c>
      <c r="C64" s="2">
        <v>1669184790225</v>
      </c>
      <c r="D64" s="6">
        <v>1633356458715</v>
      </c>
      <c r="E64" s="2">
        <v>738432560</v>
      </c>
      <c r="F64" s="6">
        <f t="shared" si="6"/>
        <v>35089898950</v>
      </c>
      <c r="G64" s="47">
        <f t="shared" si="7"/>
        <v>0.9785</v>
      </c>
    </row>
    <row r="65" spans="1:7" ht="21.75" customHeight="1">
      <c r="A65" s="29">
        <v>6</v>
      </c>
      <c r="B65" s="30" t="s">
        <v>4</v>
      </c>
      <c r="C65" s="4">
        <v>1791370142771</v>
      </c>
      <c r="D65" s="5">
        <v>1762648214946</v>
      </c>
      <c r="E65" s="4">
        <v>735707011</v>
      </c>
      <c r="F65" s="5">
        <f t="shared" si="6"/>
        <v>27986220814</v>
      </c>
      <c r="G65" s="45">
        <f t="shared" si="7"/>
        <v>0.9839</v>
      </c>
    </row>
    <row r="66" spans="1:7" ht="21.75" customHeight="1">
      <c r="A66" s="29"/>
      <c r="B66" s="31" t="s">
        <v>5</v>
      </c>
      <c r="C66" s="2">
        <f>C64+C65</f>
        <v>3460554932996</v>
      </c>
      <c r="D66" s="6">
        <f>D64+D65</f>
        <v>3396004673661</v>
      </c>
      <c r="E66" s="2">
        <f>E64+E65</f>
        <v>1474139571</v>
      </c>
      <c r="F66" s="6">
        <f t="shared" si="6"/>
        <v>63076119764</v>
      </c>
      <c r="G66" s="47">
        <f t="shared" si="7"/>
        <v>0.9813</v>
      </c>
    </row>
    <row r="67" spans="1:7" ht="21.75" customHeight="1">
      <c r="A67" s="27"/>
      <c r="B67" s="28" t="s">
        <v>3</v>
      </c>
      <c r="C67" s="8">
        <v>1572745430462</v>
      </c>
      <c r="D67" s="3">
        <v>1535800345705</v>
      </c>
      <c r="E67" s="8">
        <v>1209868494</v>
      </c>
      <c r="F67" s="3">
        <f t="shared" si="6"/>
        <v>35735216263</v>
      </c>
      <c r="G67" s="44">
        <f t="shared" si="7"/>
        <v>0.9765</v>
      </c>
    </row>
    <row r="68" spans="1:7" ht="21.75" customHeight="1">
      <c r="A68" s="29">
        <v>7</v>
      </c>
      <c r="B68" s="30" t="s">
        <v>4</v>
      </c>
      <c r="C68" s="4">
        <v>1821259314372</v>
      </c>
      <c r="D68" s="5">
        <v>1789785876142</v>
      </c>
      <c r="E68" s="4">
        <v>1015068185</v>
      </c>
      <c r="F68" s="5">
        <f t="shared" si="6"/>
        <v>30458370045</v>
      </c>
      <c r="G68" s="45">
        <f t="shared" si="7"/>
        <v>0.9827</v>
      </c>
    </row>
    <row r="69" spans="1:7" ht="21.75" customHeight="1">
      <c r="A69" s="32"/>
      <c r="B69" s="33" t="s">
        <v>5</v>
      </c>
      <c r="C69" s="9">
        <f>C67+C68</f>
        <v>3394004744834</v>
      </c>
      <c r="D69" s="7">
        <f>D67+D68</f>
        <v>3325586221847</v>
      </c>
      <c r="E69" s="9">
        <f>E67+E68</f>
        <v>2224936679</v>
      </c>
      <c r="F69" s="7">
        <f t="shared" si="6"/>
        <v>66193586308</v>
      </c>
      <c r="G69" s="46">
        <f t="shared" si="7"/>
        <v>0.9798</v>
      </c>
    </row>
    <row r="70" spans="1:7" ht="21.75" customHeight="1">
      <c r="A70" s="27"/>
      <c r="B70" s="31" t="s">
        <v>3</v>
      </c>
      <c r="C70" s="2">
        <v>1573054639464</v>
      </c>
      <c r="D70" s="6">
        <v>1535218957889</v>
      </c>
      <c r="E70" s="2">
        <v>2198288943</v>
      </c>
      <c r="F70" s="6">
        <f aca="true" t="shared" si="8" ref="F70:F75">C70-D70-E70</f>
        <v>35637392632</v>
      </c>
      <c r="G70" s="47">
        <f aca="true" t="shared" si="9" ref="G70:G78">ROUNDDOWN(D70/C70,4)</f>
        <v>0.9759</v>
      </c>
    </row>
    <row r="71" spans="1:7" ht="21.75" customHeight="1">
      <c r="A71" s="29">
        <v>8</v>
      </c>
      <c r="B71" s="30" t="s">
        <v>4</v>
      </c>
      <c r="C71" s="4">
        <v>1850272673938</v>
      </c>
      <c r="D71" s="5">
        <v>1817699166645</v>
      </c>
      <c r="E71" s="4">
        <v>1511903366</v>
      </c>
      <c r="F71" s="5">
        <f t="shared" si="8"/>
        <v>31061603927</v>
      </c>
      <c r="G71" s="45">
        <f t="shared" si="9"/>
        <v>0.9823</v>
      </c>
    </row>
    <row r="72" spans="1:7" ht="21.75" customHeight="1">
      <c r="A72" s="29"/>
      <c r="B72" s="31" t="s">
        <v>5</v>
      </c>
      <c r="C72" s="2">
        <f>C70+C71</f>
        <v>3423327313402</v>
      </c>
      <c r="D72" s="6">
        <f>D70+D71</f>
        <v>3352918124534</v>
      </c>
      <c r="E72" s="2">
        <f>E70+E71</f>
        <v>3710192309</v>
      </c>
      <c r="F72" s="6">
        <f t="shared" si="8"/>
        <v>66698996559</v>
      </c>
      <c r="G72" s="47">
        <f t="shared" si="9"/>
        <v>0.9794</v>
      </c>
    </row>
    <row r="73" spans="1:7" ht="21.75" customHeight="1">
      <c r="A73" s="27"/>
      <c r="B73" s="28" t="s">
        <v>3</v>
      </c>
      <c r="C73" s="8">
        <v>1588507281740</v>
      </c>
      <c r="D73" s="3">
        <v>1548568962707</v>
      </c>
      <c r="E73" s="8">
        <v>2507069642</v>
      </c>
      <c r="F73" s="3">
        <f t="shared" si="8"/>
        <v>37431249391</v>
      </c>
      <c r="G73" s="44">
        <f t="shared" si="9"/>
        <v>0.9748</v>
      </c>
    </row>
    <row r="74" spans="1:7" ht="21.75" customHeight="1">
      <c r="A74" s="29">
        <v>9</v>
      </c>
      <c r="B74" s="30" t="s">
        <v>4</v>
      </c>
      <c r="C74" s="4">
        <v>1892375847515</v>
      </c>
      <c r="D74" s="5">
        <v>1856977088502</v>
      </c>
      <c r="E74" s="4">
        <v>2198852182</v>
      </c>
      <c r="F74" s="5">
        <f t="shared" si="8"/>
        <v>33199906831</v>
      </c>
      <c r="G74" s="45">
        <f t="shared" si="9"/>
        <v>0.9812</v>
      </c>
    </row>
    <row r="75" spans="1:7" ht="21.75" customHeight="1">
      <c r="A75" s="32"/>
      <c r="B75" s="33" t="s">
        <v>5</v>
      </c>
      <c r="C75" s="9">
        <f>C73+C74</f>
        <v>3480883129255</v>
      </c>
      <c r="D75" s="7">
        <f>D73+D74</f>
        <v>3405546051209</v>
      </c>
      <c r="E75" s="9">
        <f>E73+E74</f>
        <v>4705921824</v>
      </c>
      <c r="F75" s="7">
        <f t="shared" si="8"/>
        <v>70631156222</v>
      </c>
      <c r="G75" s="46">
        <f t="shared" si="9"/>
        <v>0.9783</v>
      </c>
    </row>
    <row r="76" spans="1:7" ht="21.75" customHeight="1">
      <c r="A76" s="40"/>
      <c r="B76" s="27" t="s">
        <v>3</v>
      </c>
      <c r="C76" s="8">
        <v>1474578515869</v>
      </c>
      <c r="D76" s="3">
        <v>1433934902817</v>
      </c>
      <c r="E76" s="8">
        <v>3661083809</v>
      </c>
      <c r="F76" s="3">
        <v>36982529243</v>
      </c>
      <c r="G76" s="44">
        <f t="shared" si="9"/>
        <v>0.9724</v>
      </c>
    </row>
    <row r="77" spans="1:7" ht="21.75" customHeight="1">
      <c r="A77" s="41">
        <v>10</v>
      </c>
      <c r="B77" s="42" t="s">
        <v>4</v>
      </c>
      <c r="C77" s="4">
        <v>1895339140360</v>
      </c>
      <c r="D77" s="5">
        <v>1857926673897</v>
      </c>
      <c r="E77" s="4">
        <v>2975601830</v>
      </c>
      <c r="F77" s="5">
        <v>34436864633</v>
      </c>
      <c r="G77" s="45">
        <f t="shared" si="9"/>
        <v>0.9802</v>
      </c>
    </row>
    <row r="78" spans="1:7" ht="21.75" customHeight="1">
      <c r="A78" s="43"/>
      <c r="B78" s="32" t="s">
        <v>5</v>
      </c>
      <c r="C78" s="10">
        <f>C76+C77</f>
        <v>3369917656229</v>
      </c>
      <c r="D78" s="11">
        <f>D76+D77</f>
        <v>3291861576714</v>
      </c>
      <c r="E78" s="9">
        <f>E76+E77</f>
        <v>6636685639</v>
      </c>
      <c r="F78" s="7">
        <f>C78-D78-E78</f>
        <v>71419393876</v>
      </c>
      <c r="G78" s="46">
        <f t="shared" si="9"/>
        <v>0.9768</v>
      </c>
    </row>
    <row r="79" spans="1:7" ht="21.75" customHeight="1">
      <c r="A79" s="40"/>
      <c r="B79" s="27" t="s">
        <v>0</v>
      </c>
      <c r="C79" s="8">
        <v>1373162842501</v>
      </c>
      <c r="D79" s="3">
        <v>1333834386449</v>
      </c>
      <c r="E79" s="8">
        <v>2395298168</v>
      </c>
      <c r="F79" s="3">
        <v>36933157884</v>
      </c>
      <c r="G79" s="44">
        <v>0.9713</v>
      </c>
    </row>
    <row r="80" spans="1:7" ht="21.75" customHeight="1">
      <c r="A80" s="41">
        <v>11</v>
      </c>
      <c r="B80" s="42" t="s">
        <v>1</v>
      </c>
      <c r="C80" s="4">
        <v>1809355874090</v>
      </c>
      <c r="D80" s="5">
        <v>1772645941767</v>
      </c>
      <c r="E80" s="4">
        <v>2396847865</v>
      </c>
      <c r="F80" s="5">
        <v>34313084458</v>
      </c>
      <c r="G80" s="45">
        <v>0.9797</v>
      </c>
    </row>
    <row r="81" spans="1:7" ht="21.75" customHeight="1">
      <c r="A81" s="43"/>
      <c r="B81" s="32" t="s">
        <v>2</v>
      </c>
      <c r="C81" s="9">
        <v>3182518716591</v>
      </c>
      <c r="D81" s="7">
        <v>3106480328216</v>
      </c>
      <c r="E81" s="9">
        <v>4792146033</v>
      </c>
      <c r="F81" s="7">
        <v>71246242342</v>
      </c>
      <c r="G81" s="46">
        <v>0.9761</v>
      </c>
    </row>
    <row r="82" spans="1:7" ht="21.75" customHeight="1">
      <c r="A82" s="40"/>
      <c r="B82" s="27" t="s">
        <v>0</v>
      </c>
      <c r="C82" s="8">
        <v>1369463252707</v>
      </c>
      <c r="D82" s="3">
        <v>1330053899071</v>
      </c>
      <c r="E82" s="8">
        <v>2670723782</v>
      </c>
      <c r="F82" s="3">
        <v>36738629854</v>
      </c>
      <c r="G82" s="44">
        <v>0.9712</v>
      </c>
    </row>
    <row r="83" spans="1:7" ht="21.75" customHeight="1">
      <c r="A83" s="41">
        <v>12</v>
      </c>
      <c r="B83" s="42" t="s">
        <v>1</v>
      </c>
      <c r="C83" s="4">
        <v>1785127753385</v>
      </c>
      <c r="D83" s="5">
        <v>1747978035694</v>
      </c>
      <c r="E83" s="4">
        <v>2372754049</v>
      </c>
      <c r="F83" s="5">
        <v>34776963642</v>
      </c>
      <c r="G83" s="45">
        <v>0.9791</v>
      </c>
    </row>
    <row r="84" spans="1:7" ht="21.75" customHeight="1">
      <c r="A84" s="43"/>
      <c r="B84" s="32" t="s">
        <v>2</v>
      </c>
      <c r="C84" s="9">
        <v>3154591006092</v>
      </c>
      <c r="D84" s="7">
        <v>3078031934765</v>
      </c>
      <c r="E84" s="9">
        <v>5043477831</v>
      </c>
      <c r="F84" s="7">
        <v>71515593496</v>
      </c>
      <c r="G84" s="46">
        <v>0.9757</v>
      </c>
    </row>
    <row r="85" spans="1:7" ht="21.75" customHeight="1">
      <c r="A85" s="27"/>
      <c r="B85" s="27" t="s">
        <v>3</v>
      </c>
      <c r="C85" s="8">
        <v>1313698925559</v>
      </c>
      <c r="D85" s="3">
        <v>1272931257399</v>
      </c>
      <c r="E85" s="8">
        <v>2754718258</v>
      </c>
      <c r="F85" s="3">
        <v>38012949902</v>
      </c>
      <c r="G85" s="44">
        <f aca="true" t="shared" si="10" ref="G85:G90">ROUNDDOWN(D85/C85,4)</f>
        <v>0.9689</v>
      </c>
    </row>
    <row r="86" spans="1:7" ht="21.75" customHeight="1">
      <c r="A86" s="29">
        <v>13</v>
      </c>
      <c r="B86" s="42" t="s">
        <v>4</v>
      </c>
      <c r="C86" s="4">
        <v>2403709832136</v>
      </c>
      <c r="D86" s="5">
        <v>2358987005044</v>
      </c>
      <c r="E86" s="4">
        <v>2461229620</v>
      </c>
      <c r="F86" s="5">
        <v>42261597472</v>
      </c>
      <c r="G86" s="45">
        <f t="shared" si="10"/>
        <v>0.9813</v>
      </c>
    </row>
    <row r="87" spans="1:7" ht="21.75" customHeight="1">
      <c r="A87" s="32"/>
      <c r="B87" s="32" t="s">
        <v>5</v>
      </c>
      <c r="C87" s="9">
        <f>C85+C86</f>
        <v>3717408757695</v>
      </c>
      <c r="D87" s="7">
        <f>D85+D86</f>
        <v>3631918262443</v>
      </c>
      <c r="E87" s="9">
        <f>E85+E86</f>
        <v>5215947878</v>
      </c>
      <c r="F87" s="7">
        <f aca="true" t="shared" si="11" ref="F87:F93">C87-D87-E87</f>
        <v>80274547374</v>
      </c>
      <c r="G87" s="46">
        <f t="shared" si="10"/>
        <v>0.977</v>
      </c>
    </row>
    <row r="88" spans="1:7" ht="21.75" customHeight="1">
      <c r="A88" s="27"/>
      <c r="B88" s="27" t="s">
        <v>3</v>
      </c>
      <c r="C88" s="8">
        <v>1261276332408</v>
      </c>
      <c r="D88" s="3">
        <v>1218545236983</v>
      </c>
      <c r="E88" s="8">
        <v>3024259141</v>
      </c>
      <c r="F88" s="3">
        <f t="shared" si="11"/>
        <v>39706836284</v>
      </c>
      <c r="G88" s="44">
        <f t="shared" si="10"/>
        <v>0.9661</v>
      </c>
    </row>
    <row r="89" spans="1:7" ht="21.75" customHeight="1">
      <c r="A89" s="29">
        <v>14</v>
      </c>
      <c r="B89" s="42" t="s">
        <v>4</v>
      </c>
      <c r="C89" s="4">
        <v>2515861489421</v>
      </c>
      <c r="D89" s="5">
        <v>2445858053935</v>
      </c>
      <c r="E89" s="4">
        <v>2819088015</v>
      </c>
      <c r="F89" s="5">
        <f t="shared" si="11"/>
        <v>67184347471</v>
      </c>
      <c r="G89" s="45">
        <f t="shared" si="10"/>
        <v>0.9721</v>
      </c>
    </row>
    <row r="90" spans="1:7" ht="21.75" customHeight="1">
      <c r="A90" s="32"/>
      <c r="B90" s="32" t="s">
        <v>5</v>
      </c>
      <c r="C90" s="9">
        <f>C88+C89</f>
        <v>3777137821829</v>
      </c>
      <c r="D90" s="7">
        <f>D88+D89</f>
        <v>3664403290918</v>
      </c>
      <c r="E90" s="9">
        <f>E88+E89</f>
        <v>5843347156</v>
      </c>
      <c r="F90" s="7">
        <f t="shared" si="11"/>
        <v>106891183755</v>
      </c>
      <c r="G90" s="46">
        <f t="shared" si="10"/>
        <v>0.9701</v>
      </c>
    </row>
    <row r="91" spans="1:7" ht="21.75" customHeight="1">
      <c r="A91" s="27"/>
      <c r="B91" s="27" t="s">
        <v>3</v>
      </c>
      <c r="C91" s="8">
        <v>1080641590187</v>
      </c>
      <c r="D91" s="3">
        <v>1040725302107</v>
      </c>
      <c r="E91" s="8">
        <v>3160420060</v>
      </c>
      <c r="F91" s="3">
        <f t="shared" si="11"/>
        <v>36755868020</v>
      </c>
      <c r="G91" s="44">
        <f aca="true" t="shared" si="12" ref="G91:G96">ROUNDDOWN(D91/C91,4)</f>
        <v>0.963</v>
      </c>
    </row>
    <row r="92" spans="1:7" ht="21.75" customHeight="1">
      <c r="A92" s="29">
        <v>15</v>
      </c>
      <c r="B92" s="42" t="s">
        <v>4</v>
      </c>
      <c r="C92" s="4">
        <v>2581302341915</v>
      </c>
      <c r="D92" s="5">
        <v>2527253996259</v>
      </c>
      <c r="E92" s="4">
        <v>3478330401</v>
      </c>
      <c r="F92" s="5">
        <f t="shared" si="11"/>
        <v>50570015255</v>
      </c>
      <c r="G92" s="45">
        <f t="shared" si="12"/>
        <v>0.979</v>
      </c>
    </row>
    <row r="93" spans="1:7" ht="21.75" customHeight="1">
      <c r="A93" s="32"/>
      <c r="B93" s="32" t="s">
        <v>5</v>
      </c>
      <c r="C93" s="9">
        <f>C91+C92</f>
        <v>3661943932102</v>
      </c>
      <c r="D93" s="7">
        <f>D91+D92</f>
        <v>3567979298366</v>
      </c>
      <c r="E93" s="9">
        <f>E91+E92</f>
        <v>6638750461</v>
      </c>
      <c r="F93" s="7">
        <f t="shared" si="11"/>
        <v>87325883275</v>
      </c>
      <c r="G93" s="46">
        <f t="shared" si="12"/>
        <v>0.9743</v>
      </c>
    </row>
    <row r="94" spans="1:7" ht="21.75" customHeight="1">
      <c r="A94" s="27"/>
      <c r="B94" s="27" t="s">
        <v>3</v>
      </c>
      <c r="C94" s="8">
        <f>1082548891916+6260650</f>
        <v>1082555152566</v>
      </c>
      <c r="D94" s="3">
        <f>1044660581318</f>
        <v>1044660581318</v>
      </c>
      <c r="E94" s="8">
        <v>4079700908</v>
      </c>
      <c r="F94" s="3">
        <f aca="true" t="shared" si="13" ref="F94:F99">C94-D94-E94</f>
        <v>33814870340</v>
      </c>
      <c r="G94" s="44">
        <f t="shared" si="12"/>
        <v>0.9649</v>
      </c>
    </row>
    <row r="95" spans="1:7" ht="21.75" customHeight="1">
      <c r="A95" s="29">
        <v>16</v>
      </c>
      <c r="B95" s="42" t="s">
        <v>4</v>
      </c>
      <c r="C95" s="4">
        <f>2613424067213+85111224</f>
        <v>2613509178437</v>
      </c>
      <c r="D95" s="5">
        <f>2560488777351+84188616</f>
        <v>2560572965967</v>
      </c>
      <c r="E95" s="4">
        <v>4102620529</v>
      </c>
      <c r="F95" s="5">
        <f t="shared" si="13"/>
        <v>48833591941</v>
      </c>
      <c r="G95" s="45">
        <f t="shared" si="12"/>
        <v>0.9797</v>
      </c>
    </row>
    <row r="96" spans="1:7" ht="21.75" customHeight="1">
      <c r="A96" s="32"/>
      <c r="B96" s="32" t="s">
        <v>5</v>
      </c>
      <c r="C96" s="9">
        <f>C94+C95</f>
        <v>3696064331003</v>
      </c>
      <c r="D96" s="7">
        <f>D94+D95</f>
        <v>3605233547285</v>
      </c>
      <c r="E96" s="9">
        <f>E94+E95</f>
        <v>8182321437</v>
      </c>
      <c r="F96" s="7">
        <f t="shared" si="13"/>
        <v>82648462281</v>
      </c>
      <c r="G96" s="46">
        <f t="shared" si="12"/>
        <v>0.9754</v>
      </c>
    </row>
    <row r="97" spans="1:7" ht="21.75" customHeight="1">
      <c r="A97" s="27"/>
      <c r="B97" s="27" t="s">
        <v>3</v>
      </c>
      <c r="C97" s="8">
        <v>1101661221632</v>
      </c>
      <c r="D97" s="3">
        <v>1067643240481</v>
      </c>
      <c r="E97" s="8">
        <v>3830091441</v>
      </c>
      <c r="F97" s="3">
        <f t="shared" si="13"/>
        <v>30187889710</v>
      </c>
      <c r="G97" s="44">
        <f aca="true" t="shared" si="14" ref="G97:G102">ROUNDDOWN(D97/C97,4)</f>
        <v>0.9691</v>
      </c>
    </row>
    <row r="98" spans="1:7" ht="21.75" customHeight="1">
      <c r="A98" s="29">
        <v>17</v>
      </c>
      <c r="B98" s="42" t="s">
        <v>4</v>
      </c>
      <c r="C98" s="4">
        <v>2967717229155</v>
      </c>
      <c r="D98" s="5">
        <v>2914799484442</v>
      </c>
      <c r="E98" s="4">
        <v>4124634675</v>
      </c>
      <c r="F98" s="5">
        <f t="shared" si="13"/>
        <v>48793110038</v>
      </c>
      <c r="G98" s="45">
        <f t="shared" si="14"/>
        <v>0.9821</v>
      </c>
    </row>
    <row r="99" spans="1:7" ht="21.75" customHeight="1">
      <c r="A99" s="32"/>
      <c r="B99" s="32" t="s">
        <v>5</v>
      </c>
      <c r="C99" s="9">
        <f>C97+C98</f>
        <v>4069378450787</v>
      </c>
      <c r="D99" s="7">
        <f>D97+D98</f>
        <v>3982442724923</v>
      </c>
      <c r="E99" s="9">
        <f>E97+E98</f>
        <v>7954726116</v>
      </c>
      <c r="F99" s="7">
        <f t="shared" si="13"/>
        <v>78980999748</v>
      </c>
      <c r="G99" s="46">
        <f t="shared" si="14"/>
        <v>0.9786</v>
      </c>
    </row>
    <row r="100" spans="1:7" s="12" customFormat="1" ht="21.75" customHeight="1">
      <c r="A100" s="27"/>
      <c r="B100" s="27" t="s">
        <v>3</v>
      </c>
      <c r="C100" s="8">
        <v>1082647986370</v>
      </c>
      <c r="D100" s="3">
        <v>1050343579279</v>
      </c>
      <c r="E100" s="8">
        <v>3284066705</v>
      </c>
      <c r="F100" s="3">
        <f aca="true" t="shared" si="15" ref="F100:F105">C100-D100-E100</f>
        <v>29020340386</v>
      </c>
      <c r="G100" s="44">
        <f t="shared" si="14"/>
        <v>0.9701</v>
      </c>
    </row>
    <row r="101" spans="1:7" s="12" customFormat="1" ht="21.75" customHeight="1">
      <c r="A101" s="29">
        <v>18</v>
      </c>
      <c r="B101" s="42" t="s">
        <v>4</v>
      </c>
      <c r="C101" s="4">
        <v>3061238352135</v>
      </c>
      <c r="D101" s="5">
        <v>3007285627969</v>
      </c>
      <c r="E101" s="4">
        <v>4102579342</v>
      </c>
      <c r="F101" s="5">
        <f t="shared" si="15"/>
        <v>49850144824</v>
      </c>
      <c r="G101" s="45">
        <f t="shared" si="14"/>
        <v>0.9823</v>
      </c>
    </row>
    <row r="102" spans="1:7" s="22" customFormat="1" ht="21.75" customHeight="1">
      <c r="A102" s="32"/>
      <c r="B102" s="32" t="s">
        <v>5</v>
      </c>
      <c r="C102" s="9">
        <f>C100+C101</f>
        <v>4143886338505</v>
      </c>
      <c r="D102" s="7">
        <f>D100+D101</f>
        <v>4057629207248</v>
      </c>
      <c r="E102" s="9">
        <f>E100+E101</f>
        <v>7386646047</v>
      </c>
      <c r="F102" s="7">
        <f t="shared" si="15"/>
        <v>78870485210</v>
      </c>
      <c r="G102" s="46">
        <f t="shared" si="14"/>
        <v>0.9791</v>
      </c>
    </row>
    <row r="103" spans="1:7" ht="21.75" customHeight="1">
      <c r="A103" s="29"/>
      <c r="B103" s="29" t="s">
        <v>3</v>
      </c>
      <c r="C103" s="21">
        <v>1100812278708</v>
      </c>
      <c r="D103" s="6">
        <v>1069010485208</v>
      </c>
      <c r="E103" s="21">
        <v>3528459620</v>
      </c>
      <c r="F103" s="6">
        <f t="shared" si="15"/>
        <v>28273333880</v>
      </c>
      <c r="G103" s="47">
        <f aca="true" t="shared" si="16" ref="G103:G108">ROUNDDOWN(D103/C103,4)</f>
        <v>0.9711</v>
      </c>
    </row>
    <row r="104" spans="1:7" ht="21.75" customHeight="1">
      <c r="A104" s="29">
        <v>19</v>
      </c>
      <c r="B104" s="42" t="s">
        <v>4</v>
      </c>
      <c r="C104" s="4">
        <v>2474167638956</v>
      </c>
      <c r="D104" s="5">
        <v>2421817723497</v>
      </c>
      <c r="E104" s="4">
        <v>4793175200</v>
      </c>
      <c r="F104" s="5">
        <f t="shared" si="15"/>
        <v>47556740259</v>
      </c>
      <c r="G104" s="45">
        <f t="shared" si="16"/>
        <v>0.9788</v>
      </c>
    </row>
    <row r="105" spans="1:7" ht="21.75" customHeight="1">
      <c r="A105" s="32"/>
      <c r="B105" s="32" t="s">
        <v>5</v>
      </c>
      <c r="C105" s="9">
        <f>C103+C104</f>
        <v>3574979917664</v>
      </c>
      <c r="D105" s="7">
        <f>D103+D104</f>
        <v>3490828208705</v>
      </c>
      <c r="E105" s="9">
        <f>E103+E104</f>
        <v>8321634820</v>
      </c>
      <c r="F105" s="7">
        <f t="shared" si="15"/>
        <v>75830074139</v>
      </c>
      <c r="G105" s="46">
        <f t="shared" si="16"/>
        <v>0.9764</v>
      </c>
    </row>
    <row r="106" spans="1:7" ht="21.75" customHeight="1">
      <c r="A106" s="27"/>
      <c r="B106" s="27" t="s">
        <v>3</v>
      </c>
      <c r="C106" s="8">
        <v>1103719524613</v>
      </c>
      <c r="D106" s="3">
        <v>1070933902990</v>
      </c>
      <c r="E106" s="8">
        <v>4167931226</v>
      </c>
      <c r="F106" s="3">
        <f>C106-D106-E106</f>
        <v>28617690397</v>
      </c>
      <c r="G106" s="44">
        <f t="shared" si="16"/>
        <v>0.9702</v>
      </c>
    </row>
    <row r="107" spans="1:7" ht="21.75" customHeight="1">
      <c r="A107" s="29">
        <v>20</v>
      </c>
      <c r="B107" s="42" t="s">
        <v>4</v>
      </c>
      <c r="C107" s="4">
        <v>2497082836487</v>
      </c>
      <c r="D107" s="5">
        <v>2442099769177</v>
      </c>
      <c r="E107" s="4">
        <v>6152160466</v>
      </c>
      <c r="F107" s="5">
        <f>C107-D107-E107</f>
        <v>48830906844</v>
      </c>
      <c r="G107" s="45">
        <f t="shared" si="16"/>
        <v>0.9779</v>
      </c>
    </row>
    <row r="108" spans="1:7" ht="21.75" customHeight="1">
      <c r="A108" s="32"/>
      <c r="B108" s="32" t="s">
        <v>5</v>
      </c>
      <c r="C108" s="9">
        <f>C106+C107</f>
        <v>3600802361100</v>
      </c>
      <c r="D108" s="7">
        <f>D106+D107</f>
        <v>3513033672167</v>
      </c>
      <c r="E108" s="9">
        <f>E106+E107</f>
        <v>10320091692</v>
      </c>
      <c r="F108" s="7">
        <f>C108-D108-E108</f>
        <v>77448597241</v>
      </c>
      <c r="G108" s="46">
        <f t="shared" si="16"/>
        <v>0.9756</v>
      </c>
    </row>
    <row r="109" spans="1:7" ht="21.75" customHeight="1">
      <c r="A109" s="27"/>
      <c r="B109" s="27" t="s">
        <v>3</v>
      </c>
      <c r="C109" s="8">
        <v>872545072550</v>
      </c>
      <c r="D109" s="3">
        <v>841943359256</v>
      </c>
      <c r="E109" s="8">
        <v>3011295621</v>
      </c>
      <c r="F109" s="3">
        <f aca="true" t="shared" si="17" ref="F109:F114">C109-D109-E109</f>
        <v>27590417673</v>
      </c>
      <c r="G109" s="44">
        <f aca="true" t="shared" si="18" ref="G109:G114">ROUNDDOWN(D109/C109,4)</f>
        <v>0.9649</v>
      </c>
    </row>
    <row r="110" spans="1:7" ht="21.75" customHeight="1">
      <c r="A110" s="29">
        <v>21</v>
      </c>
      <c r="B110" s="42" t="s">
        <v>4</v>
      </c>
      <c r="C110" s="4">
        <v>1809157156104</v>
      </c>
      <c r="D110" s="5">
        <v>1759267667003</v>
      </c>
      <c r="E110" s="4">
        <v>4705376654</v>
      </c>
      <c r="F110" s="5">
        <f t="shared" si="17"/>
        <v>45184112447</v>
      </c>
      <c r="G110" s="45">
        <f t="shared" si="18"/>
        <v>0.9724</v>
      </c>
    </row>
    <row r="111" spans="1:7" ht="21.75" customHeight="1">
      <c r="A111" s="32"/>
      <c r="B111" s="32" t="s">
        <v>5</v>
      </c>
      <c r="C111" s="9">
        <f>C109+C110</f>
        <v>2681702228654</v>
      </c>
      <c r="D111" s="7">
        <f>D109+D110</f>
        <v>2601211026259</v>
      </c>
      <c r="E111" s="9">
        <f>E109+E110</f>
        <v>7716672275</v>
      </c>
      <c r="F111" s="7">
        <f t="shared" si="17"/>
        <v>72774530120</v>
      </c>
      <c r="G111" s="46">
        <f t="shared" si="18"/>
        <v>0.9699</v>
      </c>
    </row>
    <row r="112" spans="1:7" ht="21.75" customHeight="1">
      <c r="A112" s="27"/>
      <c r="B112" s="27" t="s">
        <v>3</v>
      </c>
      <c r="C112" s="8">
        <v>812982189463</v>
      </c>
      <c r="D112" s="3">
        <v>784144961159</v>
      </c>
      <c r="E112" s="8">
        <v>3989588093</v>
      </c>
      <c r="F112" s="3">
        <f t="shared" si="17"/>
        <v>24847640211</v>
      </c>
      <c r="G112" s="44">
        <f t="shared" si="18"/>
        <v>0.9645</v>
      </c>
    </row>
    <row r="113" spans="1:7" ht="21.75" customHeight="1">
      <c r="A113" s="29">
        <v>22</v>
      </c>
      <c r="B113" s="42" t="s">
        <v>4</v>
      </c>
      <c r="C113" s="4">
        <v>2356420946190</v>
      </c>
      <c r="D113" s="5">
        <v>2305221942719</v>
      </c>
      <c r="E113" s="4">
        <v>6756620489</v>
      </c>
      <c r="F113" s="5">
        <f t="shared" si="17"/>
        <v>44442382982</v>
      </c>
      <c r="G113" s="45">
        <f t="shared" si="18"/>
        <v>0.9782</v>
      </c>
    </row>
    <row r="114" spans="1:7" ht="21.75" customHeight="1">
      <c r="A114" s="32"/>
      <c r="B114" s="32" t="s">
        <v>5</v>
      </c>
      <c r="C114" s="9">
        <f>C112+C113</f>
        <v>3169403135653</v>
      </c>
      <c r="D114" s="7">
        <f>D112+D113</f>
        <v>3089366903878</v>
      </c>
      <c r="E114" s="9">
        <f>E112+E113</f>
        <v>10746208582</v>
      </c>
      <c r="F114" s="7">
        <f t="shared" si="17"/>
        <v>69290023193</v>
      </c>
      <c r="G114" s="46">
        <f t="shared" si="18"/>
        <v>0.9747</v>
      </c>
    </row>
    <row r="115" spans="1:7" ht="21.75" customHeight="1">
      <c r="A115" s="27"/>
      <c r="B115" s="27" t="s">
        <v>3</v>
      </c>
      <c r="C115" s="52">
        <v>851933165965</v>
      </c>
      <c r="D115" s="53">
        <v>825375080860</v>
      </c>
      <c r="E115" s="52">
        <v>3164593934</v>
      </c>
      <c r="F115" s="3">
        <f aca="true" t="shared" si="19" ref="F115:F123">C115-D115-E115</f>
        <v>23393491171</v>
      </c>
      <c r="G115" s="44">
        <f aca="true" t="shared" si="20" ref="G115:G120">ROUNDDOWN(D115/C115,4)</f>
        <v>0.9688</v>
      </c>
    </row>
    <row r="116" spans="1:7" ht="21.75" customHeight="1">
      <c r="A116" s="29">
        <v>23</v>
      </c>
      <c r="B116" s="42" t="s">
        <v>4</v>
      </c>
      <c r="C116" s="54">
        <v>2493802059635</v>
      </c>
      <c r="D116" s="55">
        <v>2445420251440</v>
      </c>
      <c r="E116" s="4">
        <v>5134096393</v>
      </c>
      <c r="F116" s="5">
        <f t="shared" si="19"/>
        <v>43247711802</v>
      </c>
      <c r="G116" s="45">
        <f t="shared" si="20"/>
        <v>0.9805</v>
      </c>
    </row>
    <row r="117" spans="1:7" ht="21.75" customHeight="1">
      <c r="A117" s="32"/>
      <c r="B117" s="32" t="s">
        <v>5</v>
      </c>
      <c r="C117" s="9">
        <f>C115+C116</f>
        <v>3345735225600</v>
      </c>
      <c r="D117" s="7">
        <f>D115+D116</f>
        <v>3270795332300</v>
      </c>
      <c r="E117" s="9">
        <f>E115+E116</f>
        <v>8298690327</v>
      </c>
      <c r="F117" s="7">
        <f t="shared" si="19"/>
        <v>66641202973</v>
      </c>
      <c r="G117" s="46">
        <f t="shared" si="20"/>
        <v>0.9776</v>
      </c>
    </row>
    <row r="118" spans="1:7" ht="21.75" customHeight="1">
      <c r="A118" s="27"/>
      <c r="B118" s="27" t="s">
        <v>16</v>
      </c>
      <c r="C118" s="52">
        <v>811958365123</v>
      </c>
      <c r="D118" s="53">
        <v>787942730735</v>
      </c>
      <c r="E118" s="52">
        <v>3280289730</v>
      </c>
      <c r="F118" s="3">
        <f t="shared" si="19"/>
        <v>20735344658</v>
      </c>
      <c r="G118" s="44">
        <f t="shared" si="20"/>
        <v>0.9704</v>
      </c>
    </row>
    <row r="119" spans="1:7" ht="21.75" customHeight="1">
      <c r="A119" s="29">
        <v>24</v>
      </c>
      <c r="B119" s="42" t="s">
        <v>17</v>
      </c>
      <c r="C119" s="54">
        <v>2187414996690</v>
      </c>
      <c r="D119" s="55">
        <v>2143309805461</v>
      </c>
      <c r="E119" s="4">
        <v>5545803891</v>
      </c>
      <c r="F119" s="5">
        <f t="shared" si="19"/>
        <v>38559387338</v>
      </c>
      <c r="G119" s="45">
        <f t="shared" si="20"/>
        <v>0.9798</v>
      </c>
    </row>
    <row r="120" spans="1:7" ht="21.75" customHeight="1">
      <c r="A120" s="32"/>
      <c r="B120" s="32" t="s">
        <v>18</v>
      </c>
      <c r="C120" s="9">
        <f>SUM(C118:C119)</f>
        <v>2999373361813</v>
      </c>
      <c r="D120" s="7">
        <f>SUM(D118:D119)</f>
        <v>2931252536196</v>
      </c>
      <c r="E120" s="9">
        <f>SUM(E118:E119)</f>
        <v>8826093621</v>
      </c>
      <c r="F120" s="7">
        <f t="shared" si="19"/>
        <v>59294731996</v>
      </c>
      <c r="G120" s="46">
        <f t="shared" si="20"/>
        <v>0.9772</v>
      </c>
    </row>
    <row r="121" spans="1:7" ht="21.75" customHeight="1">
      <c r="A121" s="27"/>
      <c r="B121" s="27" t="s">
        <v>16</v>
      </c>
      <c r="C121" s="52">
        <v>823410254634</v>
      </c>
      <c r="D121" s="53">
        <v>802386140639</v>
      </c>
      <c r="E121" s="52">
        <v>2818378755</v>
      </c>
      <c r="F121" s="3">
        <f t="shared" si="19"/>
        <v>18205735240</v>
      </c>
      <c r="G121" s="44">
        <f aca="true" t="shared" si="21" ref="G121:G126">ROUNDDOWN(D121/C121,4)</f>
        <v>0.9744</v>
      </c>
    </row>
    <row r="122" spans="1:7" ht="21.75" customHeight="1">
      <c r="A122" s="29">
        <v>25</v>
      </c>
      <c r="B122" s="42" t="s">
        <v>17</v>
      </c>
      <c r="C122" s="54">
        <v>2172136332240</v>
      </c>
      <c r="D122" s="55">
        <v>2132857156735</v>
      </c>
      <c r="E122" s="4">
        <v>5250439135</v>
      </c>
      <c r="F122" s="5">
        <f t="shared" si="19"/>
        <v>34028736370</v>
      </c>
      <c r="G122" s="45">
        <f t="shared" si="21"/>
        <v>0.9819</v>
      </c>
    </row>
    <row r="123" spans="1:7" ht="21.75" customHeight="1">
      <c r="A123" s="32"/>
      <c r="B123" s="32" t="s">
        <v>18</v>
      </c>
      <c r="C123" s="9">
        <f>SUM(C121:C122)</f>
        <v>2995546586874</v>
      </c>
      <c r="D123" s="7">
        <f>SUM(D121:D122)</f>
        <v>2935243297374</v>
      </c>
      <c r="E123" s="9">
        <f>SUM(E121:E122)</f>
        <v>8068817890</v>
      </c>
      <c r="F123" s="7">
        <f t="shared" si="19"/>
        <v>52234471610</v>
      </c>
      <c r="G123" s="46">
        <f t="shared" si="21"/>
        <v>0.9798</v>
      </c>
    </row>
    <row r="124" spans="1:7" ht="21.75" customHeight="1">
      <c r="A124" s="27"/>
      <c r="B124" s="27" t="s">
        <v>16</v>
      </c>
      <c r="C124" s="52">
        <v>861948997354</v>
      </c>
      <c r="D124" s="53">
        <v>843391988597</v>
      </c>
      <c r="E124" s="52">
        <v>2234279484</v>
      </c>
      <c r="F124" s="3">
        <f aca="true" t="shared" si="22" ref="F124:F129">C124-D124-E124</f>
        <v>16322729273</v>
      </c>
      <c r="G124" s="44">
        <f t="shared" si="21"/>
        <v>0.9784</v>
      </c>
    </row>
    <row r="125" spans="1:7" ht="21.75" customHeight="1">
      <c r="A125" s="29">
        <v>26</v>
      </c>
      <c r="B125" s="42" t="s">
        <v>17</v>
      </c>
      <c r="C125" s="54">
        <v>2228315537063</v>
      </c>
      <c r="D125" s="55">
        <v>2194576873709</v>
      </c>
      <c r="E125" s="4">
        <v>4151216280</v>
      </c>
      <c r="F125" s="5">
        <f t="shared" si="22"/>
        <v>29587447074</v>
      </c>
      <c r="G125" s="45">
        <f t="shared" si="21"/>
        <v>0.9848</v>
      </c>
    </row>
    <row r="126" spans="1:7" ht="21.75" customHeight="1">
      <c r="A126" s="32"/>
      <c r="B126" s="32" t="s">
        <v>18</v>
      </c>
      <c r="C126" s="9">
        <f>SUM(C124:C125)</f>
        <v>3090264534417</v>
      </c>
      <c r="D126" s="7">
        <f>SUM(D124:D125)</f>
        <v>3037968862306</v>
      </c>
      <c r="E126" s="9">
        <f>SUM(E124:E125)</f>
        <v>6385495764</v>
      </c>
      <c r="F126" s="7">
        <f t="shared" si="22"/>
        <v>45910176347</v>
      </c>
      <c r="G126" s="46">
        <f t="shared" si="21"/>
        <v>0.983</v>
      </c>
    </row>
    <row r="127" spans="1:7" ht="21.75" customHeight="1">
      <c r="A127" s="60"/>
      <c r="B127" s="36" t="s">
        <v>16</v>
      </c>
      <c r="C127" s="17">
        <v>853449727946</v>
      </c>
      <c r="D127" s="18">
        <v>837322880841</v>
      </c>
      <c r="E127" s="17">
        <v>2058977809</v>
      </c>
      <c r="F127" s="18">
        <f t="shared" si="22"/>
        <v>14067869296</v>
      </c>
      <c r="G127" s="50">
        <f>ROUNDDOWN(D127/C127,4)</f>
        <v>0.9811</v>
      </c>
    </row>
    <row r="128" spans="1:7" ht="21.75" customHeight="1">
      <c r="A128" s="58">
        <v>27</v>
      </c>
      <c r="B128" s="56" t="s">
        <v>17</v>
      </c>
      <c r="C128" s="13">
        <v>2294833180389</v>
      </c>
      <c r="D128" s="14">
        <v>2264885141127</v>
      </c>
      <c r="E128" s="13">
        <v>3979516103</v>
      </c>
      <c r="F128" s="14">
        <f t="shared" si="22"/>
        <v>25968523159</v>
      </c>
      <c r="G128" s="48">
        <f>ROUNDDOWN(D128/C128,4)</f>
        <v>0.9869</v>
      </c>
    </row>
    <row r="129" spans="1:7" ht="21.75" customHeight="1">
      <c r="A129" s="59"/>
      <c r="B129" s="38" t="s">
        <v>18</v>
      </c>
      <c r="C129" s="19">
        <f>SUM(C127:C128)</f>
        <v>3148282908335</v>
      </c>
      <c r="D129" s="20">
        <f>SUM(D127:D128)</f>
        <v>3102208021968</v>
      </c>
      <c r="E129" s="19">
        <f>SUM(E127:E128)</f>
        <v>6038493912</v>
      </c>
      <c r="F129" s="20">
        <f t="shared" si="22"/>
        <v>40036392455</v>
      </c>
      <c r="G129" s="51">
        <f>ROUNDDOWN(D129/C129,4)</f>
        <v>0.9853</v>
      </c>
    </row>
    <row r="130" spans="1:7" ht="21.75" customHeight="1">
      <c r="A130" s="60"/>
      <c r="B130" s="36" t="s">
        <v>16</v>
      </c>
      <c r="C130" s="17">
        <v>867149164588</v>
      </c>
      <c r="D130" s="18">
        <v>852820896419</v>
      </c>
      <c r="E130" s="17">
        <v>1619895587</v>
      </c>
      <c r="F130" s="18">
        <v>12708372582</v>
      </c>
      <c r="G130" s="50">
        <f aca="true" t="shared" si="23" ref="G130:G135">ROUNDDOWN(D130/C130,4)</f>
        <v>0.9834</v>
      </c>
    </row>
    <row r="131" spans="1:7" ht="21.75" customHeight="1">
      <c r="A131" s="58">
        <v>28</v>
      </c>
      <c r="B131" s="56" t="s">
        <v>17</v>
      </c>
      <c r="C131" s="13">
        <v>1927552395486</v>
      </c>
      <c r="D131" s="14">
        <v>1902912505550</v>
      </c>
      <c r="E131" s="13">
        <v>2815515291</v>
      </c>
      <c r="F131" s="14">
        <v>21824374645</v>
      </c>
      <c r="G131" s="48">
        <f t="shared" si="23"/>
        <v>0.9872</v>
      </c>
    </row>
    <row r="132" spans="1:7" ht="21.75" customHeight="1">
      <c r="A132" s="59"/>
      <c r="B132" s="38" t="s">
        <v>18</v>
      </c>
      <c r="C132" s="19">
        <v>2794701560074</v>
      </c>
      <c r="D132" s="20">
        <v>2755733401969</v>
      </c>
      <c r="E132" s="19">
        <v>4435410878</v>
      </c>
      <c r="F132" s="20">
        <v>34532747227</v>
      </c>
      <c r="G132" s="51">
        <f t="shared" si="23"/>
        <v>0.986</v>
      </c>
    </row>
    <row r="133" spans="1:7" ht="21.75" customHeight="1">
      <c r="A133" s="60"/>
      <c r="B133" s="36" t="s">
        <v>16</v>
      </c>
      <c r="C133" s="17">
        <v>881158511617</v>
      </c>
      <c r="D133" s="18">
        <v>868572916208</v>
      </c>
      <c r="E133" s="17">
        <v>1494125231</v>
      </c>
      <c r="F133" s="18">
        <v>11091470178</v>
      </c>
      <c r="G133" s="50">
        <f t="shared" si="23"/>
        <v>0.9857</v>
      </c>
    </row>
    <row r="134" spans="1:7" ht="21.75" customHeight="1">
      <c r="A134" s="58">
        <v>29</v>
      </c>
      <c r="B134" s="56" t="s">
        <v>17</v>
      </c>
      <c r="C134" s="13">
        <v>1608247522141</v>
      </c>
      <c r="D134" s="14">
        <v>1587461979811</v>
      </c>
      <c r="E134" s="13">
        <v>2845687683</v>
      </c>
      <c r="F134" s="14">
        <v>17939854647</v>
      </c>
      <c r="G134" s="48">
        <f t="shared" si="23"/>
        <v>0.987</v>
      </c>
    </row>
    <row r="135" spans="1:7" ht="21.75" customHeight="1">
      <c r="A135" s="59"/>
      <c r="B135" s="38" t="s">
        <v>18</v>
      </c>
      <c r="C135" s="19">
        <v>2489406033758</v>
      </c>
      <c r="D135" s="20">
        <v>2456034896019</v>
      </c>
      <c r="E135" s="19">
        <v>4339812914</v>
      </c>
      <c r="F135" s="20">
        <v>29031324825</v>
      </c>
      <c r="G135" s="51">
        <f t="shared" si="23"/>
        <v>0.9865</v>
      </c>
    </row>
    <row r="136" spans="1:7" ht="21.75" customHeight="1">
      <c r="A136" s="60"/>
      <c r="B136" s="36" t="s">
        <v>16</v>
      </c>
      <c r="C136" s="17">
        <v>866906125411</v>
      </c>
      <c r="D136" s="18">
        <v>855827266805</v>
      </c>
      <c r="E136" s="17">
        <v>1265046983</v>
      </c>
      <c r="F136" s="18">
        <v>9813811623</v>
      </c>
      <c r="G136" s="50">
        <f>ROUNDDOWN(D136/C136,4)</f>
        <v>0.9872</v>
      </c>
    </row>
    <row r="137" spans="1:7" ht="21.75" customHeight="1">
      <c r="A137" s="58">
        <v>30</v>
      </c>
      <c r="B137" s="56" t="s">
        <v>17</v>
      </c>
      <c r="C137" s="13">
        <v>1649321571689</v>
      </c>
      <c r="D137" s="14">
        <v>1631512584184</v>
      </c>
      <c r="E137" s="13">
        <v>2211917983</v>
      </c>
      <c r="F137" s="14">
        <v>15597069522</v>
      </c>
      <c r="G137" s="48">
        <f>ROUNDDOWN(D137/C137,4)</f>
        <v>0.9892</v>
      </c>
    </row>
    <row r="138" spans="1:7" ht="21.75" customHeight="1">
      <c r="A138" s="59"/>
      <c r="B138" s="38" t="s">
        <v>18</v>
      </c>
      <c r="C138" s="19">
        <v>2516227697100</v>
      </c>
      <c r="D138" s="20">
        <v>2487339850989</v>
      </c>
      <c r="E138" s="19">
        <v>3476964966</v>
      </c>
      <c r="F138" s="20">
        <v>25410881145</v>
      </c>
      <c r="G138" s="51">
        <f>ROUNDDOWN(D138/C138,4)</f>
        <v>0.9885</v>
      </c>
    </row>
  </sheetData>
  <sheetProtection/>
  <mergeCells count="1">
    <mergeCell ref="A1:G1"/>
  </mergeCells>
  <printOptions/>
  <pageMargins left="0.46" right="0.3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2012-08-03T09:06:08Z</cp:lastPrinted>
  <dcterms:created xsi:type="dcterms:W3CDTF">1998-06-19T17:04:16Z</dcterms:created>
  <dcterms:modified xsi:type="dcterms:W3CDTF">2019-08-28T01:44:27Z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