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440" windowHeight="11760" tabRatio="598" activeTab="0"/>
  </bookViews>
  <sheets>
    <sheet name="①都道府県別発生状況" sheetId="1" r:id="rId1"/>
    <sheet name="②月別発生状況" sheetId="2" r:id="rId2"/>
    <sheet name="③原因食品別発生状況" sheetId="3" r:id="rId3"/>
    <sheet name="④病因物質別発生状況" sheetId="4" r:id="rId4"/>
    <sheet name="⑤施設別発生状況" sheetId="5" r:id="rId5"/>
  </sheets>
  <definedNames>
    <definedName name="_xlnm.Print_Area" localSheetId="0">'①都道府県別発生状況'!$A$1:$Q$144</definedName>
    <definedName name="_xlnm.Print_Area" localSheetId="4">'⑤施設別発生状況'!$A$1:$N$36</definedName>
  </definedNames>
  <calcPr fullCalcOnLoad="1"/>
</workbook>
</file>

<file path=xl/sharedStrings.xml><?xml version="1.0" encoding="utf-8"?>
<sst xmlns="http://schemas.openxmlformats.org/spreadsheetml/2006/main" count="1566" uniqueCount="254">
  <si>
    <t>大阪市</t>
  </si>
  <si>
    <t>堺市</t>
  </si>
  <si>
    <t>東大阪市</t>
  </si>
  <si>
    <t>高槻市</t>
  </si>
  <si>
    <t>兵庫県</t>
  </si>
  <si>
    <t>神戸市</t>
  </si>
  <si>
    <t>姫路市</t>
  </si>
  <si>
    <t>尼崎市</t>
  </si>
  <si>
    <t>西宮市</t>
  </si>
  <si>
    <t>奈良県</t>
  </si>
  <si>
    <t>奈良市</t>
  </si>
  <si>
    <t>和歌山県</t>
  </si>
  <si>
    <t>和歌山市</t>
  </si>
  <si>
    <t>鳥取県</t>
  </si>
  <si>
    <t>島根県</t>
  </si>
  <si>
    <t>岡山県</t>
  </si>
  <si>
    <t>岡山市</t>
  </si>
  <si>
    <t>倉敷市</t>
  </si>
  <si>
    <t>広島県</t>
  </si>
  <si>
    <t>広島市</t>
  </si>
  <si>
    <t>福山市</t>
  </si>
  <si>
    <t>呉市</t>
  </si>
  <si>
    <t>山口県</t>
  </si>
  <si>
    <t>下関市</t>
  </si>
  <si>
    <t>徳島県</t>
  </si>
  <si>
    <t>香川県</t>
  </si>
  <si>
    <t>高松市</t>
  </si>
  <si>
    <t>愛媛県</t>
  </si>
  <si>
    <t>松山市</t>
  </si>
  <si>
    <t>高知県</t>
  </si>
  <si>
    <t>高知市</t>
  </si>
  <si>
    <t>福岡県</t>
  </si>
  <si>
    <t>北九州市</t>
  </si>
  <si>
    <t>福岡市</t>
  </si>
  <si>
    <t>大牟田市</t>
  </si>
  <si>
    <t>佐賀県</t>
  </si>
  <si>
    <t>長崎県</t>
  </si>
  <si>
    <t>長崎市</t>
  </si>
  <si>
    <t>佐世保市</t>
  </si>
  <si>
    <t>熊本県</t>
  </si>
  <si>
    <t>熊本市</t>
  </si>
  <si>
    <t>大分県</t>
  </si>
  <si>
    <t>その他の病原大腸菌</t>
  </si>
  <si>
    <t>大分市</t>
  </si>
  <si>
    <t>宮崎県</t>
  </si>
  <si>
    <t>宮崎市</t>
  </si>
  <si>
    <t>鹿児島県</t>
  </si>
  <si>
    <t>鹿児島市</t>
  </si>
  <si>
    <t>沖縄県</t>
  </si>
  <si>
    <t>年次</t>
  </si>
  <si>
    <t>総数</t>
  </si>
  <si>
    <t>1月</t>
  </si>
  <si>
    <t>2月</t>
  </si>
  <si>
    <t>3月</t>
  </si>
  <si>
    <t>4月</t>
  </si>
  <si>
    <t>5月</t>
  </si>
  <si>
    <t>6月</t>
  </si>
  <si>
    <t>事件</t>
  </si>
  <si>
    <t>患者</t>
  </si>
  <si>
    <t>死者</t>
  </si>
  <si>
    <t>-</t>
  </si>
  <si>
    <t>7月</t>
  </si>
  <si>
    <t>8月</t>
  </si>
  <si>
    <t>9月</t>
  </si>
  <si>
    <t>10月</t>
  </si>
  <si>
    <t>11月</t>
  </si>
  <si>
    <t>12月</t>
  </si>
  <si>
    <t>原因食品</t>
  </si>
  <si>
    <t>総　　　　　　　　　　　数</t>
  </si>
  <si>
    <t>魚　　　　　介　　　　　類</t>
  </si>
  <si>
    <t>　　貝　　　　　類</t>
  </si>
  <si>
    <t>　　ふ　　　　　ぐ</t>
  </si>
  <si>
    <t>　　そ　　の　　他</t>
  </si>
  <si>
    <t>魚　介　類　加　工　品</t>
  </si>
  <si>
    <t>　　魚肉練り製品</t>
  </si>
  <si>
    <t>肉 類 及 び そ の 加 工 品</t>
  </si>
  <si>
    <t>卵 類 及 び そ の 加 工 品</t>
  </si>
  <si>
    <t>乳 類 及 び そ の 加 工 品</t>
  </si>
  <si>
    <t>穀 類 及 び そ の 加 工 品</t>
  </si>
  <si>
    <t>野 菜 及 び そ の 加 工 品</t>
  </si>
  <si>
    <t>　　豆　　　　　類</t>
  </si>
  <si>
    <t>　　き　の　こ　類</t>
  </si>
  <si>
    <t>菓         子         類</t>
  </si>
  <si>
    <t>複  合  調  理  食  品</t>
  </si>
  <si>
    <t>そ         の         他</t>
  </si>
  <si>
    <t>　　食　品　特　定</t>
  </si>
  <si>
    <t>　　食　事　特　定</t>
  </si>
  <si>
    <t>不                      明</t>
  </si>
  <si>
    <t>総　　　　　　　　　　　　　　　　　数</t>
  </si>
  <si>
    <t>細　　　　　　　　　　　　　　　　　菌</t>
  </si>
  <si>
    <t>サ　ル　モ　ネ　ラ　属　菌</t>
  </si>
  <si>
    <t>ぶ　　ど　　う　　球　　菌</t>
  </si>
  <si>
    <t>ボ　ツ　リ　ヌ　ス　菌</t>
  </si>
  <si>
    <t>腸　炎　ビ　ブ　リ　オ</t>
  </si>
  <si>
    <t>腸管出血性大腸菌（ＶＴ産生）</t>
  </si>
  <si>
    <t>ウ　ェ　ル　シ　ュ　菌</t>
  </si>
  <si>
    <t>セ　　レ　　ウ　　ス　　菌</t>
  </si>
  <si>
    <t>エルシニア・エンテロコリチカ</t>
  </si>
  <si>
    <t>ナ　グ　ビ　ブ　リ　オ</t>
  </si>
  <si>
    <t>コ　　レ　　ラ　　菌</t>
  </si>
  <si>
    <t>赤　　　　痢　　　　菌</t>
  </si>
  <si>
    <t>チ　　フ　　ス　　菌</t>
  </si>
  <si>
    <t>パ ラ チ フ ス Ａ 菌</t>
  </si>
  <si>
    <t>そ の 他 の 細 菌</t>
  </si>
  <si>
    <t>ウ　　　　　イ　　　　　ル　　　　　ス</t>
  </si>
  <si>
    <t>ノ　ロ　ウ　イ　ル　ス</t>
  </si>
  <si>
    <t>その他のウイルス</t>
  </si>
  <si>
    <t>化　　　　　学　　　　　物　　　　　質</t>
  </si>
  <si>
    <t>自　　　　　　　   然  　　　　　　　毒</t>
  </si>
  <si>
    <t>植　物　性　自　然　毒</t>
  </si>
  <si>
    <t>動　物　性　自　然　毒</t>
  </si>
  <si>
    <t>そ                 の                他</t>
  </si>
  <si>
    <t>不                                    明</t>
  </si>
  <si>
    <t>北海道</t>
  </si>
  <si>
    <t>飲食店</t>
  </si>
  <si>
    <t>家庭</t>
  </si>
  <si>
    <t>不明</t>
  </si>
  <si>
    <t>旅館</t>
  </si>
  <si>
    <t>札幌市</t>
  </si>
  <si>
    <t>その他</t>
  </si>
  <si>
    <t>製造所</t>
  </si>
  <si>
    <t>旭川市</t>
  </si>
  <si>
    <t>函館市</t>
  </si>
  <si>
    <t>青森県</t>
  </si>
  <si>
    <t>岩手県</t>
  </si>
  <si>
    <t>宮城県</t>
  </si>
  <si>
    <t>仕出屋</t>
  </si>
  <si>
    <t>国外</t>
  </si>
  <si>
    <t>仙台市</t>
  </si>
  <si>
    <t>販売店</t>
  </si>
  <si>
    <t>秋田県</t>
  </si>
  <si>
    <t>秋田市</t>
  </si>
  <si>
    <t>山形県</t>
  </si>
  <si>
    <t>福島県</t>
  </si>
  <si>
    <t>郡山市</t>
  </si>
  <si>
    <t>いわき市</t>
  </si>
  <si>
    <t>茨城県</t>
  </si>
  <si>
    <t>栃木県</t>
  </si>
  <si>
    <t>宇都宮市</t>
  </si>
  <si>
    <t>群馬県</t>
  </si>
  <si>
    <t>埼玉県</t>
  </si>
  <si>
    <t>さいたま市</t>
  </si>
  <si>
    <t>川越市</t>
  </si>
  <si>
    <t>千葉県</t>
  </si>
  <si>
    <t>千葉市</t>
  </si>
  <si>
    <t>東京都</t>
  </si>
  <si>
    <t>東京都区部</t>
  </si>
  <si>
    <t>カンピロバクター・ジェジュニ／コリ</t>
  </si>
  <si>
    <t>神奈川県</t>
  </si>
  <si>
    <t>採取場所</t>
  </si>
  <si>
    <t>横浜市</t>
  </si>
  <si>
    <t>川崎市</t>
  </si>
  <si>
    <t>横須賀市</t>
  </si>
  <si>
    <t>相模原市</t>
  </si>
  <si>
    <t>新潟県</t>
  </si>
  <si>
    <t>新潟市</t>
  </si>
  <si>
    <t>富山県</t>
  </si>
  <si>
    <t>富山市</t>
  </si>
  <si>
    <t>石川県</t>
  </si>
  <si>
    <t>金沢市</t>
  </si>
  <si>
    <t>福井県</t>
  </si>
  <si>
    <t>山梨県</t>
  </si>
  <si>
    <t>長野県</t>
  </si>
  <si>
    <t>長野市</t>
  </si>
  <si>
    <t>岐阜県</t>
  </si>
  <si>
    <t>岐阜市</t>
  </si>
  <si>
    <t>静岡県</t>
  </si>
  <si>
    <t>静岡市</t>
  </si>
  <si>
    <t>浜松市</t>
  </si>
  <si>
    <t>愛知県</t>
  </si>
  <si>
    <t>名古屋市</t>
  </si>
  <si>
    <t>豊橋市</t>
  </si>
  <si>
    <t>豊田市</t>
  </si>
  <si>
    <t>岡崎市</t>
  </si>
  <si>
    <t>三重県</t>
  </si>
  <si>
    <t>滋賀県</t>
  </si>
  <si>
    <t>京都府</t>
  </si>
  <si>
    <t>京都市</t>
  </si>
  <si>
    <t>大阪府</t>
  </si>
  <si>
    <t>＊国外、国内外不明の事例は除く</t>
  </si>
  <si>
    <t>＊　国外、国内外不明の事例は除く</t>
  </si>
  <si>
    <t>事件数</t>
  </si>
  <si>
    <t>原因施設が判明したものの構成割合</t>
  </si>
  <si>
    <t>患者数</t>
  </si>
  <si>
    <t>死者数</t>
  </si>
  <si>
    <t>原因施設判明</t>
  </si>
  <si>
    <t>原因施設不明</t>
  </si>
  <si>
    <t>総数</t>
  </si>
  <si>
    <t>事業場</t>
  </si>
  <si>
    <t>給食施設</t>
  </si>
  <si>
    <t>事業所等</t>
  </si>
  <si>
    <t>保育所</t>
  </si>
  <si>
    <t>老人ホーム</t>
  </si>
  <si>
    <t>寄宿舎</t>
  </si>
  <si>
    <t>学校</t>
  </si>
  <si>
    <t>単独調理場</t>
  </si>
  <si>
    <t>幼稚園</t>
  </si>
  <si>
    <t>小学校</t>
  </si>
  <si>
    <t>中学校</t>
  </si>
  <si>
    <t>共同調理場</t>
  </si>
  <si>
    <t>病院</t>
  </si>
  <si>
    <t>総　数</t>
  </si>
  <si>
    <t>原因食品不明</t>
  </si>
  <si>
    <t>（原因食品又は食事が判明したもの）</t>
  </si>
  <si>
    <t>病因物質不明</t>
  </si>
  <si>
    <t>（病因物質が判明したもの）</t>
  </si>
  <si>
    <t>事件</t>
  </si>
  <si>
    <t>患者</t>
  </si>
  <si>
    <t>死者</t>
  </si>
  <si>
    <t>全国</t>
  </si>
  <si>
    <t>（再掲）</t>
  </si>
  <si>
    <t>船橋市</t>
  </si>
  <si>
    <t>小樽市</t>
  </si>
  <si>
    <t>（参考）</t>
  </si>
  <si>
    <t>【東京都区部内訳】</t>
  </si>
  <si>
    <t>1 千代田区</t>
  </si>
  <si>
    <t>2 中央区</t>
  </si>
  <si>
    <t>3 港区</t>
  </si>
  <si>
    <t>4 新宿区</t>
  </si>
  <si>
    <t>5 文京区</t>
  </si>
  <si>
    <t>6 台東区</t>
  </si>
  <si>
    <t>7 墨田区</t>
  </si>
  <si>
    <t>8 江東区</t>
  </si>
  <si>
    <t>9 品川区</t>
  </si>
  <si>
    <t>10 目黒区</t>
  </si>
  <si>
    <t>11 大田区</t>
  </si>
  <si>
    <t>12 世田谷区</t>
  </si>
  <si>
    <t>13 渋谷区</t>
  </si>
  <si>
    <t>14 中野区</t>
  </si>
  <si>
    <t>15 杉並区</t>
  </si>
  <si>
    <t>16 豊島区</t>
  </si>
  <si>
    <t>17 北区</t>
  </si>
  <si>
    <t>18 荒川区</t>
  </si>
  <si>
    <t>19 板橋区</t>
  </si>
  <si>
    <t>20 練馬区</t>
  </si>
  <si>
    <t>21 足立区</t>
  </si>
  <si>
    <t>22 葛飾区</t>
  </si>
  <si>
    <t>23 江戸川区</t>
  </si>
  <si>
    <t>国内外不明</t>
  </si>
  <si>
    <t>①　平成１８年　都道府県別食中毒発生状況</t>
  </si>
  <si>
    <t>青森市</t>
  </si>
  <si>
    <t>藤沢市</t>
  </si>
  <si>
    <t xml:space="preserve"> </t>
  </si>
  <si>
    <t>②　平成１８年　月別食中毒発生状況</t>
  </si>
  <si>
    <t>18*</t>
  </si>
  <si>
    <t>③　平成１８年　原因食品別月別食中毒発生状況</t>
  </si>
  <si>
    <t>⑤　平成１８年　原因施設別食中毒発生状況</t>
  </si>
  <si>
    <t>④　平成１８年　病因物質別月別食中毒発生状況</t>
  </si>
  <si>
    <t>（全体）</t>
  </si>
  <si>
    <t>構成割合</t>
  </si>
  <si>
    <t>一事件あたりの患者数</t>
  </si>
  <si>
    <t>-</t>
  </si>
  <si>
    <t>-</t>
  </si>
  <si>
    <t>病因物質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</si>
</sst>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_);\(#,##0\)"/>
    <numFmt numFmtId="179" formatCode="#,##0.0_);\(#,##0.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8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4"/>
      <name val="ＤＨＰ特太ゴシック体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sz val="11"/>
      <name val="ＤＨＰ特太ゴシック体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double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double"/>
    </border>
    <border diagonalUp="1">
      <left style="thin"/>
      <right style="medium"/>
      <top>
        <color indexed="63"/>
      </top>
      <bottom style="medium"/>
      <diagonal style="thin"/>
    </border>
    <border diagonalUp="1">
      <left style="thin"/>
      <right style="thin"/>
      <top>
        <color indexed="63"/>
      </top>
      <bottom style="medium"/>
      <diagonal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 diagonalUp="1">
      <left style="thin"/>
      <right style="medium"/>
      <top style="medium"/>
      <bottom style="thin"/>
      <diagonal style="thin"/>
    </border>
    <border diagonalUp="1">
      <left style="thin"/>
      <right style="thin"/>
      <top style="medium"/>
      <bottom style="thin"/>
      <diagonal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35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176" fontId="3" fillId="34" borderId="16" xfId="0" applyNumberFormat="1" applyFont="1" applyFill="1" applyBorder="1" applyAlignment="1">
      <alignment horizontal="right" vertical="center"/>
    </xf>
    <xf numFmtId="176" fontId="3" fillId="34" borderId="17" xfId="0" applyNumberFormat="1" applyFont="1" applyFill="1" applyBorder="1" applyAlignment="1">
      <alignment horizontal="right" vertical="center"/>
    </xf>
    <xf numFmtId="176" fontId="3" fillId="34" borderId="18" xfId="0" applyNumberFormat="1" applyFont="1" applyFill="1" applyBorder="1" applyAlignment="1">
      <alignment horizontal="right" vertical="center"/>
    </xf>
    <xf numFmtId="176" fontId="3" fillId="34" borderId="19" xfId="0" applyNumberFormat="1" applyFont="1" applyFill="1" applyBorder="1" applyAlignment="1">
      <alignment horizontal="right" vertical="center"/>
    </xf>
    <xf numFmtId="176" fontId="3" fillId="34" borderId="20" xfId="0" applyNumberFormat="1" applyFont="1" applyFill="1" applyBorder="1" applyAlignment="1">
      <alignment horizontal="right" vertical="center"/>
    </xf>
    <xf numFmtId="0" fontId="3" fillId="0" borderId="21" xfId="0" applyFont="1" applyBorder="1" applyAlignment="1">
      <alignment horizontal="center" vertical="center"/>
    </xf>
    <xf numFmtId="176" fontId="3" fillId="0" borderId="22" xfId="0" applyNumberFormat="1" applyFont="1" applyBorder="1" applyAlignment="1">
      <alignment horizontal="right" vertical="center"/>
    </xf>
    <xf numFmtId="176" fontId="3" fillId="0" borderId="23" xfId="0" applyNumberFormat="1" applyFont="1" applyBorder="1" applyAlignment="1">
      <alignment horizontal="right" vertical="center"/>
    </xf>
    <xf numFmtId="176" fontId="3" fillId="0" borderId="24" xfId="0" applyNumberFormat="1" applyFont="1" applyBorder="1" applyAlignment="1">
      <alignment horizontal="right" vertical="center"/>
    </xf>
    <xf numFmtId="176" fontId="3" fillId="0" borderId="25" xfId="0" applyNumberFormat="1" applyFont="1" applyBorder="1" applyAlignment="1">
      <alignment horizontal="right" vertical="center"/>
    </xf>
    <xf numFmtId="176" fontId="3" fillId="0" borderId="26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176" fontId="3" fillId="0" borderId="28" xfId="0" applyNumberFormat="1" applyFont="1" applyBorder="1" applyAlignment="1">
      <alignment horizontal="right" vertical="center"/>
    </xf>
    <xf numFmtId="176" fontId="3" fillId="0" borderId="29" xfId="0" applyNumberFormat="1" applyFont="1" applyBorder="1" applyAlignment="1">
      <alignment horizontal="right" vertical="center"/>
    </xf>
    <xf numFmtId="176" fontId="3" fillId="0" borderId="30" xfId="0" applyNumberFormat="1" applyFont="1" applyBorder="1" applyAlignment="1">
      <alignment horizontal="right" vertical="center"/>
    </xf>
    <xf numFmtId="176" fontId="3" fillId="0" borderId="31" xfId="0" applyNumberFormat="1" applyFont="1" applyBorder="1" applyAlignment="1">
      <alignment horizontal="right" vertical="center"/>
    </xf>
    <xf numFmtId="176" fontId="3" fillId="0" borderId="32" xfId="0" applyNumberFormat="1" applyFont="1" applyBorder="1" applyAlignment="1">
      <alignment horizontal="right" vertical="center"/>
    </xf>
    <xf numFmtId="0" fontId="0" fillId="33" borderId="13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33" borderId="13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35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38" xfId="0" applyBorder="1" applyAlignment="1">
      <alignment/>
    </xf>
    <xf numFmtId="0" fontId="0" fillId="0" borderId="37" xfId="0" applyBorder="1" applyAlignment="1">
      <alignment/>
    </xf>
    <xf numFmtId="0" fontId="0" fillId="0" borderId="36" xfId="0" applyBorder="1" applyAlignment="1">
      <alignment/>
    </xf>
    <xf numFmtId="0" fontId="0" fillId="0" borderId="24" xfId="0" applyBorder="1" applyAlignment="1">
      <alignment/>
    </xf>
    <xf numFmtId="0" fontId="0" fillId="33" borderId="39" xfId="0" applyFill="1" applyBorder="1" applyAlignment="1">
      <alignment horizontal="center"/>
    </xf>
    <xf numFmtId="0" fontId="0" fillId="33" borderId="40" xfId="0" applyFill="1" applyBorder="1" applyAlignment="1">
      <alignment horizontal="center"/>
    </xf>
    <xf numFmtId="176" fontId="0" fillId="0" borderId="41" xfId="0" applyNumberFormat="1" applyBorder="1" applyAlignment="1">
      <alignment horizontal="right" vertical="center"/>
    </xf>
    <xf numFmtId="176" fontId="0" fillId="0" borderId="42" xfId="0" applyNumberFormat="1" applyBorder="1" applyAlignment="1">
      <alignment horizontal="right" vertical="center"/>
    </xf>
    <xf numFmtId="176" fontId="0" fillId="0" borderId="43" xfId="0" applyNumberFormat="1" applyBorder="1" applyAlignment="1">
      <alignment horizontal="right" vertical="center"/>
    </xf>
    <xf numFmtId="176" fontId="0" fillId="0" borderId="44" xfId="0" applyNumberFormat="1" applyBorder="1" applyAlignment="1">
      <alignment horizontal="right" vertical="center"/>
    </xf>
    <xf numFmtId="176" fontId="0" fillId="0" borderId="45" xfId="0" applyNumberFormat="1" applyBorder="1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176" fontId="0" fillId="0" borderId="46" xfId="0" applyNumberFormat="1" applyBorder="1" applyAlignment="1">
      <alignment horizontal="right" vertical="center"/>
    </xf>
    <xf numFmtId="176" fontId="0" fillId="0" borderId="35" xfId="0" applyNumberFormat="1" applyBorder="1" applyAlignment="1">
      <alignment horizontal="right" vertical="center"/>
    </xf>
    <xf numFmtId="176" fontId="0" fillId="0" borderId="37" xfId="0" applyNumberFormat="1" applyBorder="1" applyAlignment="1">
      <alignment horizontal="right" vertical="center"/>
    </xf>
    <xf numFmtId="176" fontId="0" fillId="0" borderId="47" xfId="0" applyNumberFormat="1" applyBorder="1" applyAlignment="1">
      <alignment horizontal="right" vertical="center"/>
    </xf>
    <xf numFmtId="176" fontId="0" fillId="0" borderId="48" xfId="0" applyNumberFormat="1" applyBorder="1" applyAlignment="1">
      <alignment horizontal="right" vertical="center"/>
    </xf>
    <xf numFmtId="176" fontId="0" fillId="0" borderId="49" xfId="0" applyNumberFormat="1" applyBorder="1" applyAlignment="1">
      <alignment horizontal="right" vertical="center"/>
    </xf>
    <xf numFmtId="176" fontId="0" fillId="0" borderId="50" xfId="0" applyNumberFormat="1" applyBorder="1" applyAlignment="1">
      <alignment horizontal="right" vertical="center"/>
    </xf>
    <xf numFmtId="176" fontId="0" fillId="0" borderId="36" xfId="0" applyNumberFormat="1" applyBorder="1" applyAlignment="1">
      <alignment horizontal="right" vertical="center"/>
    </xf>
    <xf numFmtId="176" fontId="0" fillId="0" borderId="38" xfId="0" applyNumberFormat="1" applyBorder="1" applyAlignment="1">
      <alignment horizontal="right" vertical="center"/>
    </xf>
    <xf numFmtId="176" fontId="0" fillId="0" borderId="0" xfId="0" applyNumberFormat="1" applyBorder="1" applyAlignment="1">
      <alignment horizontal="right" vertical="center"/>
    </xf>
    <xf numFmtId="176" fontId="0" fillId="0" borderId="21" xfId="0" applyNumberFormat="1" applyBorder="1" applyAlignment="1">
      <alignment horizontal="right" vertical="center"/>
    </xf>
    <xf numFmtId="176" fontId="0" fillId="0" borderId="23" xfId="0" applyNumberFormat="1" applyBorder="1" applyAlignment="1">
      <alignment horizontal="right" vertical="center"/>
    </xf>
    <xf numFmtId="176" fontId="0" fillId="0" borderId="51" xfId="0" applyNumberFormat="1" applyBorder="1" applyAlignment="1">
      <alignment horizontal="right" vertical="center"/>
    </xf>
    <xf numFmtId="176" fontId="0" fillId="0" borderId="22" xfId="0" applyNumberFormat="1" applyBorder="1" applyAlignment="1">
      <alignment horizontal="right" vertical="center"/>
    </xf>
    <xf numFmtId="176" fontId="0" fillId="0" borderId="24" xfId="0" applyNumberFormat="1" applyBorder="1" applyAlignment="1">
      <alignment horizontal="right" vertical="center"/>
    </xf>
    <xf numFmtId="176" fontId="0" fillId="0" borderId="52" xfId="0" applyNumberFormat="1" applyBorder="1" applyAlignment="1">
      <alignment horizontal="right" vertical="center"/>
    </xf>
    <xf numFmtId="176" fontId="0" fillId="0" borderId="53" xfId="0" applyNumberFormat="1" applyBorder="1" applyAlignment="1">
      <alignment horizontal="right" vertical="center"/>
    </xf>
    <xf numFmtId="176" fontId="0" fillId="0" borderId="54" xfId="0" applyNumberFormat="1" applyBorder="1" applyAlignment="1">
      <alignment horizontal="right" vertical="center"/>
    </xf>
    <xf numFmtId="176" fontId="0" fillId="0" borderId="55" xfId="0" applyNumberFormat="1" applyBorder="1" applyAlignment="1">
      <alignment horizontal="right" vertical="center"/>
    </xf>
    <xf numFmtId="176" fontId="0" fillId="0" borderId="56" xfId="0" applyNumberFormat="1" applyBorder="1" applyAlignment="1">
      <alignment horizontal="right" vertical="center"/>
    </xf>
    <xf numFmtId="176" fontId="0" fillId="0" borderId="57" xfId="0" applyNumberFormat="1" applyBorder="1" applyAlignment="1">
      <alignment horizontal="right" vertical="center"/>
    </xf>
    <xf numFmtId="176" fontId="0" fillId="0" borderId="58" xfId="0" applyNumberFormat="1" applyBorder="1" applyAlignment="1">
      <alignment horizontal="right" vertical="center"/>
    </xf>
    <xf numFmtId="176" fontId="0" fillId="0" borderId="59" xfId="0" applyNumberFormat="1" applyBorder="1" applyAlignment="1">
      <alignment horizontal="right" vertical="center"/>
    </xf>
    <xf numFmtId="176" fontId="0" fillId="0" borderId="60" xfId="0" applyNumberFormat="1" applyBorder="1" applyAlignment="1">
      <alignment horizontal="right" vertical="center"/>
    </xf>
    <xf numFmtId="176" fontId="0" fillId="0" borderId="61" xfId="0" applyNumberFormat="1" applyBorder="1" applyAlignment="1">
      <alignment horizontal="right" vertical="center"/>
    </xf>
    <xf numFmtId="0" fontId="4" fillId="0" borderId="38" xfId="0" applyFont="1" applyBorder="1" applyAlignment="1">
      <alignment horizontal="left"/>
    </xf>
    <xf numFmtId="0" fontId="5" fillId="0" borderId="37" xfId="0" applyFont="1" applyBorder="1" applyAlignment="1">
      <alignment/>
    </xf>
    <xf numFmtId="0" fontId="5" fillId="0" borderId="38" xfId="0" applyFont="1" applyBorder="1" applyAlignment="1">
      <alignment horizontal="left"/>
    </xf>
    <xf numFmtId="0" fontId="6" fillId="0" borderId="38" xfId="0" applyFont="1" applyBorder="1" applyAlignment="1">
      <alignment horizontal="left"/>
    </xf>
    <xf numFmtId="0" fontId="6" fillId="0" borderId="37" xfId="0" applyFont="1" applyBorder="1" applyAlignment="1">
      <alignment/>
    </xf>
    <xf numFmtId="0" fontId="0" fillId="0" borderId="36" xfId="0" applyFill="1" applyBorder="1" applyAlignment="1">
      <alignment/>
    </xf>
    <xf numFmtId="0" fontId="0" fillId="0" borderId="24" xfId="0" applyFill="1" applyBorder="1" applyAlignment="1">
      <alignment/>
    </xf>
    <xf numFmtId="176" fontId="0" fillId="0" borderId="16" xfId="0" applyNumberFormat="1" applyBorder="1" applyAlignment="1">
      <alignment horizontal="right" vertical="center"/>
    </xf>
    <xf numFmtId="176" fontId="0" fillId="0" borderId="17" xfId="0" applyNumberFormat="1" applyBorder="1" applyAlignment="1">
      <alignment horizontal="right" vertical="center"/>
    </xf>
    <xf numFmtId="176" fontId="0" fillId="0" borderId="18" xfId="0" applyNumberFormat="1" applyBorder="1" applyAlignment="1">
      <alignment horizontal="right" vertical="center"/>
    </xf>
    <xf numFmtId="176" fontId="0" fillId="34" borderId="41" xfId="0" applyNumberFormat="1" applyFill="1" applyBorder="1" applyAlignment="1">
      <alignment horizontal="right" vertical="center"/>
    </xf>
    <xf numFmtId="176" fontId="0" fillId="34" borderId="42" xfId="0" applyNumberFormat="1" applyFill="1" applyBorder="1" applyAlignment="1">
      <alignment horizontal="right" vertical="center"/>
    </xf>
    <xf numFmtId="176" fontId="0" fillId="34" borderId="43" xfId="0" applyNumberFormat="1" applyFill="1" applyBorder="1" applyAlignment="1">
      <alignment horizontal="right" vertical="center"/>
    </xf>
    <xf numFmtId="176" fontId="0" fillId="34" borderId="0" xfId="0" applyNumberFormat="1" applyFill="1" applyAlignment="1">
      <alignment horizontal="right" vertical="center"/>
    </xf>
    <xf numFmtId="176" fontId="0" fillId="34" borderId="46" xfId="0" applyNumberFormat="1" applyFill="1" applyBorder="1" applyAlignment="1">
      <alignment horizontal="right" vertical="center"/>
    </xf>
    <xf numFmtId="176" fontId="0" fillId="34" borderId="47" xfId="0" applyNumberFormat="1" applyFill="1" applyBorder="1" applyAlignment="1">
      <alignment horizontal="right" vertical="center"/>
    </xf>
    <xf numFmtId="176" fontId="0" fillId="34" borderId="48" xfId="0" applyNumberFormat="1" applyFill="1" applyBorder="1" applyAlignment="1">
      <alignment horizontal="right" vertical="center"/>
    </xf>
    <xf numFmtId="176" fontId="0" fillId="34" borderId="49" xfId="0" applyNumberFormat="1" applyFill="1" applyBorder="1" applyAlignment="1">
      <alignment horizontal="right" vertical="center"/>
    </xf>
    <xf numFmtId="176" fontId="0" fillId="34" borderId="38" xfId="0" applyNumberFormat="1" applyFill="1" applyBorder="1" applyAlignment="1">
      <alignment horizontal="right" vertical="center"/>
    </xf>
    <xf numFmtId="176" fontId="0" fillId="34" borderId="0" xfId="0" applyNumberFormat="1" applyFill="1" applyBorder="1" applyAlignment="1">
      <alignment horizontal="right" vertical="center"/>
    </xf>
    <xf numFmtId="176" fontId="0" fillId="34" borderId="21" xfId="0" applyNumberFormat="1" applyFill="1" applyBorder="1" applyAlignment="1">
      <alignment horizontal="right" vertical="center"/>
    </xf>
    <xf numFmtId="176" fontId="0" fillId="34" borderId="23" xfId="0" applyNumberFormat="1" applyFill="1" applyBorder="1" applyAlignment="1">
      <alignment horizontal="right" vertical="center"/>
    </xf>
    <xf numFmtId="176" fontId="0" fillId="34" borderId="51" xfId="0" applyNumberFormat="1" applyFill="1" applyBorder="1" applyAlignment="1">
      <alignment horizontal="right" vertical="center"/>
    </xf>
    <xf numFmtId="176" fontId="0" fillId="34" borderId="52" xfId="0" applyNumberFormat="1" applyFill="1" applyBorder="1" applyAlignment="1">
      <alignment horizontal="right" vertical="center"/>
    </xf>
    <xf numFmtId="176" fontId="0" fillId="34" borderId="53" xfId="0" applyNumberFormat="1" applyFill="1" applyBorder="1" applyAlignment="1">
      <alignment horizontal="right" vertical="center"/>
    </xf>
    <xf numFmtId="176" fontId="0" fillId="34" borderId="54" xfId="0" applyNumberFormat="1" applyFill="1" applyBorder="1" applyAlignment="1">
      <alignment horizontal="right" vertical="center"/>
    </xf>
    <xf numFmtId="176" fontId="0" fillId="34" borderId="57" xfId="0" applyNumberFormat="1" applyFill="1" applyBorder="1" applyAlignment="1">
      <alignment horizontal="right" vertical="center"/>
    </xf>
    <xf numFmtId="176" fontId="0" fillId="34" borderId="58" xfId="0" applyNumberFormat="1" applyFill="1" applyBorder="1" applyAlignment="1">
      <alignment horizontal="right" vertical="center"/>
    </xf>
    <xf numFmtId="176" fontId="0" fillId="34" borderId="59" xfId="0" applyNumberFormat="1" applyFill="1" applyBorder="1" applyAlignment="1">
      <alignment horizontal="right" vertical="center"/>
    </xf>
    <xf numFmtId="176" fontId="0" fillId="34" borderId="44" xfId="0" applyNumberFormat="1" applyFill="1" applyBorder="1" applyAlignment="1">
      <alignment horizontal="right" vertical="center"/>
    </xf>
    <xf numFmtId="176" fontId="0" fillId="34" borderId="45" xfId="0" applyNumberFormat="1" applyFill="1" applyBorder="1" applyAlignment="1">
      <alignment horizontal="right" vertical="center"/>
    </xf>
    <xf numFmtId="176" fontId="0" fillId="34" borderId="16" xfId="0" applyNumberFormat="1" applyFill="1" applyBorder="1" applyAlignment="1">
      <alignment horizontal="right" vertical="center"/>
    </xf>
    <xf numFmtId="176" fontId="0" fillId="34" borderId="17" xfId="0" applyNumberFormat="1" applyFill="1" applyBorder="1" applyAlignment="1">
      <alignment horizontal="right" vertical="center"/>
    </xf>
    <xf numFmtId="176" fontId="0" fillId="34" borderId="18" xfId="0" applyNumberFormat="1" applyFill="1" applyBorder="1" applyAlignment="1">
      <alignment horizontal="right" vertical="center"/>
    </xf>
    <xf numFmtId="176" fontId="0" fillId="34" borderId="35" xfId="0" applyNumberFormat="1" applyFill="1" applyBorder="1" applyAlignment="1">
      <alignment horizontal="right" vertical="center"/>
    </xf>
    <xf numFmtId="176" fontId="0" fillId="34" borderId="37" xfId="0" applyNumberFormat="1" applyFill="1" applyBorder="1" applyAlignment="1">
      <alignment horizontal="right" vertical="center"/>
    </xf>
    <xf numFmtId="176" fontId="0" fillId="34" borderId="55" xfId="0" applyNumberFormat="1" applyFill="1" applyBorder="1" applyAlignment="1">
      <alignment horizontal="right" vertical="center"/>
    </xf>
    <xf numFmtId="176" fontId="0" fillId="34" borderId="56" xfId="0" applyNumberFormat="1" applyFill="1" applyBorder="1" applyAlignment="1">
      <alignment horizontal="right" vertical="center"/>
    </xf>
    <xf numFmtId="176" fontId="0" fillId="34" borderId="50" xfId="0" applyNumberFormat="1" applyFill="1" applyBorder="1" applyAlignment="1">
      <alignment horizontal="right" vertical="center"/>
    </xf>
    <xf numFmtId="176" fontId="0" fillId="34" borderId="36" xfId="0" applyNumberFormat="1" applyFill="1" applyBorder="1" applyAlignment="1">
      <alignment horizontal="right" vertical="center"/>
    </xf>
    <xf numFmtId="176" fontId="0" fillId="34" borderId="22" xfId="0" applyNumberFormat="1" applyFill="1" applyBorder="1" applyAlignment="1">
      <alignment horizontal="right" vertical="center"/>
    </xf>
    <xf numFmtId="176" fontId="0" fillId="34" borderId="24" xfId="0" applyNumberFormat="1" applyFill="1" applyBorder="1" applyAlignment="1">
      <alignment horizontal="right" vertical="center"/>
    </xf>
    <xf numFmtId="176" fontId="0" fillId="34" borderId="60" xfId="0" applyNumberFormat="1" applyFill="1" applyBorder="1" applyAlignment="1">
      <alignment horizontal="right" vertical="center"/>
    </xf>
    <xf numFmtId="176" fontId="0" fillId="34" borderId="61" xfId="0" applyNumberForma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177" fontId="9" fillId="33" borderId="62" xfId="0" applyNumberFormat="1" applyFont="1" applyFill="1" applyBorder="1" applyAlignment="1">
      <alignment horizontal="center" vertical="center" wrapText="1"/>
    </xf>
    <xf numFmtId="177" fontId="9" fillId="33" borderId="63" xfId="0" applyNumberFormat="1" applyFont="1" applyFill="1" applyBorder="1" applyAlignment="1">
      <alignment horizontal="center" vertical="center" wrapText="1"/>
    </xf>
    <xf numFmtId="177" fontId="10" fillId="33" borderId="64" xfId="0" applyNumberFormat="1" applyFont="1" applyFill="1" applyBorder="1" applyAlignment="1">
      <alignment horizontal="center" vertical="center" wrapText="1"/>
    </xf>
    <xf numFmtId="177" fontId="10" fillId="33" borderId="63" xfId="0" applyNumberFormat="1" applyFont="1" applyFill="1" applyBorder="1" applyAlignment="1">
      <alignment horizontal="center" vertical="center" wrapText="1"/>
    </xf>
    <xf numFmtId="177" fontId="9" fillId="33" borderId="65" xfId="0" applyNumberFormat="1" applyFont="1" applyFill="1" applyBorder="1" applyAlignment="1">
      <alignment horizontal="center" vertical="center" wrapText="1"/>
    </xf>
    <xf numFmtId="177" fontId="9" fillId="33" borderId="66" xfId="0" applyNumberFormat="1" applyFont="1" applyFill="1" applyBorder="1" applyAlignment="1">
      <alignment horizontal="center" vertical="center" wrapText="1"/>
    </xf>
    <xf numFmtId="177" fontId="10" fillId="33" borderId="65" xfId="0" applyNumberFormat="1" applyFont="1" applyFill="1" applyBorder="1" applyAlignment="1">
      <alignment horizontal="center" vertical="center" wrapText="1"/>
    </xf>
    <xf numFmtId="177" fontId="9" fillId="0" borderId="0" xfId="0" applyNumberFormat="1" applyFont="1" applyAlignment="1">
      <alignment horizontal="center" vertical="center" wrapText="1"/>
    </xf>
    <xf numFmtId="0" fontId="0" fillId="0" borderId="53" xfId="0" applyBorder="1" applyAlignment="1">
      <alignment/>
    </xf>
    <xf numFmtId="0" fontId="4" fillId="35" borderId="67" xfId="0" applyFont="1" applyFill="1" applyBorder="1" applyAlignment="1">
      <alignment horizontal="center" vertical="center"/>
    </xf>
    <xf numFmtId="0" fontId="4" fillId="35" borderId="68" xfId="0" applyFont="1" applyFill="1" applyBorder="1" applyAlignment="1">
      <alignment horizontal="center" vertical="center" shrinkToFit="1"/>
    </xf>
    <xf numFmtId="0" fontId="4" fillId="33" borderId="50" xfId="0" applyFont="1" applyFill="1" applyBorder="1" applyAlignment="1">
      <alignment horizontal="center" vertical="center"/>
    </xf>
    <xf numFmtId="0" fontId="4" fillId="33" borderId="48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0" fontId="4" fillId="35" borderId="49" xfId="0" applyFont="1" applyFill="1" applyBorder="1" applyAlignment="1">
      <alignment horizontal="center" vertical="center"/>
    </xf>
    <xf numFmtId="0" fontId="4" fillId="35" borderId="69" xfId="0" applyFont="1" applyFill="1" applyBorder="1" applyAlignment="1">
      <alignment horizontal="center" vertical="center"/>
    </xf>
    <xf numFmtId="0" fontId="4" fillId="36" borderId="70" xfId="0" applyFont="1" applyFill="1" applyBorder="1" applyAlignment="1">
      <alignment horizontal="center" vertical="center"/>
    </xf>
    <xf numFmtId="176" fontId="0" fillId="36" borderId="71" xfId="0" applyNumberFormat="1" applyFill="1" applyBorder="1" applyAlignment="1">
      <alignment vertical="center"/>
    </xf>
    <xf numFmtId="176" fontId="0" fillId="36" borderId="72" xfId="0" applyNumberFormat="1" applyFill="1" applyBorder="1" applyAlignment="1">
      <alignment vertical="center"/>
    </xf>
    <xf numFmtId="176" fontId="0" fillId="36" borderId="73" xfId="0" applyNumberFormat="1" applyFill="1" applyBorder="1" applyAlignment="1">
      <alignment vertical="center"/>
    </xf>
    <xf numFmtId="0" fontId="0" fillId="0" borderId="74" xfId="0" applyBorder="1" applyAlignment="1">
      <alignment/>
    </xf>
    <xf numFmtId="177" fontId="4" fillId="36" borderId="71" xfId="0" applyNumberFormat="1" applyFont="1" applyFill="1" applyBorder="1" applyAlignment="1">
      <alignment horizontal="right" vertical="center"/>
    </xf>
    <xf numFmtId="177" fontId="4" fillId="36" borderId="72" xfId="0" applyNumberFormat="1" applyFont="1" applyFill="1" applyBorder="1" applyAlignment="1">
      <alignment horizontal="right" vertical="center"/>
    </xf>
    <xf numFmtId="0" fontId="0" fillId="0" borderId="72" xfId="0" applyBorder="1" applyAlignment="1">
      <alignment/>
    </xf>
    <xf numFmtId="177" fontId="4" fillId="36" borderId="73" xfId="0" applyNumberFormat="1" applyFont="1" applyFill="1" applyBorder="1" applyAlignment="1">
      <alignment horizontal="right" vertical="center"/>
    </xf>
    <xf numFmtId="0" fontId="4" fillId="0" borderId="33" xfId="0" applyFont="1" applyBorder="1" applyAlignment="1">
      <alignment horizontal="center" vertical="center"/>
    </xf>
    <xf numFmtId="177" fontId="4" fillId="37" borderId="22" xfId="0" applyNumberFormat="1" applyFont="1" applyFill="1" applyBorder="1" applyAlignment="1">
      <alignment horizontal="right" vertical="center"/>
    </xf>
    <xf numFmtId="177" fontId="4" fillId="37" borderId="23" xfId="0" applyNumberFormat="1" applyFont="1" applyFill="1" applyBorder="1" applyAlignment="1">
      <alignment horizontal="right" vertical="center"/>
    </xf>
    <xf numFmtId="0" fontId="0" fillId="0" borderId="23" xfId="0" applyBorder="1" applyAlignment="1">
      <alignment/>
    </xf>
    <xf numFmtId="177" fontId="4" fillId="37" borderId="24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75" xfId="0" applyFont="1" applyBorder="1" applyAlignment="1">
      <alignment horizontal="center" vertical="center"/>
    </xf>
    <xf numFmtId="177" fontId="4" fillId="37" borderId="55" xfId="0" applyNumberFormat="1" applyFont="1" applyFill="1" applyBorder="1" applyAlignment="1">
      <alignment horizontal="right" vertical="center"/>
    </xf>
    <xf numFmtId="177" fontId="4" fillId="37" borderId="53" xfId="0" applyNumberFormat="1" applyFont="1" applyFill="1" applyBorder="1" applyAlignment="1">
      <alignment horizontal="right" vertical="center"/>
    </xf>
    <xf numFmtId="177" fontId="4" fillId="37" borderId="56" xfId="0" applyNumberFormat="1" applyFont="1" applyFill="1" applyBorder="1" applyAlignment="1">
      <alignment horizontal="right" vertical="center"/>
    </xf>
    <xf numFmtId="176" fontId="0" fillId="37" borderId="55" xfId="0" applyNumberFormat="1" applyFill="1" applyBorder="1" applyAlignment="1">
      <alignment horizontal="right" vertical="center"/>
    </xf>
    <xf numFmtId="176" fontId="0" fillId="37" borderId="53" xfId="0" applyNumberFormat="1" applyFill="1" applyBorder="1" applyAlignment="1">
      <alignment horizontal="right" vertical="center"/>
    </xf>
    <xf numFmtId="176" fontId="0" fillId="37" borderId="56" xfId="0" applyNumberFormat="1" applyFill="1" applyBorder="1" applyAlignment="1">
      <alignment horizontal="right" vertical="center"/>
    </xf>
    <xf numFmtId="0" fontId="4" fillId="0" borderId="76" xfId="0" applyFont="1" applyBorder="1" applyAlignment="1">
      <alignment horizontal="center" vertical="center"/>
    </xf>
    <xf numFmtId="0" fontId="4" fillId="33" borderId="77" xfId="0" applyFont="1" applyFill="1" applyBorder="1" applyAlignment="1">
      <alignment horizontal="center" vertical="center"/>
    </xf>
    <xf numFmtId="0" fontId="4" fillId="33" borderId="62" xfId="0" applyFont="1" applyFill="1" applyBorder="1" applyAlignment="1">
      <alignment horizontal="center" vertical="center"/>
    </xf>
    <xf numFmtId="0" fontId="4" fillId="33" borderId="63" xfId="0" applyFont="1" applyFill="1" applyBorder="1" applyAlignment="1">
      <alignment horizontal="center" vertical="center"/>
    </xf>
    <xf numFmtId="0" fontId="4" fillId="33" borderId="65" xfId="0" applyFont="1" applyFill="1" applyBorder="1" applyAlignment="1">
      <alignment horizontal="center" vertical="center"/>
    </xf>
    <xf numFmtId="0" fontId="4" fillId="35" borderId="78" xfId="0" applyFont="1" applyFill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36" borderId="79" xfId="0" applyFont="1" applyFill="1" applyBorder="1" applyAlignment="1">
      <alignment horizontal="center" vertical="center"/>
    </xf>
    <xf numFmtId="0" fontId="4" fillId="36" borderId="16" xfId="0" applyFont="1" applyFill="1" applyBorder="1" applyAlignment="1">
      <alignment horizontal="center" vertical="center"/>
    </xf>
    <xf numFmtId="0" fontId="4" fillId="36" borderId="17" xfId="0" applyFont="1" applyFill="1" applyBorder="1" applyAlignment="1">
      <alignment horizontal="center" vertical="center"/>
    </xf>
    <xf numFmtId="0" fontId="4" fillId="36" borderId="18" xfId="0" applyFont="1" applyFill="1" applyBorder="1" applyAlignment="1">
      <alignment horizontal="center" vertical="center"/>
    </xf>
    <xf numFmtId="0" fontId="4" fillId="36" borderId="75" xfId="0" applyFont="1" applyFill="1" applyBorder="1" applyAlignment="1">
      <alignment horizontal="center" vertical="center"/>
    </xf>
    <xf numFmtId="0" fontId="0" fillId="36" borderId="55" xfId="0" applyFill="1" applyBorder="1" applyAlignment="1">
      <alignment/>
    </xf>
    <xf numFmtId="0" fontId="0" fillId="36" borderId="53" xfId="0" applyFill="1" applyBorder="1" applyAlignment="1">
      <alignment/>
    </xf>
    <xf numFmtId="0" fontId="0" fillId="36" borderId="51" xfId="0" applyFill="1" applyBorder="1" applyAlignment="1">
      <alignment/>
    </xf>
    <xf numFmtId="177" fontId="4" fillId="36" borderId="55" xfId="0" applyNumberFormat="1" applyFont="1" applyFill="1" applyBorder="1" applyAlignment="1">
      <alignment horizontal="right" vertical="center"/>
    </xf>
    <xf numFmtId="177" fontId="4" fillId="36" borderId="53" xfId="0" applyNumberFormat="1" applyFont="1" applyFill="1" applyBorder="1" applyAlignment="1">
      <alignment horizontal="right" vertical="center"/>
    </xf>
    <xf numFmtId="177" fontId="4" fillId="36" borderId="56" xfId="0" applyNumberFormat="1" applyFont="1" applyFill="1" applyBorder="1" applyAlignment="1">
      <alignment horizontal="right" vertical="center"/>
    </xf>
    <xf numFmtId="0" fontId="4" fillId="36" borderId="80" xfId="0" applyFont="1" applyFill="1" applyBorder="1" applyAlignment="1">
      <alignment horizontal="center" vertical="center"/>
    </xf>
    <xf numFmtId="0" fontId="0" fillId="36" borderId="60" xfId="0" applyFill="1" applyBorder="1" applyAlignment="1">
      <alignment/>
    </xf>
    <xf numFmtId="0" fontId="0" fillId="36" borderId="58" xfId="0" applyFill="1" applyBorder="1" applyAlignment="1">
      <alignment/>
    </xf>
    <xf numFmtId="0" fontId="0" fillId="36" borderId="59" xfId="0" applyFill="1" applyBorder="1" applyAlignment="1">
      <alignment/>
    </xf>
    <xf numFmtId="177" fontId="4" fillId="36" borderId="60" xfId="0" applyNumberFormat="1" applyFont="1" applyFill="1" applyBorder="1" applyAlignment="1">
      <alignment horizontal="right" vertical="center"/>
    </xf>
    <xf numFmtId="177" fontId="4" fillId="36" borderId="58" xfId="0" applyNumberFormat="1" applyFont="1" applyFill="1" applyBorder="1" applyAlignment="1">
      <alignment horizontal="right" vertical="center"/>
    </xf>
    <xf numFmtId="177" fontId="4" fillId="36" borderId="61" xfId="0" applyNumberFormat="1" applyFont="1" applyFill="1" applyBorder="1" applyAlignment="1">
      <alignment horizontal="right" vertical="center"/>
    </xf>
    <xf numFmtId="176" fontId="0" fillId="0" borderId="0" xfId="0" applyNumberFormat="1" applyAlignment="1">
      <alignment/>
    </xf>
    <xf numFmtId="0" fontId="0" fillId="0" borderId="0" xfId="0" applyFill="1" applyBorder="1" applyAlignment="1">
      <alignment vertical="center"/>
    </xf>
    <xf numFmtId="0" fontId="1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1" fillId="0" borderId="81" xfId="0" applyFont="1" applyBorder="1" applyAlignment="1">
      <alignment horizontal="center"/>
    </xf>
    <xf numFmtId="0" fontId="0" fillId="0" borderId="81" xfId="0" applyBorder="1" applyAlignment="1">
      <alignment horizontal="center"/>
    </xf>
    <xf numFmtId="0" fontId="0" fillId="36" borderId="56" xfId="0" applyFill="1" applyBorder="1" applyAlignment="1">
      <alignment/>
    </xf>
    <xf numFmtId="0" fontId="0" fillId="36" borderId="61" xfId="0" applyFill="1" applyBorder="1" applyAlignment="1">
      <alignment/>
    </xf>
    <xf numFmtId="0" fontId="0" fillId="0" borderId="0" xfId="0" applyBorder="1" applyAlignment="1">
      <alignment/>
    </xf>
    <xf numFmtId="0" fontId="4" fillId="0" borderId="47" xfId="0" applyFont="1" applyBorder="1" applyAlignment="1">
      <alignment horizontal="center" vertical="center"/>
    </xf>
    <xf numFmtId="176" fontId="14" fillId="0" borderId="0" xfId="0" applyNumberFormat="1" applyFont="1" applyAlignment="1">
      <alignment/>
    </xf>
    <xf numFmtId="0" fontId="14" fillId="0" borderId="82" xfId="0" applyFont="1" applyBorder="1" applyAlignment="1">
      <alignment/>
    </xf>
    <xf numFmtId="0" fontId="14" fillId="0" borderId="53" xfId="0" applyFont="1" applyBorder="1" applyAlignment="1">
      <alignment/>
    </xf>
    <xf numFmtId="0" fontId="14" fillId="0" borderId="83" xfId="0" applyFont="1" applyBorder="1" applyAlignment="1">
      <alignment/>
    </xf>
    <xf numFmtId="0" fontId="14" fillId="0" borderId="58" xfId="0" applyFont="1" applyBorder="1" applyAlignment="1">
      <alignment/>
    </xf>
    <xf numFmtId="0" fontId="0" fillId="0" borderId="84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0" fillId="0" borderId="47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176" fontId="0" fillId="0" borderId="35" xfId="0" applyNumberFormat="1" applyFont="1" applyFill="1" applyBorder="1" applyAlignment="1">
      <alignment horizontal="right" vertical="center"/>
    </xf>
    <xf numFmtId="176" fontId="0" fillId="0" borderId="46" xfId="0" applyNumberFormat="1" applyFont="1" applyFill="1" applyBorder="1" applyAlignment="1">
      <alignment horizontal="right" vertical="center"/>
    </xf>
    <xf numFmtId="176" fontId="0" fillId="0" borderId="37" xfId="0" applyNumberFormat="1" applyFont="1" applyBorder="1" applyAlignment="1">
      <alignment horizontal="right" vertical="center"/>
    </xf>
    <xf numFmtId="176" fontId="0" fillId="0" borderId="50" xfId="0" applyNumberFormat="1" applyFont="1" applyFill="1" applyBorder="1" applyAlignment="1">
      <alignment horizontal="right" vertical="center"/>
    </xf>
    <xf numFmtId="176" fontId="0" fillId="0" borderId="48" xfId="0" applyNumberFormat="1" applyFont="1" applyFill="1" applyBorder="1" applyAlignment="1">
      <alignment horizontal="right" vertical="center"/>
    </xf>
    <xf numFmtId="176" fontId="0" fillId="0" borderId="36" xfId="0" applyNumberFormat="1" applyFont="1" applyBorder="1" applyAlignment="1">
      <alignment horizontal="right" vertical="center"/>
    </xf>
    <xf numFmtId="176" fontId="0" fillId="0" borderId="22" xfId="0" applyNumberFormat="1" applyFont="1" applyFill="1" applyBorder="1" applyAlignment="1">
      <alignment horizontal="right" vertical="center"/>
    </xf>
    <xf numFmtId="176" fontId="0" fillId="0" borderId="23" xfId="0" applyNumberFormat="1" applyFont="1" applyFill="1" applyBorder="1" applyAlignment="1">
      <alignment horizontal="right" vertical="center"/>
    </xf>
    <xf numFmtId="176" fontId="0" fillId="0" borderId="24" xfId="0" applyNumberFormat="1" applyFont="1" applyBorder="1" applyAlignment="1">
      <alignment horizontal="right" vertical="center"/>
    </xf>
    <xf numFmtId="176" fontId="0" fillId="0" borderId="28" xfId="0" applyNumberFormat="1" applyFont="1" applyFill="1" applyBorder="1" applyAlignment="1">
      <alignment horizontal="right" vertical="center"/>
    </xf>
    <xf numFmtId="176" fontId="0" fillId="0" borderId="29" xfId="0" applyNumberFormat="1" applyFont="1" applyFill="1" applyBorder="1" applyAlignment="1">
      <alignment horizontal="right" vertical="center"/>
    </xf>
    <xf numFmtId="176" fontId="0" fillId="0" borderId="30" xfId="0" applyNumberFormat="1" applyFont="1" applyBorder="1" applyAlignment="1">
      <alignment horizontal="right" vertical="center"/>
    </xf>
    <xf numFmtId="176" fontId="0" fillId="0" borderId="0" xfId="0" applyNumberFormat="1" applyFont="1" applyAlignment="1">
      <alignment/>
    </xf>
    <xf numFmtId="0" fontId="0" fillId="0" borderId="25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0" xfId="0" applyFont="1" applyAlignment="1">
      <alignment/>
    </xf>
    <xf numFmtId="0" fontId="0" fillId="0" borderId="82" xfId="0" applyFont="1" applyBorder="1" applyAlignment="1">
      <alignment/>
    </xf>
    <xf numFmtId="0" fontId="0" fillId="0" borderId="53" xfId="0" applyFont="1" applyBorder="1" applyAlignment="1">
      <alignment/>
    </xf>
    <xf numFmtId="176" fontId="0" fillId="0" borderId="71" xfId="0" applyNumberFormat="1" applyFont="1" applyFill="1" applyBorder="1" applyAlignment="1">
      <alignment horizontal="right" vertical="center"/>
    </xf>
    <xf numFmtId="176" fontId="0" fillId="0" borderId="72" xfId="0" applyNumberFormat="1" applyFont="1" applyFill="1" applyBorder="1" applyAlignment="1">
      <alignment horizontal="right" vertical="center"/>
    </xf>
    <xf numFmtId="176" fontId="0" fillId="0" borderId="73" xfId="0" applyNumberFormat="1" applyFont="1" applyFill="1" applyBorder="1" applyAlignment="1">
      <alignment horizontal="right" vertical="center"/>
    </xf>
    <xf numFmtId="176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/>
    </xf>
    <xf numFmtId="177" fontId="0" fillId="0" borderId="0" xfId="0" applyNumberFormat="1" applyFont="1" applyAlignment="1">
      <alignment vertical="center"/>
    </xf>
    <xf numFmtId="177" fontId="0" fillId="0" borderId="0" xfId="0" applyNumberFormat="1" applyFont="1" applyAlignment="1">
      <alignment horizontal="right" vertical="center"/>
    </xf>
    <xf numFmtId="178" fontId="0" fillId="36" borderId="22" xfId="0" applyNumberFormat="1" applyFont="1" applyFill="1" applyBorder="1" applyAlignment="1">
      <alignment horizontal="right" vertical="center"/>
    </xf>
    <xf numFmtId="179" fontId="0" fillId="36" borderId="23" xfId="0" applyNumberFormat="1" applyFont="1" applyFill="1" applyBorder="1" applyAlignment="1">
      <alignment horizontal="right" vertical="center"/>
    </xf>
    <xf numFmtId="179" fontId="0" fillId="36" borderId="26" xfId="0" applyNumberFormat="1" applyFont="1" applyFill="1" applyBorder="1" applyAlignment="1">
      <alignment horizontal="right" vertical="center"/>
    </xf>
    <xf numFmtId="179" fontId="0" fillId="36" borderId="24" xfId="0" applyNumberFormat="1" applyFont="1" applyFill="1" applyBorder="1" applyAlignment="1">
      <alignment horizontal="right" vertical="center"/>
    </xf>
    <xf numFmtId="178" fontId="0" fillId="36" borderId="25" xfId="0" applyNumberFormat="1" applyFont="1" applyFill="1" applyBorder="1" applyAlignment="1">
      <alignment horizontal="right" vertical="center"/>
    </xf>
    <xf numFmtId="178" fontId="0" fillId="0" borderId="0" xfId="0" applyNumberFormat="1" applyFont="1" applyAlignment="1">
      <alignment vertical="center"/>
    </xf>
    <xf numFmtId="178" fontId="0" fillId="36" borderId="10" xfId="0" applyNumberFormat="1" applyFont="1" applyFill="1" applyBorder="1" applyAlignment="1">
      <alignment horizontal="right" vertical="center"/>
    </xf>
    <xf numFmtId="179" fontId="0" fillId="36" borderId="11" xfId="0" applyNumberFormat="1" applyFont="1" applyFill="1" applyBorder="1" applyAlignment="1">
      <alignment horizontal="right" vertical="center"/>
    </xf>
    <xf numFmtId="179" fontId="0" fillId="36" borderId="14" xfId="0" applyNumberFormat="1" applyFont="1" applyFill="1" applyBorder="1" applyAlignment="1">
      <alignment horizontal="right" vertical="center"/>
    </xf>
    <xf numFmtId="179" fontId="0" fillId="36" borderId="12" xfId="0" applyNumberFormat="1" applyFont="1" applyFill="1" applyBorder="1" applyAlignment="1">
      <alignment horizontal="right" vertical="center"/>
    </xf>
    <xf numFmtId="178" fontId="0" fillId="35" borderId="28" xfId="0" applyNumberFormat="1" applyFont="1" applyFill="1" applyBorder="1" applyAlignment="1">
      <alignment horizontal="right" vertical="center"/>
    </xf>
    <xf numFmtId="179" fontId="0" fillId="35" borderId="29" xfId="0" applyNumberFormat="1" applyFont="1" applyFill="1" applyBorder="1" applyAlignment="1">
      <alignment horizontal="right" vertical="center"/>
    </xf>
    <xf numFmtId="179" fontId="0" fillId="35" borderId="85" xfId="0" applyNumberFormat="1" applyFont="1" applyFill="1" applyBorder="1" applyAlignment="1">
      <alignment horizontal="right" vertical="center"/>
    </xf>
    <xf numFmtId="179" fontId="0" fillId="35" borderId="86" xfId="0" applyNumberFormat="1" applyFont="1" applyFill="1" applyBorder="1" applyAlignment="1">
      <alignment horizontal="right" vertical="center"/>
    </xf>
    <xf numFmtId="179" fontId="0" fillId="35" borderId="30" xfId="0" applyNumberFormat="1" applyFont="1" applyFill="1" applyBorder="1" applyAlignment="1">
      <alignment horizontal="right" vertical="center"/>
    </xf>
    <xf numFmtId="178" fontId="0" fillId="35" borderId="31" xfId="0" applyNumberFormat="1" applyFont="1" applyFill="1" applyBorder="1" applyAlignment="1">
      <alignment horizontal="right" vertical="center"/>
    </xf>
    <xf numFmtId="178" fontId="0" fillId="35" borderId="0" xfId="0" applyNumberFormat="1" applyFont="1" applyFill="1" applyBorder="1" applyAlignment="1">
      <alignment horizontal="centerContinuous" vertical="center"/>
    </xf>
    <xf numFmtId="178" fontId="0" fillId="35" borderId="0" xfId="0" applyNumberFormat="1" applyFont="1" applyFill="1" applyBorder="1" applyAlignment="1">
      <alignment horizontal="right" vertical="center"/>
    </xf>
    <xf numFmtId="179" fontId="0" fillId="35" borderId="78" xfId="0" applyNumberFormat="1" applyFont="1" applyFill="1" applyBorder="1" applyAlignment="1">
      <alignment horizontal="right" vertical="center"/>
    </xf>
    <xf numFmtId="179" fontId="0" fillId="35" borderId="87" xfId="0" applyNumberFormat="1" applyFont="1" applyFill="1" applyBorder="1" applyAlignment="1">
      <alignment horizontal="right" vertical="center"/>
    </xf>
    <xf numFmtId="178" fontId="0" fillId="35" borderId="88" xfId="0" applyNumberFormat="1" applyFont="1" applyFill="1" applyBorder="1" applyAlignment="1">
      <alignment horizontal="right" vertical="center"/>
    </xf>
    <xf numFmtId="178" fontId="0" fillId="35" borderId="78" xfId="0" applyNumberFormat="1" applyFont="1" applyFill="1" applyBorder="1" applyAlignment="1">
      <alignment horizontal="right" vertical="center"/>
    </xf>
    <xf numFmtId="178" fontId="0" fillId="0" borderId="0" xfId="0" applyNumberFormat="1" applyFont="1" applyBorder="1" applyAlignment="1">
      <alignment vertical="center"/>
    </xf>
    <xf numFmtId="0" fontId="0" fillId="0" borderId="55" xfId="0" applyFont="1" applyBorder="1" applyAlignment="1">
      <alignment/>
    </xf>
    <xf numFmtId="179" fontId="0" fillId="35" borderId="89" xfId="0" applyNumberFormat="1" applyFont="1" applyFill="1" applyBorder="1" applyAlignment="1">
      <alignment horizontal="right" vertical="center"/>
    </xf>
    <xf numFmtId="179" fontId="0" fillId="35" borderId="90" xfId="0" applyNumberFormat="1" applyFont="1" applyFill="1" applyBorder="1" applyAlignment="1">
      <alignment horizontal="right" vertical="center"/>
    </xf>
    <xf numFmtId="179" fontId="0" fillId="35" borderId="91" xfId="0" applyNumberFormat="1" applyFont="1" applyFill="1" applyBorder="1" applyAlignment="1">
      <alignment horizontal="right" vertical="center"/>
    </xf>
    <xf numFmtId="179" fontId="0" fillId="35" borderId="92" xfId="0" applyNumberFormat="1" applyFont="1" applyFill="1" applyBorder="1" applyAlignment="1">
      <alignment horizontal="right" vertical="center"/>
    </xf>
    <xf numFmtId="178" fontId="0" fillId="0" borderId="52" xfId="0" applyNumberFormat="1" applyFont="1" applyBorder="1" applyAlignment="1">
      <alignment vertical="center"/>
    </xf>
    <xf numFmtId="178" fontId="0" fillId="0" borderId="54" xfId="0" applyNumberFormat="1" applyFont="1" applyBorder="1" applyAlignment="1">
      <alignment vertical="center"/>
    </xf>
    <xf numFmtId="179" fontId="0" fillId="0" borderId="53" xfId="0" applyNumberFormat="1" applyFont="1" applyBorder="1" applyAlignment="1">
      <alignment horizontal="right" vertical="center"/>
    </xf>
    <xf numFmtId="179" fontId="0" fillId="0" borderId="56" xfId="0" applyNumberFormat="1" applyFont="1" applyBorder="1" applyAlignment="1">
      <alignment horizontal="right" vertical="center"/>
    </xf>
    <xf numFmtId="0" fontId="0" fillId="0" borderId="82" xfId="0" applyFont="1" applyBorder="1" applyAlignment="1">
      <alignment/>
    </xf>
    <xf numFmtId="0" fontId="0" fillId="0" borderId="53" xfId="0" applyFont="1" applyBorder="1" applyAlignment="1">
      <alignment/>
    </xf>
    <xf numFmtId="178" fontId="0" fillId="0" borderId="47" xfId="0" applyNumberFormat="1" applyFont="1" applyBorder="1" applyAlignment="1">
      <alignment vertical="center"/>
    </xf>
    <xf numFmtId="178" fontId="0" fillId="0" borderId="35" xfId="0" applyNumberFormat="1" applyFont="1" applyBorder="1" applyAlignment="1">
      <alignment vertical="center"/>
    </xf>
    <xf numFmtId="178" fontId="0" fillId="0" borderId="48" xfId="0" applyNumberFormat="1" applyFont="1" applyBorder="1" applyAlignment="1">
      <alignment vertical="center"/>
    </xf>
    <xf numFmtId="178" fontId="0" fillId="0" borderId="93" xfId="0" applyNumberFormat="1" applyFont="1" applyBorder="1" applyAlignment="1">
      <alignment vertical="center"/>
    </xf>
    <xf numFmtId="178" fontId="0" fillId="0" borderId="46" xfId="0" applyNumberFormat="1" applyFont="1" applyBorder="1" applyAlignment="1">
      <alignment vertical="center"/>
    </xf>
    <xf numFmtId="178" fontId="0" fillId="0" borderId="23" xfId="0" applyNumberFormat="1" applyFont="1" applyBorder="1" applyAlignment="1">
      <alignment vertical="center"/>
    </xf>
    <xf numFmtId="178" fontId="0" fillId="0" borderId="22" xfId="0" applyNumberFormat="1" applyFont="1" applyBorder="1" applyAlignment="1">
      <alignment vertical="center"/>
    </xf>
    <xf numFmtId="178" fontId="0" fillId="0" borderId="49" xfId="0" applyNumberFormat="1" applyFont="1" applyBorder="1" applyAlignment="1">
      <alignment vertical="center"/>
    </xf>
    <xf numFmtId="178" fontId="0" fillId="0" borderId="69" xfId="0" applyNumberFormat="1" applyFont="1" applyBorder="1" applyAlignment="1">
      <alignment vertical="center"/>
    </xf>
    <xf numFmtId="178" fontId="0" fillId="0" borderId="94" xfId="0" applyNumberFormat="1" applyFont="1" applyBorder="1" applyAlignment="1">
      <alignment vertical="center"/>
    </xf>
    <xf numFmtId="178" fontId="0" fillId="0" borderId="95" xfId="0" applyNumberFormat="1" applyFont="1" applyBorder="1" applyAlignment="1">
      <alignment vertical="center"/>
    </xf>
    <xf numFmtId="178" fontId="0" fillId="0" borderId="96" xfId="0" applyNumberFormat="1" applyFont="1" applyBorder="1" applyAlignment="1">
      <alignment vertical="center"/>
    </xf>
    <xf numFmtId="178" fontId="0" fillId="0" borderId="26" xfId="0" applyNumberFormat="1" applyFont="1" applyBorder="1" applyAlignment="1">
      <alignment vertical="center"/>
    </xf>
    <xf numFmtId="178" fontId="0" fillId="0" borderId="25" xfId="0" applyNumberFormat="1" applyFont="1" applyBorder="1" applyAlignment="1">
      <alignment vertical="center"/>
    </xf>
    <xf numFmtId="178" fontId="0" fillId="0" borderId="38" xfId="0" applyNumberFormat="1" applyFont="1" applyBorder="1" applyAlignment="1">
      <alignment vertical="center"/>
    </xf>
    <xf numFmtId="0" fontId="0" fillId="0" borderId="0" xfId="0" applyFont="1" applyAlignment="1">
      <alignment/>
    </xf>
    <xf numFmtId="178" fontId="0" fillId="0" borderId="57" xfId="0" applyNumberFormat="1" applyFont="1" applyBorder="1" applyAlignment="1">
      <alignment vertical="center"/>
    </xf>
    <xf numFmtId="178" fontId="0" fillId="0" borderId="59" xfId="0" applyNumberFormat="1" applyFont="1" applyBorder="1" applyAlignment="1">
      <alignment vertical="center"/>
    </xf>
    <xf numFmtId="0" fontId="0" fillId="0" borderId="60" xfId="0" applyFont="1" applyBorder="1" applyAlignment="1">
      <alignment/>
    </xf>
    <xf numFmtId="179" fontId="0" fillId="0" borderId="58" xfId="0" applyNumberFormat="1" applyFont="1" applyBorder="1" applyAlignment="1">
      <alignment horizontal="right" vertical="center"/>
    </xf>
    <xf numFmtId="179" fontId="0" fillId="0" borderId="61" xfId="0" applyNumberFormat="1" applyFont="1" applyBorder="1" applyAlignment="1">
      <alignment horizontal="right" vertical="center"/>
    </xf>
    <xf numFmtId="0" fontId="0" fillId="0" borderId="58" xfId="0" applyFont="1" applyBorder="1" applyAlignment="1">
      <alignment/>
    </xf>
    <xf numFmtId="178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82" xfId="0" applyFont="1" applyFill="1" applyBorder="1" applyAlignment="1">
      <alignment/>
    </xf>
    <xf numFmtId="176" fontId="0" fillId="0" borderId="37" xfId="0" applyNumberFormat="1" applyFill="1" applyBorder="1" applyAlignment="1">
      <alignment horizontal="right" vertical="center"/>
    </xf>
    <xf numFmtId="176" fontId="0" fillId="0" borderId="56" xfId="0" applyNumberFormat="1" applyFill="1" applyBorder="1" applyAlignment="1">
      <alignment horizontal="right" vertical="center"/>
    </xf>
    <xf numFmtId="176" fontId="3" fillId="0" borderId="25" xfId="0" applyNumberFormat="1" applyFont="1" applyFill="1" applyBorder="1" applyAlignment="1">
      <alignment horizontal="right" vertical="center"/>
    </xf>
    <xf numFmtId="177" fontId="4" fillId="0" borderId="55" xfId="0" applyNumberFormat="1" applyFont="1" applyFill="1" applyBorder="1" applyAlignment="1">
      <alignment horizontal="right" vertical="center"/>
    </xf>
    <xf numFmtId="0" fontId="4" fillId="33" borderId="97" xfId="0" applyFont="1" applyFill="1" applyBorder="1" applyAlignment="1">
      <alignment horizontal="center" vertical="center"/>
    </xf>
    <xf numFmtId="0" fontId="4" fillId="33" borderId="76" xfId="0" applyFont="1" applyFill="1" applyBorder="1" applyAlignment="1">
      <alignment horizontal="center" vertical="center"/>
    </xf>
    <xf numFmtId="0" fontId="4" fillId="33" borderId="98" xfId="0" applyFont="1" applyFill="1" applyBorder="1" applyAlignment="1">
      <alignment horizontal="center" vertical="center"/>
    </xf>
    <xf numFmtId="0" fontId="4" fillId="33" borderId="89" xfId="0" applyFont="1" applyFill="1" applyBorder="1" applyAlignment="1">
      <alignment horizontal="center" vertical="center"/>
    </xf>
    <xf numFmtId="0" fontId="4" fillId="33" borderId="92" xfId="0" applyFont="1" applyFill="1" applyBorder="1" applyAlignment="1">
      <alignment horizontal="center" vertical="center"/>
    </xf>
    <xf numFmtId="0" fontId="4" fillId="33" borderId="98" xfId="0" applyFont="1" applyFill="1" applyBorder="1" applyAlignment="1">
      <alignment horizontal="center" vertical="center" shrinkToFit="1"/>
    </xf>
    <xf numFmtId="0" fontId="4" fillId="33" borderId="89" xfId="0" applyFont="1" applyFill="1" applyBorder="1" applyAlignment="1">
      <alignment horizontal="center" vertical="center" shrinkToFit="1"/>
    </xf>
    <xf numFmtId="0" fontId="4" fillId="33" borderId="92" xfId="0" applyFont="1" applyFill="1" applyBorder="1" applyAlignment="1">
      <alignment horizontal="center" vertical="center" shrinkToFit="1"/>
    </xf>
    <xf numFmtId="0" fontId="0" fillId="33" borderId="67" xfId="0" applyFont="1" applyFill="1" applyBorder="1" applyAlignment="1">
      <alignment horizontal="center" vertical="center"/>
    </xf>
    <xf numFmtId="0" fontId="0" fillId="33" borderId="99" xfId="0" applyFont="1" applyFill="1" applyBorder="1" applyAlignment="1">
      <alignment horizontal="center" vertical="center"/>
    </xf>
    <xf numFmtId="0" fontId="0" fillId="33" borderId="100" xfId="0" applyFont="1" applyFill="1" applyBorder="1" applyAlignment="1">
      <alignment horizontal="center" vertical="center"/>
    </xf>
    <xf numFmtId="0" fontId="0" fillId="33" borderId="99" xfId="0" applyFill="1" applyBorder="1" applyAlignment="1">
      <alignment horizontal="center" vertical="center"/>
    </xf>
    <xf numFmtId="0" fontId="0" fillId="33" borderId="67" xfId="0" applyFill="1" applyBorder="1" applyAlignment="1">
      <alignment horizontal="center" vertical="center"/>
    </xf>
    <xf numFmtId="0" fontId="0" fillId="33" borderId="100" xfId="0" applyFill="1" applyBorder="1" applyAlignment="1">
      <alignment horizontal="center" vertical="center"/>
    </xf>
    <xf numFmtId="0" fontId="0" fillId="33" borderId="101" xfId="0" applyFill="1" applyBorder="1" applyAlignment="1">
      <alignment horizontal="center" vertical="center"/>
    </xf>
    <xf numFmtId="0" fontId="0" fillId="33" borderId="102" xfId="0" applyFill="1" applyBorder="1" applyAlignment="1">
      <alignment horizontal="center" vertical="center"/>
    </xf>
    <xf numFmtId="0" fontId="0" fillId="33" borderId="103" xfId="0" applyFont="1" applyFill="1" applyBorder="1" applyAlignment="1">
      <alignment horizontal="center" vertical="center"/>
    </xf>
    <xf numFmtId="0" fontId="0" fillId="33" borderId="104" xfId="0" applyFont="1" applyFill="1" applyBorder="1" applyAlignment="1">
      <alignment horizontal="center" vertical="center"/>
    </xf>
    <xf numFmtId="0" fontId="0" fillId="0" borderId="27" xfId="0" applyBorder="1" applyAlignment="1">
      <alignment horizontal="left"/>
    </xf>
    <xf numFmtId="0" fontId="0" fillId="0" borderId="105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106" xfId="0" applyBorder="1" applyAlignment="1">
      <alignment horizontal="left"/>
    </xf>
    <xf numFmtId="0" fontId="0" fillId="0" borderId="52" xfId="0" applyBorder="1" applyAlignment="1">
      <alignment horizontal="left"/>
    </xf>
    <xf numFmtId="0" fontId="0" fillId="0" borderId="107" xfId="0" applyBorder="1" applyAlignment="1">
      <alignment horizontal="left"/>
    </xf>
    <xf numFmtId="0" fontId="0" fillId="0" borderId="38" xfId="0" applyBorder="1" applyAlignment="1">
      <alignment horizontal="left" vertical="center"/>
    </xf>
    <xf numFmtId="0" fontId="0" fillId="0" borderId="106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108" xfId="0" applyBorder="1" applyAlignment="1">
      <alignment horizontal="left" vertical="center"/>
    </xf>
    <xf numFmtId="0" fontId="0" fillId="33" borderId="98" xfId="0" applyFill="1" applyBorder="1" applyAlignment="1">
      <alignment horizontal="center"/>
    </xf>
    <xf numFmtId="0" fontId="0" fillId="33" borderId="89" xfId="0" applyFill="1" applyBorder="1" applyAlignment="1">
      <alignment horizontal="center"/>
    </xf>
    <xf numFmtId="0" fontId="0" fillId="33" borderId="92" xfId="0" applyFill="1" applyBorder="1" applyAlignment="1">
      <alignment horizontal="center"/>
    </xf>
    <xf numFmtId="0" fontId="0" fillId="33" borderId="68" xfId="0" applyFill="1" applyBorder="1" applyAlignment="1">
      <alignment horizontal="center"/>
    </xf>
    <xf numFmtId="0" fontId="0" fillId="33" borderId="109" xfId="0" applyFill="1" applyBorder="1" applyAlignment="1">
      <alignment horizontal="center"/>
    </xf>
    <xf numFmtId="0" fontId="0" fillId="0" borderId="41" xfId="0" applyBorder="1" applyAlignment="1">
      <alignment horizontal="left"/>
    </xf>
    <xf numFmtId="0" fontId="0" fillId="0" borderId="110" xfId="0" applyBorder="1" applyAlignment="1">
      <alignment horizontal="left"/>
    </xf>
    <xf numFmtId="0" fontId="0" fillId="33" borderId="103" xfId="0" applyFill="1" applyBorder="1" applyAlignment="1">
      <alignment horizontal="center" vertical="center"/>
    </xf>
    <xf numFmtId="0" fontId="0" fillId="33" borderId="111" xfId="0" applyFill="1" applyBorder="1" applyAlignment="1">
      <alignment horizontal="center" vertical="center"/>
    </xf>
    <xf numFmtId="0" fontId="0" fillId="33" borderId="104" xfId="0" applyFill="1" applyBorder="1" applyAlignment="1">
      <alignment horizontal="center" vertical="center"/>
    </xf>
    <xf numFmtId="0" fontId="0" fillId="33" borderId="112" xfId="0" applyFill="1" applyBorder="1" applyAlignment="1">
      <alignment horizontal="center" vertical="center"/>
    </xf>
    <xf numFmtId="178" fontId="0" fillId="35" borderId="99" xfId="0" applyNumberFormat="1" applyFont="1" applyFill="1" applyBorder="1" applyAlignment="1">
      <alignment horizontal="left" vertical="center"/>
    </xf>
    <xf numFmtId="178" fontId="0" fillId="35" borderId="67" xfId="0" applyNumberFormat="1" applyFont="1" applyFill="1" applyBorder="1" applyAlignment="1">
      <alignment horizontal="left" vertical="center"/>
    </xf>
    <xf numFmtId="177" fontId="8" fillId="33" borderId="88" xfId="0" applyNumberFormat="1" applyFont="1" applyFill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3" fillId="0" borderId="87" xfId="0" applyFont="1" applyBorder="1" applyAlignment="1">
      <alignment horizontal="center" vertical="center"/>
    </xf>
    <xf numFmtId="178" fontId="0" fillId="36" borderId="99" xfId="0" applyNumberFormat="1" applyFont="1" applyFill="1" applyBorder="1" applyAlignment="1">
      <alignment horizontal="left" vertical="center"/>
    </xf>
    <xf numFmtId="178" fontId="0" fillId="36" borderId="67" xfId="0" applyNumberFormat="1" applyFont="1" applyFill="1" applyBorder="1" applyAlignment="1">
      <alignment horizontal="left" vertical="center"/>
    </xf>
    <xf numFmtId="178" fontId="0" fillId="36" borderId="39" xfId="0" applyNumberFormat="1" applyFont="1" applyFill="1" applyBorder="1" applyAlignment="1">
      <alignment horizontal="left" vertical="center"/>
    </xf>
    <xf numFmtId="178" fontId="0" fillId="36" borderId="113" xfId="0" applyNumberFormat="1" applyFont="1" applyFill="1" applyBorder="1" applyAlignment="1">
      <alignment horizontal="left" vertical="center"/>
    </xf>
    <xf numFmtId="178" fontId="0" fillId="35" borderId="28" xfId="0" applyNumberFormat="1" applyFont="1" applyFill="1" applyBorder="1" applyAlignment="1">
      <alignment horizontal="left" vertical="center"/>
    </xf>
    <xf numFmtId="178" fontId="0" fillId="35" borderId="29" xfId="0" applyNumberFormat="1" applyFont="1" applyFill="1" applyBorder="1" applyAlignment="1">
      <alignment horizontal="left" vertical="center"/>
    </xf>
    <xf numFmtId="178" fontId="0" fillId="35" borderId="32" xfId="0" applyNumberFormat="1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01"/>
  <sheetViews>
    <sheetView tabSelected="1" zoomScalePageLayoutView="0" workbookViewId="0" topLeftCell="A1">
      <pane xSplit="1" ySplit="5" topLeftCell="B6" activePane="bottomRight" state="frozen"/>
      <selection pane="topLeft" activeCell="I18" sqref="I18"/>
      <selection pane="topRight" activeCell="I18" sqref="I18"/>
      <selection pane="bottomLeft" activeCell="I18" sqref="I18"/>
      <selection pane="bottomRight" activeCell="B2" sqref="B2"/>
    </sheetView>
  </sheetViews>
  <sheetFormatPr defaultColWidth="9.00390625" defaultRowHeight="13.5"/>
  <cols>
    <col min="1" max="2" width="11.375" style="0" customWidth="1"/>
    <col min="3" max="4" width="8.625" style="0" customWidth="1"/>
    <col min="5" max="7" width="12.875" style="0" hidden="1" customWidth="1"/>
    <col min="8" max="9" width="12.875" style="0" customWidth="1"/>
    <col min="10" max="10" width="8.625" style="0" customWidth="1"/>
    <col min="11" max="13" width="11.75390625" style="0" hidden="1" customWidth="1"/>
    <col min="14" max="15" width="11.75390625" style="0" customWidth="1"/>
    <col min="16" max="17" width="8.625" style="0" customWidth="1"/>
    <col min="19" max="19" width="5.25390625" style="0" customWidth="1"/>
  </cols>
  <sheetData>
    <row r="1" spans="1:17" ht="17.25" customHeight="1">
      <c r="A1" s="1" t="s">
        <v>239</v>
      </c>
      <c r="B1" s="1"/>
      <c r="C1" s="191"/>
      <c r="D1" s="191"/>
      <c r="E1" s="191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</row>
    <row r="2" spans="1:17" ht="18" customHeight="1" thickBot="1">
      <c r="A2" s="193"/>
      <c r="B2" s="193"/>
      <c r="C2" s="193"/>
      <c r="D2" s="193"/>
      <c r="E2" s="193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2"/>
    </row>
    <row r="3" spans="1:17" ht="15" customHeight="1">
      <c r="A3" s="300"/>
      <c r="B3" s="302" t="s">
        <v>201</v>
      </c>
      <c r="C3" s="303"/>
      <c r="D3" s="304"/>
      <c r="E3" s="135" t="s">
        <v>202</v>
      </c>
      <c r="F3" s="135"/>
      <c r="G3" s="135"/>
      <c r="H3" s="305" t="s">
        <v>203</v>
      </c>
      <c r="I3" s="306"/>
      <c r="J3" s="306"/>
      <c r="K3" s="136" t="s">
        <v>204</v>
      </c>
      <c r="L3" s="136"/>
      <c r="M3" s="136"/>
      <c r="N3" s="305" t="s">
        <v>205</v>
      </c>
      <c r="O3" s="306"/>
      <c r="P3" s="307"/>
      <c r="Q3" s="197"/>
    </row>
    <row r="4" spans="1:17" ht="21" customHeight="1" thickBot="1">
      <c r="A4" s="301"/>
      <c r="B4" s="137" t="s">
        <v>57</v>
      </c>
      <c r="C4" s="138" t="s">
        <v>58</v>
      </c>
      <c r="D4" s="139" t="s">
        <v>59</v>
      </c>
      <c r="E4" s="140"/>
      <c r="F4" s="140"/>
      <c r="G4" s="140"/>
      <c r="H4" s="137" t="s">
        <v>206</v>
      </c>
      <c r="I4" s="138" t="s">
        <v>207</v>
      </c>
      <c r="J4" s="138" t="s">
        <v>208</v>
      </c>
      <c r="K4" s="141"/>
      <c r="L4" s="141"/>
      <c r="M4" s="141"/>
      <c r="N4" s="137" t="s">
        <v>206</v>
      </c>
      <c r="O4" s="138" t="s">
        <v>207</v>
      </c>
      <c r="P4" s="139" t="s">
        <v>208</v>
      </c>
      <c r="Q4" s="197"/>
    </row>
    <row r="5" spans="1:16" ht="15" customHeight="1" thickBot="1">
      <c r="A5" s="142" t="s">
        <v>209</v>
      </c>
      <c r="B5" s="143">
        <v>1491</v>
      </c>
      <c r="C5" s="144">
        <v>39026</v>
      </c>
      <c r="D5" s="145">
        <v>6</v>
      </c>
      <c r="E5" s="146">
        <v>467</v>
      </c>
      <c r="F5" s="146">
        <v>4982</v>
      </c>
      <c r="G5" s="146">
        <v>1</v>
      </c>
      <c r="H5" s="147">
        <f aca="true" t="shared" si="0" ref="H5:H52">B5-E5</f>
        <v>1024</v>
      </c>
      <c r="I5" s="148">
        <f aca="true" t="shared" si="1" ref="I5:I52">C5-F5</f>
        <v>34044</v>
      </c>
      <c r="J5" s="148">
        <f aca="true" t="shared" si="2" ref="J5:J52">D5-G5</f>
        <v>5</v>
      </c>
      <c r="K5" s="149">
        <v>53</v>
      </c>
      <c r="L5" s="149">
        <v>958</v>
      </c>
      <c r="M5" s="149">
        <v>0</v>
      </c>
      <c r="N5" s="147">
        <f aca="true" t="shared" si="3" ref="N5:N52">B5-K5</f>
        <v>1438</v>
      </c>
      <c r="O5" s="148">
        <f aca="true" t="shared" si="4" ref="O5:O52">C5-L5</f>
        <v>38068</v>
      </c>
      <c r="P5" s="150">
        <f aca="true" t="shared" si="5" ref="P5:P52">D5-M5</f>
        <v>6</v>
      </c>
    </row>
    <row r="6" spans="1:17" ht="15" customHeight="1" thickTop="1">
      <c r="A6" s="151" t="s">
        <v>113</v>
      </c>
      <c r="B6" s="69">
        <v>61</v>
      </c>
      <c r="C6" s="67">
        <v>1482</v>
      </c>
      <c r="D6" s="70">
        <v>1</v>
      </c>
      <c r="E6">
        <v>18</v>
      </c>
      <c r="F6">
        <v>106</v>
      </c>
      <c r="H6" s="152">
        <f t="shared" si="0"/>
        <v>43</v>
      </c>
      <c r="I6" s="153">
        <f t="shared" si="1"/>
        <v>1376</v>
      </c>
      <c r="J6" s="153">
        <f t="shared" si="2"/>
        <v>1</v>
      </c>
      <c r="K6" s="154">
        <v>1</v>
      </c>
      <c r="L6" s="154">
        <v>17</v>
      </c>
      <c r="M6" s="154"/>
      <c r="N6" s="152">
        <f t="shared" si="3"/>
        <v>60</v>
      </c>
      <c r="O6" s="153">
        <f t="shared" si="4"/>
        <v>1465</v>
      </c>
      <c r="P6" s="155">
        <f t="shared" si="5"/>
        <v>1</v>
      </c>
      <c r="Q6" s="156"/>
    </row>
    <row r="7" spans="1:16" ht="15" customHeight="1">
      <c r="A7" s="157" t="s">
        <v>123</v>
      </c>
      <c r="B7" s="74">
        <v>16</v>
      </c>
      <c r="C7" s="72">
        <v>153</v>
      </c>
      <c r="D7" s="75">
        <v>0</v>
      </c>
      <c r="E7">
        <v>4</v>
      </c>
      <c r="F7">
        <v>62</v>
      </c>
      <c r="H7" s="158">
        <f t="shared" si="0"/>
        <v>12</v>
      </c>
      <c r="I7" s="159">
        <f t="shared" si="1"/>
        <v>91</v>
      </c>
      <c r="J7" s="159">
        <f t="shared" si="2"/>
        <v>0</v>
      </c>
      <c r="K7" s="134"/>
      <c r="L7" s="134"/>
      <c r="M7" s="134"/>
      <c r="N7" s="158">
        <f>B7-K7</f>
        <v>16</v>
      </c>
      <c r="O7" s="159">
        <f t="shared" si="4"/>
        <v>153</v>
      </c>
      <c r="P7" s="160">
        <f t="shared" si="5"/>
        <v>0</v>
      </c>
    </row>
    <row r="8" spans="1:16" ht="15" customHeight="1">
      <c r="A8" s="157" t="s">
        <v>124</v>
      </c>
      <c r="B8" s="74">
        <v>14</v>
      </c>
      <c r="C8" s="72">
        <v>324</v>
      </c>
      <c r="D8" s="75">
        <v>0</v>
      </c>
      <c r="H8" s="158">
        <f t="shared" si="0"/>
        <v>14</v>
      </c>
      <c r="I8" s="159">
        <f t="shared" si="1"/>
        <v>324</v>
      </c>
      <c r="J8" s="159">
        <f t="shared" si="2"/>
        <v>0</v>
      </c>
      <c r="K8" s="134"/>
      <c r="L8" s="134"/>
      <c r="M8" s="134"/>
      <c r="N8" s="158">
        <f t="shared" si="3"/>
        <v>14</v>
      </c>
      <c r="O8" s="159">
        <f t="shared" si="4"/>
        <v>324</v>
      </c>
      <c r="P8" s="160">
        <f t="shared" si="5"/>
        <v>0</v>
      </c>
    </row>
    <row r="9" spans="1:16" ht="15" customHeight="1">
      <c r="A9" s="157" t="s">
        <v>125</v>
      </c>
      <c r="B9" s="74">
        <v>17</v>
      </c>
      <c r="C9" s="72">
        <v>352</v>
      </c>
      <c r="D9" s="75">
        <v>0</v>
      </c>
      <c r="E9">
        <v>1</v>
      </c>
      <c r="F9">
        <v>4</v>
      </c>
      <c r="H9" s="158">
        <f t="shared" si="0"/>
        <v>16</v>
      </c>
      <c r="I9" s="159">
        <f t="shared" si="1"/>
        <v>348</v>
      </c>
      <c r="J9" s="159">
        <f t="shared" si="2"/>
        <v>0</v>
      </c>
      <c r="K9" s="134"/>
      <c r="L9" s="134"/>
      <c r="M9" s="134"/>
      <c r="N9" s="158">
        <f t="shared" si="3"/>
        <v>17</v>
      </c>
      <c r="O9" s="159">
        <f t="shared" si="4"/>
        <v>352</v>
      </c>
      <c r="P9" s="160">
        <f t="shared" si="5"/>
        <v>0</v>
      </c>
    </row>
    <row r="10" spans="1:16" ht="15" customHeight="1">
      <c r="A10" s="157" t="s">
        <v>130</v>
      </c>
      <c r="B10" s="74">
        <v>8</v>
      </c>
      <c r="C10" s="72">
        <v>1299</v>
      </c>
      <c r="D10" s="75">
        <v>0</v>
      </c>
      <c r="H10" s="158">
        <f t="shared" si="0"/>
        <v>8</v>
      </c>
      <c r="I10" s="159">
        <f t="shared" si="1"/>
        <v>1299</v>
      </c>
      <c r="J10" s="159">
        <f t="shared" si="2"/>
        <v>0</v>
      </c>
      <c r="K10" s="134"/>
      <c r="L10" s="134"/>
      <c r="M10" s="134"/>
      <c r="N10" s="158">
        <f t="shared" si="3"/>
        <v>8</v>
      </c>
      <c r="O10" s="159">
        <f t="shared" si="4"/>
        <v>1299</v>
      </c>
      <c r="P10" s="160">
        <f t="shared" si="5"/>
        <v>0</v>
      </c>
    </row>
    <row r="11" spans="1:16" ht="15" customHeight="1">
      <c r="A11" s="157" t="s">
        <v>132</v>
      </c>
      <c r="B11" s="74">
        <v>21</v>
      </c>
      <c r="C11" s="72">
        <v>132</v>
      </c>
      <c r="D11" s="75">
        <v>0</v>
      </c>
      <c r="E11">
        <v>3</v>
      </c>
      <c r="F11">
        <v>30</v>
      </c>
      <c r="H11" s="158">
        <f t="shared" si="0"/>
        <v>18</v>
      </c>
      <c r="I11" s="159">
        <f t="shared" si="1"/>
        <v>102</v>
      </c>
      <c r="J11" s="159">
        <f t="shared" si="2"/>
        <v>0</v>
      </c>
      <c r="K11" s="134">
        <v>1</v>
      </c>
      <c r="L11" s="134">
        <v>4</v>
      </c>
      <c r="M11" s="134"/>
      <c r="N11" s="158">
        <f t="shared" si="3"/>
        <v>20</v>
      </c>
      <c r="O11" s="159">
        <f t="shared" si="4"/>
        <v>128</v>
      </c>
      <c r="P11" s="160">
        <f t="shared" si="5"/>
        <v>0</v>
      </c>
    </row>
    <row r="12" spans="1:16" ht="15" customHeight="1">
      <c r="A12" s="157" t="s">
        <v>133</v>
      </c>
      <c r="B12" s="74">
        <v>12</v>
      </c>
      <c r="C12" s="72">
        <v>308</v>
      </c>
      <c r="D12" s="75">
        <v>0</v>
      </c>
      <c r="H12" s="158">
        <f t="shared" si="0"/>
        <v>12</v>
      </c>
      <c r="I12" s="159">
        <f t="shared" si="1"/>
        <v>308</v>
      </c>
      <c r="J12" s="159">
        <f t="shared" si="2"/>
        <v>0</v>
      </c>
      <c r="K12" s="134">
        <v>1</v>
      </c>
      <c r="L12" s="134">
        <v>12</v>
      </c>
      <c r="M12" s="134"/>
      <c r="N12" s="158">
        <f t="shared" si="3"/>
        <v>11</v>
      </c>
      <c r="O12" s="159">
        <f t="shared" si="4"/>
        <v>296</v>
      </c>
      <c r="P12" s="160">
        <f t="shared" si="5"/>
        <v>0</v>
      </c>
    </row>
    <row r="13" spans="1:16" ht="15" customHeight="1">
      <c r="A13" s="157" t="s">
        <v>136</v>
      </c>
      <c r="B13" s="74">
        <v>20</v>
      </c>
      <c r="C13" s="72">
        <v>462</v>
      </c>
      <c r="D13" s="75">
        <v>0</v>
      </c>
      <c r="E13">
        <v>3</v>
      </c>
      <c r="F13">
        <v>29</v>
      </c>
      <c r="H13" s="158">
        <f t="shared" si="0"/>
        <v>17</v>
      </c>
      <c r="I13" s="159">
        <f t="shared" si="1"/>
        <v>433</v>
      </c>
      <c r="J13" s="159">
        <f t="shared" si="2"/>
        <v>0</v>
      </c>
      <c r="K13" s="134"/>
      <c r="L13" s="134"/>
      <c r="M13" s="134"/>
      <c r="N13" s="158">
        <f t="shared" si="3"/>
        <v>20</v>
      </c>
      <c r="O13" s="159">
        <f t="shared" si="4"/>
        <v>462</v>
      </c>
      <c r="P13" s="160">
        <f t="shared" si="5"/>
        <v>0</v>
      </c>
    </row>
    <row r="14" spans="1:16" ht="15" customHeight="1">
      <c r="A14" s="157" t="s">
        <v>137</v>
      </c>
      <c r="B14" s="74">
        <v>24</v>
      </c>
      <c r="C14" s="72">
        <v>779</v>
      </c>
      <c r="D14" s="75">
        <v>0</v>
      </c>
      <c r="E14">
        <v>1</v>
      </c>
      <c r="F14">
        <v>48</v>
      </c>
      <c r="H14" s="299">
        <f t="shared" si="0"/>
        <v>23</v>
      </c>
      <c r="I14" s="159">
        <f t="shared" si="1"/>
        <v>731</v>
      </c>
      <c r="J14" s="159">
        <f t="shared" si="2"/>
        <v>0</v>
      </c>
      <c r="K14" s="134"/>
      <c r="L14" s="134"/>
      <c r="M14" s="134"/>
      <c r="N14" s="158">
        <f t="shared" si="3"/>
        <v>24</v>
      </c>
      <c r="O14" s="159">
        <f t="shared" si="4"/>
        <v>779</v>
      </c>
      <c r="P14" s="160">
        <f t="shared" si="5"/>
        <v>0</v>
      </c>
    </row>
    <row r="15" spans="1:16" ht="15" customHeight="1">
      <c r="A15" s="157" t="s">
        <v>139</v>
      </c>
      <c r="B15" s="74">
        <v>17</v>
      </c>
      <c r="C15" s="72">
        <v>740</v>
      </c>
      <c r="D15" s="75">
        <v>0</v>
      </c>
      <c r="H15" s="158">
        <f t="shared" si="0"/>
        <v>17</v>
      </c>
      <c r="I15" s="159">
        <f t="shared" si="1"/>
        <v>740</v>
      </c>
      <c r="J15" s="159">
        <f t="shared" si="2"/>
        <v>0</v>
      </c>
      <c r="K15" s="134">
        <v>1</v>
      </c>
      <c r="L15" s="134">
        <v>14</v>
      </c>
      <c r="M15" s="134"/>
      <c r="N15" s="158">
        <f t="shared" si="3"/>
        <v>16</v>
      </c>
      <c r="O15" s="159">
        <f t="shared" si="4"/>
        <v>726</v>
      </c>
      <c r="P15" s="160">
        <f t="shared" si="5"/>
        <v>0</v>
      </c>
    </row>
    <row r="16" spans="1:16" ht="15" customHeight="1">
      <c r="A16" s="157" t="s">
        <v>140</v>
      </c>
      <c r="B16" s="74">
        <v>21</v>
      </c>
      <c r="C16" s="72">
        <v>1124</v>
      </c>
      <c r="D16" s="75">
        <v>0</v>
      </c>
      <c r="E16">
        <v>5</v>
      </c>
      <c r="F16">
        <v>76</v>
      </c>
      <c r="H16" s="158">
        <f t="shared" si="0"/>
        <v>16</v>
      </c>
      <c r="I16" s="159">
        <f t="shared" si="1"/>
        <v>1048</v>
      </c>
      <c r="J16" s="159">
        <f t="shared" si="2"/>
        <v>0</v>
      </c>
      <c r="K16" s="134"/>
      <c r="L16" s="134"/>
      <c r="M16" s="134"/>
      <c r="N16" s="158">
        <f t="shared" si="3"/>
        <v>21</v>
      </c>
      <c r="O16" s="159">
        <f t="shared" si="4"/>
        <v>1124</v>
      </c>
      <c r="P16" s="160">
        <f t="shared" si="5"/>
        <v>0</v>
      </c>
    </row>
    <row r="17" spans="1:16" ht="15" customHeight="1">
      <c r="A17" s="157" t="s">
        <v>143</v>
      </c>
      <c r="B17" s="74">
        <v>22</v>
      </c>
      <c r="C17" s="72">
        <v>1090</v>
      </c>
      <c r="D17" s="75">
        <v>0</v>
      </c>
      <c r="E17">
        <v>9</v>
      </c>
      <c r="F17">
        <v>695</v>
      </c>
      <c r="H17" s="158">
        <f t="shared" si="0"/>
        <v>13</v>
      </c>
      <c r="I17" s="159">
        <f t="shared" si="1"/>
        <v>395</v>
      </c>
      <c r="J17" s="159">
        <f t="shared" si="2"/>
        <v>0</v>
      </c>
      <c r="K17" s="134">
        <v>1</v>
      </c>
      <c r="L17" s="134">
        <v>4</v>
      </c>
      <c r="M17" s="134"/>
      <c r="N17" s="158">
        <f t="shared" si="3"/>
        <v>21</v>
      </c>
      <c r="O17" s="159">
        <f t="shared" si="4"/>
        <v>1086</v>
      </c>
      <c r="P17" s="160">
        <f t="shared" si="5"/>
        <v>0</v>
      </c>
    </row>
    <row r="18" spans="1:16" ht="15" customHeight="1">
      <c r="A18" s="157" t="s">
        <v>145</v>
      </c>
      <c r="B18" s="74">
        <v>115</v>
      </c>
      <c r="C18" s="72">
        <v>2639</v>
      </c>
      <c r="D18" s="75">
        <v>0</v>
      </c>
      <c r="E18">
        <v>12</v>
      </c>
      <c r="F18">
        <v>238</v>
      </c>
      <c r="H18" s="158">
        <f t="shared" si="0"/>
        <v>103</v>
      </c>
      <c r="I18" s="159">
        <f t="shared" si="1"/>
        <v>2401</v>
      </c>
      <c r="J18" s="159">
        <f t="shared" si="2"/>
        <v>0</v>
      </c>
      <c r="K18" s="134">
        <v>8</v>
      </c>
      <c r="L18" s="134">
        <v>190</v>
      </c>
      <c r="M18" s="134"/>
      <c r="N18" s="158">
        <f t="shared" si="3"/>
        <v>107</v>
      </c>
      <c r="O18" s="159">
        <f t="shared" si="4"/>
        <v>2449</v>
      </c>
      <c r="P18" s="160">
        <f t="shared" si="5"/>
        <v>0</v>
      </c>
    </row>
    <row r="19" spans="1:16" ht="15" customHeight="1">
      <c r="A19" s="157" t="s">
        <v>148</v>
      </c>
      <c r="B19" s="74">
        <v>45</v>
      </c>
      <c r="C19" s="72">
        <v>1347</v>
      </c>
      <c r="D19" s="75">
        <v>0</v>
      </c>
      <c r="E19">
        <v>2</v>
      </c>
      <c r="F19">
        <v>33</v>
      </c>
      <c r="H19" s="158">
        <f t="shared" si="0"/>
        <v>43</v>
      </c>
      <c r="I19" s="159">
        <f t="shared" si="1"/>
        <v>1314</v>
      </c>
      <c r="J19" s="159">
        <f t="shared" si="2"/>
        <v>0</v>
      </c>
      <c r="K19" s="134"/>
      <c r="L19" s="134"/>
      <c r="M19" s="134"/>
      <c r="N19" s="158">
        <f t="shared" si="3"/>
        <v>45</v>
      </c>
      <c r="O19" s="159">
        <f t="shared" si="4"/>
        <v>1347</v>
      </c>
      <c r="P19" s="160">
        <f t="shared" si="5"/>
        <v>0</v>
      </c>
    </row>
    <row r="20" spans="1:16" ht="15" customHeight="1">
      <c r="A20" s="157" t="s">
        <v>154</v>
      </c>
      <c r="B20" s="74">
        <v>44</v>
      </c>
      <c r="C20" s="72">
        <v>871</v>
      </c>
      <c r="D20" s="75">
        <v>0</v>
      </c>
      <c r="E20">
        <v>12</v>
      </c>
      <c r="F20">
        <v>240</v>
      </c>
      <c r="H20" s="158">
        <f t="shared" si="0"/>
        <v>32</v>
      </c>
      <c r="I20" s="159">
        <f t="shared" si="1"/>
        <v>631</v>
      </c>
      <c r="J20" s="159">
        <f t="shared" si="2"/>
        <v>0</v>
      </c>
      <c r="K20" s="134"/>
      <c r="L20" s="134"/>
      <c r="M20" s="134"/>
      <c r="N20" s="158">
        <f t="shared" si="3"/>
        <v>44</v>
      </c>
      <c r="O20" s="159">
        <f t="shared" si="4"/>
        <v>871</v>
      </c>
      <c r="P20" s="160">
        <f t="shared" si="5"/>
        <v>0</v>
      </c>
    </row>
    <row r="21" spans="1:16" ht="15" customHeight="1">
      <c r="A21" s="157" t="s">
        <v>156</v>
      </c>
      <c r="B21" s="74">
        <v>13</v>
      </c>
      <c r="C21" s="72">
        <v>506</v>
      </c>
      <c r="D21" s="75">
        <v>0</v>
      </c>
      <c r="E21">
        <v>7</v>
      </c>
      <c r="F21">
        <v>382</v>
      </c>
      <c r="H21" s="158">
        <f t="shared" si="0"/>
        <v>6</v>
      </c>
      <c r="I21" s="159">
        <f t="shared" si="1"/>
        <v>124</v>
      </c>
      <c r="J21" s="159">
        <f t="shared" si="2"/>
        <v>0</v>
      </c>
      <c r="K21" s="134"/>
      <c r="L21" s="134"/>
      <c r="M21" s="134"/>
      <c r="N21" s="158">
        <f t="shared" si="3"/>
        <v>13</v>
      </c>
      <c r="O21" s="159">
        <f t="shared" si="4"/>
        <v>506</v>
      </c>
      <c r="P21" s="160">
        <f t="shared" si="5"/>
        <v>0</v>
      </c>
    </row>
    <row r="22" spans="1:16" ht="15" customHeight="1">
      <c r="A22" s="157" t="s">
        <v>158</v>
      </c>
      <c r="B22" s="74">
        <v>14</v>
      </c>
      <c r="C22" s="72">
        <v>679</v>
      </c>
      <c r="D22" s="75">
        <v>0</v>
      </c>
      <c r="E22">
        <v>1</v>
      </c>
      <c r="F22">
        <v>100</v>
      </c>
      <c r="H22" s="158">
        <f t="shared" si="0"/>
        <v>13</v>
      </c>
      <c r="I22" s="159">
        <f t="shared" si="1"/>
        <v>579</v>
      </c>
      <c r="J22" s="159">
        <f t="shared" si="2"/>
        <v>0</v>
      </c>
      <c r="K22" s="134"/>
      <c r="L22" s="134"/>
      <c r="M22" s="134"/>
      <c r="N22" s="158">
        <f t="shared" si="3"/>
        <v>14</v>
      </c>
      <c r="O22" s="159">
        <f t="shared" si="4"/>
        <v>679</v>
      </c>
      <c r="P22" s="160">
        <f t="shared" si="5"/>
        <v>0</v>
      </c>
    </row>
    <row r="23" spans="1:16" ht="15" customHeight="1">
      <c r="A23" s="157" t="s">
        <v>160</v>
      </c>
      <c r="B23" s="74">
        <v>12</v>
      </c>
      <c r="C23" s="72">
        <v>58</v>
      </c>
      <c r="D23" s="75">
        <v>0</v>
      </c>
      <c r="E23">
        <v>2</v>
      </c>
      <c r="F23">
        <v>3</v>
      </c>
      <c r="H23" s="158">
        <f t="shared" si="0"/>
        <v>10</v>
      </c>
      <c r="I23" s="159">
        <f t="shared" si="1"/>
        <v>55</v>
      </c>
      <c r="J23" s="159">
        <f t="shared" si="2"/>
        <v>0</v>
      </c>
      <c r="K23" s="134">
        <v>5</v>
      </c>
      <c r="L23" s="134">
        <v>26</v>
      </c>
      <c r="M23" s="134"/>
      <c r="N23" s="158">
        <f t="shared" si="3"/>
        <v>7</v>
      </c>
      <c r="O23" s="159">
        <f t="shared" si="4"/>
        <v>32</v>
      </c>
      <c r="P23" s="160">
        <f t="shared" si="5"/>
        <v>0</v>
      </c>
    </row>
    <row r="24" spans="1:16" ht="15" customHeight="1">
      <c r="A24" s="157" t="s">
        <v>161</v>
      </c>
      <c r="B24" s="74">
        <v>13</v>
      </c>
      <c r="C24" s="72">
        <v>952</v>
      </c>
      <c r="D24" s="75">
        <v>0</v>
      </c>
      <c r="E24">
        <v>2</v>
      </c>
      <c r="F24">
        <v>171</v>
      </c>
      <c r="H24" s="158">
        <f t="shared" si="0"/>
        <v>11</v>
      </c>
      <c r="I24" s="159">
        <f t="shared" si="1"/>
        <v>781</v>
      </c>
      <c r="J24" s="159">
        <f t="shared" si="2"/>
        <v>0</v>
      </c>
      <c r="K24" s="134">
        <v>1</v>
      </c>
      <c r="L24" s="134">
        <v>16</v>
      </c>
      <c r="M24" s="134"/>
      <c r="N24" s="158">
        <f t="shared" si="3"/>
        <v>12</v>
      </c>
      <c r="O24" s="159">
        <f t="shared" si="4"/>
        <v>936</v>
      </c>
      <c r="P24" s="160">
        <f t="shared" si="5"/>
        <v>0</v>
      </c>
    </row>
    <row r="25" spans="1:16" ht="15" customHeight="1">
      <c r="A25" s="157" t="s">
        <v>162</v>
      </c>
      <c r="B25" s="74">
        <v>23</v>
      </c>
      <c r="C25" s="72">
        <v>1472</v>
      </c>
      <c r="D25" s="75">
        <v>0</v>
      </c>
      <c r="E25">
        <v>2</v>
      </c>
      <c r="F25">
        <v>25</v>
      </c>
      <c r="H25" s="158">
        <f t="shared" si="0"/>
        <v>21</v>
      </c>
      <c r="I25" s="159">
        <f t="shared" si="1"/>
        <v>1447</v>
      </c>
      <c r="J25" s="159">
        <f t="shared" si="2"/>
        <v>0</v>
      </c>
      <c r="K25" s="134"/>
      <c r="L25" s="134"/>
      <c r="M25" s="134"/>
      <c r="N25" s="158">
        <f t="shared" si="3"/>
        <v>23</v>
      </c>
      <c r="O25" s="159">
        <f t="shared" si="4"/>
        <v>1472</v>
      </c>
      <c r="P25" s="160">
        <f t="shared" si="5"/>
        <v>0</v>
      </c>
    </row>
    <row r="26" spans="1:16" ht="15" customHeight="1">
      <c r="A26" s="157" t="s">
        <v>164</v>
      </c>
      <c r="B26" s="74">
        <v>16</v>
      </c>
      <c r="C26" s="72">
        <v>593</v>
      </c>
      <c r="D26" s="75">
        <v>0</v>
      </c>
      <c r="H26" s="158">
        <f t="shared" si="0"/>
        <v>16</v>
      </c>
      <c r="I26" s="159">
        <f t="shared" si="1"/>
        <v>593</v>
      </c>
      <c r="J26" s="159">
        <f t="shared" si="2"/>
        <v>0</v>
      </c>
      <c r="K26" s="134"/>
      <c r="L26" s="134"/>
      <c r="M26" s="134"/>
      <c r="N26" s="158">
        <f t="shared" si="3"/>
        <v>16</v>
      </c>
      <c r="O26" s="159">
        <f t="shared" si="4"/>
        <v>593</v>
      </c>
      <c r="P26" s="160">
        <f t="shared" si="5"/>
        <v>0</v>
      </c>
    </row>
    <row r="27" spans="1:16" ht="15" customHeight="1">
      <c r="A27" s="157" t="s">
        <v>166</v>
      </c>
      <c r="B27" s="74">
        <v>26</v>
      </c>
      <c r="C27" s="72">
        <v>599</v>
      </c>
      <c r="D27" s="75">
        <v>0</v>
      </c>
      <c r="H27" s="158">
        <f t="shared" si="0"/>
        <v>26</v>
      </c>
      <c r="I27" s="159">
        <f t="shared" si="1"/>
        <v>599</v>
      </c>
      <c r="J27" s="159">
        <f t="shared" si="2"/>
        <v>0</v>
      </c>
      <c r="K27" s="134">
        <v>3</v>
      </c>
      <c r="L27" s="134">
        <v>102</v>
      </c>
      <c r="M27" s="134"/>
      <c r="N27" s="158">
        <f t="shared" si="3"/>
        <v>23</v>
      </c>
      <c r="O27" s="159">
        <f t="shared" si="4"/>
        <v>497</v>
      </c>
      <c r="P27" s="160">
        <f t="shared" si="5"/>
        <v>0</v>
      </c>
    </row>
    <row r="28" spans="1:16" ht="15" customHeight="1">
      <c r="A28" s="157" t="s">
        <v>169</v>
      </c>
      <c r="B28" s="74">
        <v>49</v>
      </c>
      <c r="C28" s="72">
        <v>1552</v>
      </c>
      <c r="D28" s="75">
        <v>0</v>
      </c>
      <c r="E28">
        <v>3</v>
      </c>
      <c r="F28">
        <v>11</v>
      </c>
      <c r="H28" s="158">
        <f t="shared" si="0"/>
        <v>46</v>
      </c>
      <c r="I28" s="159">
        <f t="shared" si="1"/>
        <v>1541</v>
      </c>
      <c r="J28" s="159">
        <f t="shared" si="2"/>
        <v>0</v>
      </c>
      <c r="K28" s="134">
        <v>6</v>
      </c>
      <c r="L28" s="134">
        <v>173</v>
      </c>
      <c r="M28" s="134"/>
      <c r="N28" s="158">
        <f t="shared" si="3"/>
        <v>43</v>
      </c>
      <c r="O28" s="159">
        <f t="shared" si="4"/>
        <v>1379</v>
      </c>
      <c r="P28" s="160">
        <f t="shared" si="5"/>
        <v>0</v>
      </c>
    </row>
    <row r="29" spans="1:16" ht="15" customHeight="1">
      <c r="A29" s="157" t="s">
        <v>174</v>
      </c>
      <c r="B29" s="74">
        <v>10</v>
      </c>
      <c r="C29" s="72">
        <v>429</v>
      </c>
      <c r="D29" s="75">
        <v>0</v>
      </c>
      <c r="H29" s="158">
        <f t="shared" si="0"/>
        <v>10</v>
      </c>
      <c r="I29" s="159">
        <f t="shared" si="1"/>
        <v>429</v>
      </c>
      <c r="J29" s="159">
        <f t="shared" si="2"/>
        <v>0</v>
      </c>
      <c r="K29" s="134"/>
      <c r="L29" s="134"/>
      <c r="M29" s="134"/>
      <c r="N29" s="158">
        <f t="shared" si="3"/>
        <v>10</v>
      </c>
      <c r="O29" s="159">
        <f t="shared" si="4"/>
        <v>429</v>
      </c>
      <c r="P29" s="160">
        <f t="shared" si="5"/>
        <v>0</v>
      </c>
    </row>
    <row r="30" spans="1:16" ht="15" customHeight="1">
      <c r="A30" s="157" t="s">
        <v>175</v>
      </c>
      <c r="B30" s="74">
        <v>9</v>
      </c>
      <c r="C30" s="72">
        <v>275</v>
      </c>
      <c r="D30" s="75">
        <v>0</v>
      </c>
      <c r="H30" s="158">
        <f t="shared" si="0"/>
        <v>9</v>
      </c>
      <c r="I30" s="159">
        <f t="shared" si="1"/>
        <v>275</v>
      </c>
      <c r="J30" s="159">
        <f t="shared" si="2"/>
        <v>0</v>
      </c>
      <c r="K30" s="134"/>
      <c r="L30" s="134"/>
      <c r="M30" s="134"/>
      <c r="N30" s="158">
        <f t="shared" si="3"/>
        <v>9</v>
      </c>
      <c r="O30" s="159">
        <f t="shared" si="4"/>
        <v>275</v>
      </c>
      <c r="P30" s="160">
        <f t="shared" si="5"/>
        <v>0</v>
      </c>
    </row>
    <row r="31" spans="1:16" ht="15" customHeight="1">
      <c r="A31" s="157" t="s">
        <v>176</v>
      </c>
      <c r="B31" s="74">
        <v>26</v>
      </c>
      <c r="C31" s="72">
        <v>804</v>
      </c>
      <c r="D31" s="75">
        <v>0</v>
      </c>
      <c r="E31">
        <v>2</v>
      </c>
      <c r="F31">
        <v>6</v>
      </c>
      <c r="H31" s="158">
        <f t="shared" si="0"/>
        <v>24</v>
      </c>
      <c r="I31" s="159">
        <f t="shared" si="1"/>
        <v>798</v>
      </c>
      <c r="J31" s="159">
        <f t="shared" si="2"/>
        <v>0</v>
      </c>
      <c r="K31" s="134"/>
      <c r="L31" s="134"/>
      <c r="M31" s="134"/>
      <c r="N31" s="158">
        <f t="shared" si="3"/>
        <v>26</v>
      </c>
      <c r="O31" s="159">
        <f t="shared" si="4"/>
        <v>804</v>
      </c>
      <c r="P31" s="160">
        <f t="shared" si="5"/>
        <v>0</v>
      </c>
    </row>
    <row r="32" spans="1:16" ht="15" customHeight="1">
      <c r="A32" s="157" t="s">
        <v>178</v>
      </c>
      <c r="B32" s="74">
        <v>141</v>
      </c>
      <c r="C32" s="72">
        <v>4084</v>
      </c>
      <c r="D32" s="75">
        <v>2</v>
      </c>
      <c r="E32">
        <v>17</v>
      </c>
      <c r="F32">
        <v>57</v>
      </c>
      <c r="G32">
        <v>1</v>
      </c>
      <c r="H32" s="158">
        <f t="shared" si="0"/>
        <v>124</v>
      </c>
      <c r="I32" s="159">
        <f t="shared" si="1"/>
        <v>4027</v>
      </c>
      <c r="J32" s="159">
        <f t="shared" si="2"/>
        <v>1</v>
      </c>
      <c r="K32" s="134">
        <v>3</v>
      </c>
      <c r="L32" s="134">
        <v>29</v>
      </c>
      <c r="M32" s="134"/>
      <c r="N32" s="158">
        <f t="shared" si="3"/>
        <v>138</v>
      </c>
      <c r="O32" s="159">
        <f t="shared" si="4"/>
        <v>4055</v>
      </c>
      <c r="P32" s="160">
        <f t="shared" si="5"/>
        <v>2</v>
      </c>
    </row>
    <row r="33" spans="1:16" ht="15" customHeight="1">
      <c r="A33" s="157" t="s">
        <v>4</v>
      </c>
      <c r="B33" s="74">
        <v>59</v>
      </c>
      <c r="C33" s="72">
        <v>2189</v>
      </c>
      <c r="D33" s="75">
        <v>0</v>
      </c>
      <c r="E33">
        <v>2</v>
      </c>
      <c r="F33">
        <v>31</v>
      </c>
      <c r="H33" s="158">
        <f t="shared" si="0"/>
        <v>57</v>
      </c>
      <c r="I33" s="159">
        <f t="shared" si="1"/>
        <v>2158</v>
      </c>
      <c r="J33" s="159">
        <f t="shared" si="2"/>
        <v>0</v>
      </c>
      <c r="K33" s="134">
        <v>2</v>
      </c>
      <c r="L33" s="134">
        <v>37</v>
      </c>
      <c r="M33" s="134"/>
      <c r="N33" s="158">
        <f t="shared" si="3"/>
        <v>57</v>
      </c>
      <c r="O33" s="159">
        <f t="shared" si="4"/>
        <v>2152</v>
      </c>
      <c r="P33" s="160">
        <f t="shared" si="5"/>
        <v>0</v>
      </c>
    </row>
    <row r="34" spans="1:16" ht="15" customHeight="1">
      <c r="A34" s="157" t="s">
        <v>9</v>
      </c>
      <c r="B34" s="74">
        <v>15</v>
      </c>
      <c r="C34" s="72">
        <v>2826</v>
      </c>
      <c r="D34" s="75">
        <v>0</v>
      </c>
      <c r="E34">
        <v>2</v>
      </c>
      <c r="F34">
        <v>417</v>
      </c>
      <c r="H34" s="158">
        <f t="shared" si="0"/>
        <v>13</v>
      </c>
      <c r="I34" s="159">
        <f t="shared" si="1"/>
        <v>2409</v>
      </c>
      <c r="J34" s="159">
        <f t="shared" si="2"/>
        <v>0</v>
      </c>
      <c r="K34" s="134"/>
      <c r="L34" s="134"/>
      <c r="M34" s="134"/>
      <c r="N34" s="158">
        <f t="shared" si="3"/>
        <v>15</v>
      </c>
      <c r="O34" s="159">
        <f t="shared" si="4"/>
        <v>2826</v>
      </c>
      <c r="P34" s="160">
        <f t="shared" si="5"/>
        <v>0</v>
      </c>
    </row>
    <row r="35" spans="1:16" ht="15" customHeight="1">
      <c r="A35" s="157" t="s">
        <v>11</v>
      </c>
      <c r="B35" s="74">
        <v>27</v>
      </c>
      <c r="C35" s="72">
        <v>1102</v>
      </c>
      <c r="D35" s="75">
        <v>0</v>
      </c>
      <c r="E35">
        <v>16</v>
      </c>
      <c r="F35">
        <v>746</v>
      </c>
      <c r="H35" s="158">
        <f t="shared" si="0"/>
        <v>11</v>
      </c>
      <c r="I35" s="159">
        <f t="shared" si="1"/>
        <v>356</v>
      </c>
      <c r="J35" s="159">
        <f t="shared" si="2"/>
        <v>0</v>
      </c>
      <c r="K35" s="134">
        <v>1</v>
      </c>
      <c r="L35" s="134">
        <v>13</v>
      </c>
      <c r="M35" s="134"/>
      <c r="N35" s="158">
        <f t="shared" si="3"/>
        <v>26</v>
      </c>
      <c r="O35" s="159">
        <f t="shared" si="4"/>
        <v>1089</v>
      </c>
      <c r="P35" s="160">
        <f t="shared" si="5"/>
        <v>0</v>
      </c>
    </row>
    <row r="36" spans="1:16" ht="15" customHeight="1">
      <c r="A36" s="157" t="s">
        <v>13</v>
      </c>
      <c r="B36" s="74">
        <v>13</v>
      </c>
      <c r="C36" s="72">
        <v>204</v>
      </c>
      <c r="D36" s="75">
        <v>0</v>
      </c>
      <c r="E36">
        <v>6</v>
      </c>
      <c r="F36">
        <v>135</v>
      </c>
      <c r="H36" s="158">
        <f t="shared" si="0"/>
        <v>7</v>
      </c>
      <c r="I36" s="159">
        <f t="shared" si="1"/>
        <v>69</v>
      </c>
      <c r="J36" s="159">
        <f t="shared" si="2"/>
        <v>0</v>
      </c>
      <c r="K36" s="134">
        <v>1</v>
      </c>
      <c r="L36" s="134">
        <v>45</v>
      </c>
      <c r="M36" s="134"/>
      <c r="N36" s="158">
        <f t="shared" si="3"/>
        <v>12</v>
      </c>
      <c r="O36" s="159">
        <f t="shared" si="4"/>
        <v>159</v>
      </c>
      <c r="P36" s="160">
        <f t="shared" si="5"/>
        <v>0</v>
      </c>
    </row>
    <row r="37" spans="1:16" ht="15" customHeight="1">
      <c r="A37" s="157" t="s">
        <v>14</v>
      </c>
      <c r="B37" s="74">
        <v>24</v>
      </c>
      <c r="C37" s="72">
        <v>910</v>
      </c>
      <c r="D37" s="75">
        <v>0</v>
      </c>
      <c r="E37">
        <v>1</v>
      </c>
      <c r="F37">
        <v>1</v>
      </c>
      <c r="H37" s="158">
        <f t="shared" si="0"/>
        <v>23</v>
      </c>
      <c r="I37" s="159">
        <f t="shared" si="1"/>
        <v>909</v>
      </c>
      <c r="J37" s="159">
        <f t="shared" si="2"/>
        <v>0</v>
      </c>
      <c r="K37" s="134">
        <v>2</v>
      </c>
      <c r="L37" s="134">
        <v>20</v>
      </c>
      <c r="M37" s="134"/>
      <c r="N37" s="158">
        <f t="shared" si="3"/>
        <v>22</v>
      </c>
      <c r="O37" s="159">
        <f t="shared" si="4"/>
        <v>890</v>
      </c>
      <c r="P37" s="160">
        <f t="shared" si="5"/>
        <v>0</v>
      </c>
    </row>
    <row r="38" spans="1:16" ht="15" customHeight="1">
      <c r="A38" s="157" t="s">
        <v>15</v>
      </c>
      <c r="B38" s="161">
        <v>16</v>
      </c>
      <c r="C38" s="162">
        <v>993</v>
      </c>
      <c r="D38" s="163">
        <v>0</v>
      </c>
      <c r="E38">
        <v>1</v>
      </c>
      <c r="F38">
        <v>16</v>
      </c>
      <c r="H38" s="158">
        <f t="shared" si="0"/>
        <v>15</v>
      </c>
      <c r="I38" s="159">
        <f t="shared" si="1"/>
        <v>977</v>
      </c>
      <c r="J38" s="159">
        <f t="shared" si="2"/>
        <v>0</v>
      </c>
      <c r="K38" s="134"/>
      <c r="L38" s="134"/>
      <c r="M38" s="134"/>
      <c r="N38" s="158">
        <f t="shared" si="3"/>
        <v>16</v>
      </c>
      <c r="O38" s="159">
        <f t="shared" si="4"/>
        <v>993</v>
      </c>
      <c r="P38" s="160">
        <f t="shared" si="5"/>
        <v>0</v>
      </c>
    </row>
    <row r="39" spans="1:16" ht="15" customHeight="1">
      <c r="A39" s="157" t="s">
        <v>18</v>
      </c>
      <c r="B39" s="74">
        <v>294</v>
      </c>
      <c r="C39" s="72">
        <v>773</v>
      </c>
      <c r="D39" s="75">
        <v>0</v>
      </c>
      <c r="E39">
        <v>272</v>
      </c>
      <c r="F39">
        <v>303</v>
      </c>
      <c r="H39" s="158">
        <f t="shared" si="0"/>
        <v>22</v>
      </c>
      <c r="I39" s="159">
        <f t="shared" si="1"/>
        <v>470</v>
      </c>
      <c r="J39" s="159">
        <f t="shared" si="2"/>
        <v>0</v>
      </c>
      <c r="K39" s="134">
        <v>4</v>
      </c>
      <c r="L39" s="134">
        <v>37</v>
      </c>
      <c r="M39" s="134"/>
      <c r="N39" s="158">
        <f t="shared" si="3"/>
        <v>290</v>
      </c>
      <c r="O39" s="159">
        <f t="shared" si="4"/>
        <v>736</v>
      </c>
      <c r="P39" s="160">
        <f t="shared" si="5"/>
        <v>0</v>
      </c>
    </row>
    <row r="40" spans="1:16" ht="15" customHeight="1">
      <c r="A40" s="157" t="s">
        <v>22</v>
      </c>
      <c r="B40" s="74">
        <v>27</v>
      </c>
      <c r="C40" s="72">
        <v>437</v>
      </c>
      <c r="D40" s="75">
        <v>0</v>
      </c>
      <c r="E40">
        <v>3</v>
      </c>
      <c r="F40">
        <v>50</v>
      </c>
      <c r="H40" s="158">
        <f t="shared" si="0"/>
        <v>24</v>
      </c>
      <c r="I40" s="159">
        <f t="shared" si="1"/>
        <v>387</v>
      </c>
      <c r="J40" s="159">
        <f t="shared" si="2"/>
        <v>0</v>
      </c>
      <c r="K40" s="134">
        <v>5</v>
      </c>
      <c r="L40" s="134">
        <v>95</v>
      </c>
      <c r="M40" s="134"/>
      <c r="N40" s="158">
        <f t="shared" si="3"/>
        <v>22</v>
      </c>
      <c r="O40" s="159">
        <f t="shared" si="4"/>
        <v>342</v>
      </c>
      <c r="P40" s="160">
        <f t="shared" si="5"/>
        <v>0</v>
      </c>
    </row>
    <row r="41" spans="1:16" ht="15" customHeight="1">
      <c r="A41" s="157" t="s">
        <v>24</v>
      </c>
      <c r="B41" s="74">
        <v>9</v>
      </c>
      <c r="C41" s="72">
        <v>102</v>
      </c>
      <c r="D41" s="75">
        <v>0</v>
      </c>
      <c r="E41">
        <v>1</v>
      </c>
      <c r="F41">
        <v>10</v>
      </c>
      <c r="H41" s="158">
        <f t="shared" si="0"/>
        <v>8</v>
      </c>
      <c r="I41" s="159">
        <f t="shared" si="1"/>
        <v>92</v>
      </c>
      <c r="J41" s="159">
        <f t="shared" si="2"/>
        <v>0</v>
      </c>
      <c r="K41" s="134"/>
      <c r="L41" s="134"/>
      <c r="M41" s="134"/>
      <c r="N41" s="158">
        <f t="shared" si="3"/>
        <v>9</v>
      </c>
      <c r="O41" s="159">
        <f t="shared" si="4"/>
        <v>102</v>
      </c>
      <c r="P41" s="160">
        <f t="shared" si="5"/>
        <v>0</v>
      </c>
    </row>
    <row r="42" spans="1:16" ht="15" customHeight="1">
      <c r="A42" s="157" t="s">
        <v>25</v>
      </c>
      <c r="B42" s="74">
        <v>10</v>
      </c>
      <c r="C42" s="72">
        <v>313</v>
      </c>
      <c r="D42" s="75">
        <v>0</v>
      </c>
      <c r="E42">
        <v>4</v>
      </c>
      <c r="F42">
        <v>97</v>
      </c>
      <c r="H42" s="158">
        <f t="shared" si="0"/>
        <v>6</v>
      </c>
      <c r="I42" s="159">
        <f t="shared" si="1"/>
        <v>216</v>
      </c>
      <c r="J42" s="159">
        <f t="shared" si="2"/>
        <v>0</v>
      </c>
      <c r="K42" s="134">
        <v>1</v>
      </c>
      <c r="L42" s="134">
        <v>15</v>
      </c>
      <c r="M42" s="134"/>
      <c r="N42" s="158">
        <f t="shared" si="3"/>
        <v>9</v>
      </c>
      <c r="O42" s="159">
        <f t="shared" si="4"/>
        <v>298</v>
      </c>
      <c r="P42" s="160">
        <f t="shared" si="5"/>
        <v>0</v>
      </c>
    </row>
    <row r="43" spans="1:16" ht="15" customHeight="1">
      <c r="A43" s="157" t="s">
        <v>27</v>
      </c>
      <c r="B43" s="74">
        <v>20</v>
      </c>
      <c r="C43" s="72">
        <v>727</v>
      </c>
      <c r="D43" s="75">
        <v>0</v>
      </c>
      <c r="H43" s="158">
        <f t="shared" si="0"/>
        <v>20</v>
      </c>
      <c r="I43" s="159">
        <f t="shared" si="1"/>
        <v>727</v>
      </c>
      <c r="J43" s="159">
        <f t="shared" si="2"/>
        <v>0</v>
      </c>
      <c r="K43" s="134">
        <v>1</v>
      </c>
      <c r="L43" s="134">
        <v>14</v>
      </c>
      <c r="M43" s="134"/>
      <c r="N43" s="158">
        <f t="shared" si="3"/>
        <v>19</v>
      </c>
      <c r="O43" s="159">
        <f t="shared" si="4"/>
        <v>713</v>
      </c>
      <c r="P43" s="160">
        <f t="shared" si="5"/>
        <v>0</v>
      </c>
    </row>
    <row r="44" spans="1:16" ht="15" customHeight="1">
      <c r="A44" s="157" t="s">
        <v>29</v>
      </c>
      <c r="B44" s="74">
        <v>8</v>
      </c>
      <c r="C44" s="72">
        <v>282</v>
      </c>
      <c r="D44" s="75">
        <v>1</v>
      </c>
      <c r="E44">
        <v>2</v>
      </c>
      <c r="F44">
        <v>33</v>
      </c>
      <c r="H44" s="158">
        <f t="shared" si="0"/>
        <v>6</v>
      </c>
      <c r="I44" s="159">
        <f t="shared" si="1"/>
        <v>249</v>
      </c>
      <c r="J44" s="159">
        <f t="shared" si="2"/>
        <v>1</v>
      </c>
      <c r="K44" s="134"/>
      <c r="L44" s="134"/>
      <c r="M44" s="134"/>
      <c r="N44" s="158">
        <f t="shared" si="3"/>
        <v>8</v>
      </c>
      <c r="O44" s="159">
        <f t="shared" si="4"/>
        <v>282</v>
      </c>
      <c r="P44" s="160">
        <f t="shared" si="5"/>
        <v>1</v>
      </c>
    </row>
    <row r="45" spans="1:16" ht="15" customHeight="1">
      <c r="A45" s="157" t="s">
        <v>31</v>
      </c>
      <c r="B45" s="74">
        <v>42</v>
      </c>
      <c r="C45" s="72">
        <v>653</v>
      </c>
      <c r="D45" s="75">
        <v>0</v>
      </c>
      <c r="E45">
        <v>6</v>
      </c>
      <c r="F45">
        <v>36</v>
      </c>
      <c r="H45" s="158">
        <f t="shared" si="0"/>
        <v>36</v>
      </c>
      <c r="I45" s="159">
        <f t="shared" si="1"/>
        <v>617</v>
      </c>
      <c r="J45" s="159">
        <f t="shared" si="2"/>
        <v>0</v>
      </c>
      <c r="K45" s="134">
        <v>1</v>
      </c>
      <c r="L45" s="134">
        <v>1</v>
      </c>
      <c r="M45" s="134"/>
      <c r="N45" s="158">
        <f t="shared" si="3"/>
        <v>41</v>
      </c>
      <c r="O45" s="159">
        <f t="shared" si="4"/>
        <v>652</v>
      </c>
      <c r="P45" s="160">
        <f t="shared" si="5"/>
        <v>0</v>
      </c>
    </row>
    <row r="46" spans="1:16" ht="15" customHeight="1">
      <c r="A46" s="157" t="s">
        <v>35</v>
      </c>
      <c r="B46" s="74">
        <v>4</v>
      </c>
      <c r="C46" s="72">
        <v>145</v>
      </c>
      <c r="D46" s="75">
        <v>0</v>
      </c>
      <c r="E46">
        <v>2</v>
      </c>
      <c r="F46">
        <v>83</v>
      </c>
      <c r="H46" s="158">
        <f t="shared" si="0"/>
        <v>2</v>
      </c>
      <c r="I46" s="159">
        <f t="shared" si="1"/>
        <v>62</v>
      </c>
      <c r="J46" s="159">
        <f t="shared" si="2"/>
        <v>0</v>
      </c>
      <c r="K46" s="134"/>
      <c r="L46" s="134"/>
      <c r="M46" s="134"/>
      <c r="N46" s="158">
        <f t="shared" si="3"/>
        <v>4</v>
      </c>
      <c r="O46" s="159">
        <f t="shared" si="4"/>
        <v>145</v>
      </c>
      <c r="P46" s="160">
        <f t="shared" si="5"/>
        <v>0</v>
      </c>
    </row>
    <row r="47" spans="1:16" ht="15" customHeight="1">
      <c r="A47" s="157" t="s">
        <v>36</v>
      </c>
      <c r="B47" s="74">
        <v>16</v>
      </c>
      <c r="C47" s="72">
        <v>412</v>
      </c>
      <c r="D47" s="75">
        <v>0</v>
      </c>
      <c r="E47">
        <v>7</v>
      </c>
      <c r="F47">
        <v>101</v>
      </c>
      <c r="H47" s="158">
        <f t="shared" si="0"/>
        <v>9</v>
      </c>
      <c r="I47" s="159">
        <f t="shared" si="1"/>
        <v>311</v>
      </c>
      <c r="J47" s="159">
        <f t="shared" si="2"/>
        <v>0</v>
      </c>
      <c r="K47" s="134"/>
      <c r="L47" s="134"/>
      <c r="M47" s="134"/>
      <c r="N47" s="158">
        <f t="shared" si="3"/>
        <v>16</v>
      </c>
      <c r="O47" s="159">
        <f t="shared" si="4"/>
        <v>412</v>
      </c>
      <c r="P47" s="160">
        <f t="shared" si="5"/>
        <v>0</v>
      </c>
    </row>
    <row r="48" spans="1:16" ht="15" customHeight="1">
      <c r="A48" s="157" t="s">
        <v>39</v>
      </c>
      <c r="B48" s="74">
        <v>14</v>
      </c>
      <c r="C48" s="72">
        <v>581</v>
      </c>
      <c r="D48" s="75">
        <v>0</v>
      </c>
      <c r="E48">
        <v>2</v>
      </c>
      <c r="F48">
        <v>198</v>
      </c>
      <c r="H48" s="158">
        <f t="shared" si="0"/>
        <v>12</v>
      </c>
      <c r="I48" s="159">
        <f t="shared" si="1"/>
        <v>383</v>
      </c>
      <c r="J48" s="159">
        <f t="shared" si="2"/>
        <v>0</v>
      </c>
      <c r="K48" s="134">
        <v>1</v>
      </c>
      <c r="L48" s="134">
        <v>52</v>
      </c>
      <c r="M48" s="134"/>
      <c r="N48" s="158">
        <f t="shared" si="3"/>
        <v>13</v>
      </c>
      <c r="O48" s="159">
        <f t="shared" si="4"/>
        <v>529</v>
      </c>
      <c r="P48" s="160">
        <f t="shared" si="5"/>
        <v>0</v>
      </c>
    </row>
    <row r="49" spans="1:16" ht="15" customHeight="1">
      <c r="A49" s="157" t="s">
        <v>41</v>
      </c>
      <c r="B49" s="74">
        <v>17</v>
      </c>
      <c r="C49" s="72">
        <v>406</v>
      </c>
      <c r="D49" s="75">
        <v>0</v>
      </c>
      <c r="E49">
        <v>11</v>
      </c>
      <c r="F49">
        <v>239</v>
      </c>
      <c r="H49" s="158">
        <f t="shared" si="0"/>
        <v>6</v>
      </c>
      <c r="I49" s="159">
        <f t="shared" si="1"/>
        <v>167</v>
      </c>
      <c r="J49" s="159">
        <f t="shared" si="2"/>
        <v>0</v>
      </c>
      <c r="K49" s="134">
        <v>1</v>
      </c>
      <c r="L49" s="134">
        <v>10</v>
      </c>
      <c r="M49" s="134"/>
      <c r="N49" s="158">
        <f t="shared" si="3"/>
        <v>16</v>
      </c>
      <c r="O49" s="159">
        <f t="shared" si="4"/>
        <v>396</v>
      </c>
      <c r="P49" s="160">
        <f t="shared" si="5"/>
        <v>0</v>
      </c>
    </row>
    <row r="50" spans="1:16" ht="15" customHeight="1">
      <c r="A50" s="157" t="s">
        <v>44</v>
      </c>
      <c r="B50" s="74">
        <v>17</v>
      </c>
      <c r="C50" s="72">
        <v>331</v>
      </c>
      <c r="D50" s="75">
        <v>2</v>
      </c>
      <c r="E50">
        <v>7</v>
      </c>
      <c r="F50">
        <v>83</v>
      </c>
      <c r="H50" s="158">
        <f t="shared" si="0"/>
        <v>10</v>
      </c>
      <c r="I50" s="159">
        <f t="shared" si="1"/>
        <v>248</v>
      </c>
      <c r="J50" s="159">
        <f t="shared" si="2"/>
        <v>2</v>
      </c>
      <c r="K50" s="134">
        <v>1</v>
      </c>
      <c r="L50" s="134">
        <v>29</v>
      </c>
      <c r="M50" s="134"/>
      <c r="N50" s="158">
        <f t="shared" si="3"/>
        <v>16</v>
      </c>
      <c r="O50" s="159">
        <f t="shared" si="4"/>
        <v>302</v>
      </c>
      <c r="P50" s="160">
        <f t="shared" si="5"/>
        <v>2</v>
      </c>
    </row>
    <row r="51" spans="1:16" ht="15" customHeight="1">
      <c r="A51" s="157" t="s">
        <v>46</v>
      </c>
      <c r="B51" s="74">
        <v>19</v>
      </c>
      <c r="C51" s="72">
        <v>275</v>
      </c>
      <c r="D51" s="75">
        <v>0</v>
      </c>
      <c r="E51">
        <v>5</v>
      </c>
      <c r="F51">
        <v>44</v>
      </c>
      <c r="H51" s="158">
        <f t="shared" si="0"/>
        <v>14</v>
      </c>
      <c r="I51" s="159">
        <f t="shared" si="1"/>
        <v>231</v>
      </c>
      <c r="J51" s="159">
        <f t="shared" si="2"/>
        <v>0</v>
      </c>
      <c r="K51" s="134"/>
      <c r="L51" s="134"/>
      <c r="M51" s="134"/>
      <c r="N51" s="158">
        <f t="shared" si="3"/>
        <v>19</v>
      </c>
      <c r="O51" s="159">
        <f t="shared" si="4"/>
        <v>275</v>
      </c>
      <c r="P51" s="160">
        <f t="shared" si="5"/>
        <v>0</v>
      </c>
    </row>
    <row r="52" spans="1:16" ht="15" customHeight="1" thickBot="1">
      <c r="A52" s="164" t="s">
        <v>48</v>
      </c>
      <c r="B52" s="62">
        <v>31</v>
      </c>
      <c r="C52" s="60">
        <v>260</v>
      </c>
      <c r="D52" s="63">
        <v>0</v>
      </c>
      <c r="E52">
        <v>11</v>
      </c>
      <c r="F52">
        <v>43</v>
      </c>
      <c r="H52" s="158">
        <f t="shared" si="0"/>
        <v>20</v>
      </c>
      <c r="I52" s="159">
        <f t="shared" si="1"/>
        <v>217</v>
      </c>
      <c r="J52" s="159">
        <f t="shared" si="2"/>
        <v>0</v>
      </c>
      <c r="K52" s="134">
        <v>1</v>
      </c>
      <c r="L52" s="134">
        <v>3</v>
      </c>
      <c r="M52" s="134"/>
      <c r="N52" s="158">
        <f t="shared" si="3"/>
        <v>30</v>
      </c>
      <c r="O52" s="159">
        <f t="shared" si="4"/>
        <v>257</v>
      </c>
      <c r="P52" s="160">
        <f t="shared" si="5"/>
        <v>0</v>
      </c>
    </row>
    <row r="53" spans="1:16" ht="21" customHeight="1" thickBot="1">
      <c r="A53" s="165" t="s">
        <v>210</v>
      </c>
      <c r="B53" s="166"/>
      <c r="C53" s="167"/>
      <c r="D53" s="168"/>
      <c r="E53" s="169"/>
      <c r="F53" s="169"/>
      <c r="G53" s="169"/>
      <c r="H53" s="166" t="s">
        <v>206</v>
      </c>
      <c r="I53" s="167" t="s">
        <v>207</v>
      </c>
      <c r="J53" s="168" t="s">
        <v>208</v>
      </c>
      <c r="K53" s="169"/>
      <c r="L53" s="169"/>
      <c r="M53" s="169"/>
      <c r="N53" s="166" t="s">
        <v>206</v>
      </c>
      <c r="O53" s="167" t="s">
        <v>207</v>
      </c>
      <c r="P53" s="168" t="s">
        <v>208</v>
      </c>
    </row>
    <row r="54" spans="1:16" ht="15" customHeight="1">
      <c r="A54" s="151" t="s">
        <v>118</v>
      </c>
      <c r="B54" s="69">
        <v>12</v>
      </c>
      <c r="C54" s="67">
        <v>316</v>
      </c>
      <c r="D54" s="70">
        <v>0</v>
      </c>
      <c r="E54">
        <v>1</v>
      </c>
      <c r="F54">
        <v>3</v>
      </c>
      <c r="H54" s="158">
        <f aca="true" t="shared" si="6" ref="H54:H85">B54-E54</f>
        <v>11</v>
      </c>
      <c r="I54" s="159">
        <f aca="true" t="shared" si="7" ref="I54:I85">C54-F54</f>
        <v>313</v>
      </c>
      <c r="J54" s="159">
        <f aca="true" t="shared" si="8" ref="J54:J85">D54-G54</f>
        <v>0</v>
      </c>
      <c r="K54" s="134"/>
      <c r="L54" s="134"/>
      <c r="M54" s="134"/>
      <c r="N54" s="158">
        <f aca="true" t="shared" si="9" ref="N54:N85">B54-K54</f>
        <v>12</v>
      </c>
      <c r="O54" s="159">
        <f aca="true" t="shared" si="10" ref="O54:O85">C54-L54</f>
        <v>316</v>
      </c>
      <c r="P54" s="160">
        <f aca="true" t="shared" si="11" ref="P54:P85">D54-M54</f>
        <v>0</v>
      </c>
    </row>
    <row r="55" spans="1:16" ht="15" customHeight="1">
      <c r="A55" s="157" t="s">
        <v>128</v>
      </c>
      <c r="B55" s="74">
        <v>9</v>
      </c>
      <c r="C55" s="72">
        <v>112</v>
      </c>
      <c r="D55" s="75">
        <v>0</v>
      </c>
      <c r="E55">
        <v>1</v>
      </c>
      <c r="F55">
        <v>4</v>
      </c>
      <c r="H55" s="158">
        <f t="shared" si="6"/>
        <v>8</v>
      </c>
      <c r="I55" s="159">
        <f t="shared" si="7"/>
        <v>108</v>
      </c>
      <c r="J55" s="159">
        <f t="shared" si="8"/>
        <v>0</v>
      </c>
      <c r="K55" s="134"/>
      <c r="L55" s="134"/>
      <c r="M55" s="134"/>
      <c r="N55" s="158">
        <f t="shared" si="9"/>
        <v>9</v>
      </c>
      <c r="O55" s="159">
        <f t="shared" si="10"/>
        <v>112</v>
      </c>
      <c r="P55" s="160">
        <f t="shared" si="11"/>
        <v>0</v>
      </c>
    </row>
    <row r="56" spans="1:16" ht="15" customHeight="1">
      <c r="A56" s="157" t="s">
        <v>141</v>
      </c>
      <c r="B56" s="74">
        <v>7</v>
      </c>
      <c r="C56" s="72">
        <v>129</v>
      </c>
      <c r="D56" s="75">
        <v>0</v>
      </c>
      <c r="E56">
        <v>3</v>
      </c>
      <c r="F56">
        <v>37</v>
      </c>
      <c r="H56" s="158">
        <f t="shared" si="6"/>
        <v>4</v>
      </c>
      <c r="I56" s="159">
        <f t="shared" si="7"/>
        <v>92</v>
      </c>
      <c r="J56" s="159">
        <f t="shared" si="8"/>
        <v>0</v>
      </c>
      <c r="K56" s="134"/>
      <c r="L56" s="134"/>
      <c r="M56" s="134"/>
      <c r="N56" s="158">
        <f t="shared" si="9"/>
        <v>7</v>
      </c>
      <c r="O56" s="159">
        <f t="shared" si="10"/>
        <v>129</v>
      </c>
      <c r="P56" s="160">
        <f t="shared" si="11"/>
        <v>0</v>
      </c>
    </row>
    <row r="57" spans="1:16" ht="15" customHeight="1">
      <c r="A57" s="157" t="s">
        <v>144</v>
      </c>
      <c r="B57" s="74">
        <v>5</v>
      </c>
      <c r="C57" s="72">
        <v>220</v>
      </c>
      <c r="D57" s="75">
        <v>0</v>
      </c>
      <c r="H57" s="158">
        <f t="shared" si="6"/>
        <v>5</v>
      </c>
      <c r="I57" s="159">
        <f t="shared" si="7"/>
        <v>220</v>
      </c>
      <c r="J57" s="159">
        <f t="shared" si="8"/>
        <v>0</v>
      </c>
      <c r="K57" s="134"/>
      <c r="L57" s="134"/>
      <c r="M57" s="134"/>
      <c r="N57" s="158">
        <f t="shared" si="9"/>
        <v>5</v>
      </c>
      <c r="O57" s="159">
        <f t="shared" si="10"/>
        <v>220</v>
      </c>
      <c r="P57" s="160">
        <f t="shared" si="11"/>
        <v>0</v>
      </c>
    </row>
    <row r="58" spans="1:16" ht="15" customHeight="1">
      <c r="A58" s="157" t="s">
        <v>146</v>
      </c>
      <c r="B58" s="74">
        <v>88</v>
      </c>
      <c r="C58" s="72">
        <v>1903</v>
      </c>
      <c r="D58" s="75">
        <v>0</v>
      </c>
      <c r="E58">
        <v>8</v>
      </c>
      <c r="F58">
        <v>222</v>
      </c>
      <c r="H58" s="158">
        <f t="shared" si="6"/>
        <v>80</v>
      </c>
      <c r="I58" s="159">
        <f t="shared" si="7"/>
        <v>1681</v>
      </c>
      <c r="J58" s="159">
        <f t="shared" si="8"/>
        <v>0</v>
      </c>
      <c r="K58" s="134">
        <v>7</v>
      </c>
      <c r="L58" s="134">
        <v>189</v>
      </c>
      <c r="M58" s="134"/>
      <c r="N58" s="158">
        <f t="shared" si="9"/>
        <v>81</v>
      </c>
      <c r="O58" s="159">
        <f t="shared" si="10"/>
        <v>1714</v>
      </c>
      <c r="P58" s="160">
        <f t="shared" si="11"/>
        <v>0</v>
      </c>
    </row>
    <row r="59" spans="1:16" ht="15" customHeight="1">
      <c r="A59" s="157" t="s">
        <v>150</v>
      </c>
      <c r="B59" s="74">
        <v>18</v>
      </c>
      <c r="C59" s="72">
        <v>475</v>
      </c>
      <c r="D59" s="75">
        <v>0</v>
      </c>
      <c r="H59" s="158">
        <f t="shared" si="6"/>
        <v>18</v>
      </c>
      <c r="I59" s="159">
        <f t="shared" si="7"/>
        <v>475</v>
      </c>
      <c r="J59" s="159">
        <f t="shared" si="8"/>
        <v>0</v>
      </c>
      <c r="K59" s="134"/>
      <c r="L59" s="134"/>
      <c r="M59" s="134"/>
      <c r="N59" s="158">
        <f t="shared" si="9"/>
        <v>18</v>
      </c>
      <c r="O59" s="159">
        <f t="shared" si="10"/>
        <v>475</v>
      </c>
      <c r="P59" s="160">
        <f t="shared" si="11"/>
        <v>0</v>
      </c>
    </row>
    <row r="60" spans="1:16" ht="15" customHeight="1">
      <c r="A60" s="157" t="s">
        <v>151</v>
      </c>
      <c r="B60" s="74">
        <v>4</v>
      </c>
      <c r="C60" s="72">
        <v>51</v>
      </c>
      <c r="D60" s="75">
        <v>0</v>
      </c>
      <c r="E60">
        <v>1</v>
      </c>
      <c r="F60">
        <v>30</v>
      </c>
      <c r="H60" s="158">
        <f t="shared" si="6"/>
        <v>3</v>
      </c>
      <c r="I60" s="159">
        <f t="shared" si="7"/>
        <v>21</v>
      </c>
      <c r="J60" s="159">
        <f t="shared" si="8"/>
        <v>0</v>
      </c>
      <c r="K60" s="134"/>
      <c r="L60" s="134"/>
      <c r="M60" s="134"/>
      <c r="N60" s="158">
        <f t="shared" si="9"/>
        <v>4</v>
      </c>
      <c r="O60" s="159">
        <f t="shared" si="10"/>
        <v>51</v>
      </c>
      <c r="P60" s="160">
        <f t="shared" si="11"/>
        <v>0</v>
      </c>
    </row>
    <row r="61" spans="1:16" ht="15" customHeight="1">
      <c r="A61" s="170" t="s">
        <v>167</v>
      </c>
      <c r="B61" s="74">
        <v>1</v>
      </c>
      <c r="C61" s="72">
        <v>3</v>
      </c>
      <c r="D61" s="75">
        <v>0</v>
      </c>
      <c r="H61" s="158">
        <f t="shared" si="6"/>
        <v>1</v>
      </c>
      <c r="I61" s="159">
        <f t="shared" si="7"/>
        <v>3</v>
      </c>
      <c r="J61" s="159">
        <f t="shared" si="8"/>
        <v>0</v>
      </c>
      <c r="K61" s="134"/>
      <c r="L61" s="134"/>
      <c r="M61" s="134"/>
      <c r="N61" s="158">
        <f t="shared" si="9"/>
        <v>1</v>
      </c>
      <c r="O61" s="159">
        <f t="shared" si="10"/>
        <v>3</v>
      </c>
      <c r="P61" s="160">
        <f t="shared" si="11"/>
        <v>0</v>
      </c>
    </row>
    <row r="62" spans="1:16" ht="15" customHeight="1">
      <c r="A62" s="157" t="s">
        <v>170</v>
      </c>
      <c r="B62" s="74">
        <v>23</v>
      </c>
      <c r="C62" s="72">
        <v>794</v>
      </c>
      <c r="D62" s="75">
        <v>0</v>
      </c>
      <c r="E62">
        <v>1</v>
      </c>
      <c r="F62">
        <v>9</v>
      </c>
      <c r="H62" s="158">
        <f t="shared" si="6"/>
        <v>22</v>
      </c>
      <c r="I62" s="159">
        <f t="shared" si="7"/>
        <v>785</v>
      </c>
      <c r="J62" s="159">
        <f t="shared" si="8"/>
        <v>0</v>
      </c>
      <c r="K62" s="134">
        <v>2</v>
      </c>
      <c r="L62" s="134">
        <v>96</v>
      </c>
      <c r="M62" s="134"/>
      <c r="N62" s="158">
        <f t="shared" si="9"/>
        <v>21</v>
      </c>
      <c r="O62" s="159">
        <f t="shared" si="10"/>
        <v>698</v>
      </c>
      <c r="P62" s="160">
        <f t="shared" si="11"/>
        <v>0</v>
      </c>
    </row>
    <row r="63" spans="1:16" ht="15" customHeight="1">
      <c r="A63" s="157" t="s">
        <v>177</v>
      </c>
      <c r="B63" s="74">
        <v>16</v>
      </c>
      <c r="C63" s="72">
        <v>668</v>
      </c>
      <c r="D63" s="75">
        <v>0</v>
      </c>
      <c r="E63">
        <v>1</v>
      </c>
      <c r="F63">
        <v>2</v>
      </c>
      <c r="H63" s="158">
        <f t="shared" si="6"/>
        <v>15</v>
      </c>
      <c r="I63" s="159">
        <f t="shared" si="7"/>
        <v>666</v>
      </c>
      <c r="J63" s="159">
        <f t="shared" si="8"/>
        <v>0</v>
      </c>
      <c r="K63" s="134"/>
      <c r="L63" s="134"/>
      <c r="M63" s="134"/>
      <c r="N63" s="158">
        <f t="shared" si="9"/>
        <v>16</v>
      </c>
      <c r="O63" s="159">
        <f t="shared" si="10"/>
        <v>668</v>
      </c>
      <c r="P63" s="160">
        <f t="shared" si="11"/>
        <v>0</v>
      </c>
    </row>
    <row r="64" spans="1:16" ht="15" customHeight="1">
      <c r="A64" s="157" t="s">
        <v>0</v>
      </c>
      <c r="B64" s="74">
        <v>48</v>
      </c>
      <c r="C64" s="72">
        <v>714</v>
      </c>
      <c r="D64" s="75">
        <v>0</v>
      </c>
      <c r="E64">
        <v>5</v>
      </c>
      <c r="F64">
        <v>17</v>
      </c>
      <c r="H64" s="158">
        <f t="shared" si="6"/>
        <v>43</v>
      </c>
      <c r="I64" s="159">
        <f t="shared" si="7"/>
        <v>697</v>
      </c>
      <c r="J64" s="159">
        <f t="shared" si="8"/>
        <v>0</v>
      </c>
      <c r="K64" s="134"/>
      <c r="L64" s="134"/>
      <c r="M64" s="134"/>
      <c r="N64" s="158">
        <f t="shared" si="9"/>
        <v>48</v>
      </c>
      <c r="O64" s="159">
        <f t="shared" si="10"/>
        <v>714</v>
      </c>
      <c r="P64" s="160">
        <f t="shared" si="11"/>
        <v>0</v>
      </c>
    </row>
    <row r="65" spans="1:16" ht="15" customHeight="1">
      <c r="A65" s="157" t="s">
        <v>1</v>
      </c>
      <c r="B65" s="74">
        <v>8</v>
      </c>
      <c r="C65" s="72">
        <v>172</v>
      </c>
      <c r="D65" s="75">
        <v>0</v>
      </c>
      <c r="H65" s="158">
        <f t="shared" si="6"/>
        <v>8</v>
      </c>
      <c r="I65" s="159">
        <f t="shared" si="7"/>
        <v>172</v>
      </c>
      <c r="J65" s="159">
        <f t="shared" si="8"/>
        <v>0</v>
      </c>
      <c r="K65" s="134">
        <v>3</v>
      </c>
      <c r="L65" s="134">
        <v>29</v>
      </c>
      <c r="M65" s="134"/>
      <c r="N65" s="158">
        <f t="shared" si="9"/>
        <v>5</v>
      </c>
      <c r="O65" s="159">
        <f t="shared" si="10"/>
        <v>143</v>
      </c>
      <c r="P65" s="160">
        <f t="shared" si="11"/>
        <v>0</v>
      </c>
    </row>
    <row r="66" spans="1:16" ht="15" customHeight="1">
      <c r="A66" s="157" t="s">
        <v>5</v>
      </c>
      <c r="B66" s="74">
        <v>22</v>
      </c>
      <c r="C66" s="72">
        <v>717</v>
      </c>
      <c r="D66" s="75">
        <v>0</v>
      </c>
      <c r="H66" s="158">
        <f t="shared" si="6"/>
        <v>22</v>
      </c>
      <c r="I66" s="159">
        <f t="shared" si="7"/>
        <v>717</v>
      </c>
      <c r="J66" s="159">
        <f t="shared" si="8"/>
        <v>0</v>
      </c>
      <c r="K66" s="134">
        <v>1</v>
      </c>
      <c r="L66" s="134">
        <v>26</v>
      </c>
      <c r="M66" s="134"/>
      <c r="N66" s="158">
        <f t="shared" si="9"/>
        <v>21</v>
      </c>
      <c r="O66" s="159">
        <f t="shared" si="10"/>
        <v>691</v>
      </c>
      <c r="P66" s="160">
        <f t="shared" si="11"/>
        <v>0</v>
      </c>
    </row>
    <row r="67" spans="1:16" ht="15" customHeight="1">
      <c r="A67" s="157" t="s">
        <v>19</v>
      </c>
      <c r="B67" s="74">
        <v>261</v>
      </c>
      <c r="C67" s="72">
        <v>456</v>
      </c>
      <c r="D67" s="75">
        <v>0</v>
      </c>
      <c r="E67">
        <v>251</v>
      </c>
      <c r="F67">
        <v>256</v>
      </c>
      <c r="H67" s="158">
        <f t="shared" si="6"/>
        <v>10</v>
      </c>
      <c r="I67" s="159">
        <f t="shared" si="7"/>
        <v>200</v>
      </c>
      <c r="J67" s="159">
        <f t="shared" si="8"/>
        <v>0</v>
      </c>
      <c r="K67" s="134"/>
      <c r="L67" s="134"/>
      <c r="M67" s="134"/>
      <c r="N67" s="158">
        <f t="shared" si="9"/>
        <v>261</v>
      </c>
      <c r="O67" s="159">
        <f t="shared" si="10"/>
        <v>456</v>
      </c>
      <c r="P67" s="160">
        <f t="shared" si="11"/>
        <v>0</v>
      </c>
    </row>
    <row r="68" spans="1:16" ht="15" customHeight="1">
      <c r="A68" s="157" t="s">
        <v>32</v>
      </c>
      <c r="B68" s="74">
        <v>10</v>
      </c>
      <c r="C68" s="72">
        <v>92</v>
      </c>
      <c r="D68" s="75">
        <v>0</v>
      </c>
      <c r="H68" s="158">
        <f t="shared" si="6"/>
        <v>10</v>
      </c>
      <c r="I68" s="159">
        <f t="shared" si="7"/>
        <v>92</v>
      </c>
      <c r="J68" s="159">
        <f t="shared" si="8"/>
        <v>0</v>
      </c>
      <c r="K68" s="134"/>
      <c r="L68" s="134"/>
      <c r="M68" s="134"/>
      <c r="N68" s="158">
        <f t="shared" si="9"/>
        <v>10</v>
      </c>
      <c r="O68" s="159">
        <f t="shared" si="10"/>
        <v>92</v>
      </c>
      <c r="P68" s="160">
        <f t="shared" si="11"/>
        <v>0</v>
      </c>
    </row>
    <row r="69" spans="1:16" ht="15" customHeight="1">
      <c r="A69" s="157" t="s">
        <v>33</v>
      </c>
      <c r="B69" s="74">
        <v>17</v>
      </c>
      <c r="C69" s="72">
        <v>233</v>
      </c>
      <c r="D69" s="75">
        <v>0</v>
      </c>
      <c r="E69">
        <v>4</v>
      </c>
      <c r="F69">
        <v>22</v>
      </c>
      <c r="H69" s="158">
        <f t="shared" si="6"/>
        <v>13</v>
      </c>
      <c r="I69" s="159">
        <f t="shared" si="7"/>
        <v>211</v>
      </c>
      <c r="J69" s="159">
        <f t="shared" si="8"/>
        <v>0</v>
      </c>
      <c r="K69" s="134">
        <v>1</v>
      </c>
      <c r="L69" s="134">
        <v>1</v>
      </c>
      <c r="M69" s="134"/>
      <c r="N69" s="158">
        <f t="shared" si="9"/>
        <v>16</v>
      </c>
      <c r="O69" s="159">
        <f t="shared" si="10"/>
        <v>232</v>
      </c>
      <c r="P69" s="160">
        <f t="shared" si="11"/>
        <v>0</v>
      </c>
    </row>
    <row r="70" spans="1:16" ht="15" customHeight="1">
      <c r="A70" s="157" t="s">
        <v>121</v>
      </c>
      <c r="B70" s="74">
        <v>7</v>
      </c>
      <c r="C70" s="72">
        <v>248</v>
      </c>
      <c r="D70" s="75">
        <v>0</v>
      </c>
      <c r="E70">
        <v>2</v>
      </c>
      <c r="F70">
        <v>20</v>
      </c>
      <c r="H70" s="158">
        <f t="shared" si="6"/>
        <v>5</v>
      </c>
      <c r="I70" s="159">
        <f t="shared" si="7"/>
        <v>228</v>
      </c>
      <c r="J70" s="159">
        <f t="shared" si="8"/>
        <v>0</v>
      </c>
      <c r="K70" s="134"/>
      <c r="L70" s="134"/>
      <c r="M70" s="134"/>
      <c r="N70" s="158">
        <f t="shared" si="9"/>
        <v>7</v>
      </c>
      <c r="O70" s="159">
        <f t="shared" si="10"/>
        <v>248</v>
      </c>
      <c r="P70" s="160">
        <f t="shared" si="11"/>
        <v>0</v>
      </c>
    </row>
    <row r="71" spans="1:16" ht="15" customHeight="1">
      <c r="A71" s="157" t="s">
        <v>122</v>
      </c>
      <c r="B71" s="74">
        <v>1</v>
      </c>
      <c r="C71" s="72">
        <v>6</v>
      </c>
      <c r="D71" s="75">
        <v>0</v>
      </c>
      <c r="E71">
        <v>1</v>
      </c>
      <c r="F71">
        <v>6</v>
      </c>
      <c r="H71" s="158">
        <f t="shared" si="6"/>
        <v>0</v>
      </c>
      <c r="I71" s="159">
        <f t="shared" si="7"/>
        <v>0</v>
      </c>
      <c r="J71" s="159">
        <f t="shared" si="8"/>
        <v>0</v>
      </c>
      <c r="K71" s="134"/>
      <c r="L71" s="134"/>
      <c r="M71" s="134"/>
      <c r="N71" s="158">
        <f t="shared" si="9"/>
        <v>1</v>
      </c>
      <c r="O71" s="159">
        <f t="shared" si="10"/>
        <v>6</v>
      </c>
      <c r="P71" s="160">
        <f t="shared" si="11"/>
        <v>0</v>
      </c>
    </row>
    <row r="72" spans="1:16" ht="15" customHeight="1">
      <c r="A72" s="157" t="s">
        <v>240</v>
      </c>
      <c r="B72" s="74">
        <v>1</v>
      </c>
      <c r="C72" s="72">
        <v>13</v>
      </c>
      <c r="D72" s="75">
        <v>0</v>
      </c>
      <c r="H72" s="158">
        <f t="shared" si="6"/>
        <v>1</v>
      </c>
      <c r="I72" s="159">
        <f t="shared" si="7"/>
        <v>13</v>
      </c>
      <c r="J72" s="159">
        <f t="shared" si="8"/>
        <v>0</v>
      </c>
      <c r="K72" s="134"/>
      <c r="L72" s="134"/>
      <c r="M72" s="134"/>
      <c r="N72" s="158">
        <f t="shared" si="9"/>
        <v>1</v>
      </c>
      <c r="O72" s="159">
        <f t="shared" si="10"/>
        <v>13</v>
      </c>
      <c r="P72" s="160">
        <f t="shared" si="11"/>
        <v>0</v>
      </c>
    </row>
    <row r="73" spans="1:16" ht="15" customHeight="1">
      <c r="A73" s="157" t="s">
        <v>131</v>
      </c>
      <c r="B73" s="74">
        <v>2</v>
      </c>
      <c r="C73" s="72">
        <v>782</v>
      </c>
      <c r="D73" s="75">
        <v>0</v>
      </c>
      <c r="H73" s="158">
        <f t="shared" si="6"/>
        <v>2</v>
      </c>
      <c r="I73" s="159">
        <f t="shared" si="7"/>
        <v>782</v>
      </c>
      <c r="J73" s="159">
        <f t="shared" si="8"/>
        <v>0</v>
      </c>
      <c r="K73" s="134"/>
      <c r="L73" s="134"/>
      <c r="M73" s="134"/>
      <c r="N73" s="158">
        <f t="shared" si="9"/>
        <v>2</v>
      </c>
      <c r="O73" s="159">
        <f t="shared" si="10"/>
        <v>782</v>
      </c>
      <c r="P73" s="160">
        <f t="shared" si="11"/>
        <v>0</v>
      </c>
    </row>
    <row r="74" spans="1:16" ht="15" customHeight="1">
      <c r="A74" s="157" t="s">
        <v>134</v>
      </c>
      <c r="B74" s="74">
        <v>0</v>
      </c>
      <c r="C74" s="72">
        <v>0</v>
      </c>
      <c r="D74" s="75">
        <v>0</v>
      </c>
      <c r="H74" s="158">
        <f t="shared" si="6"/>
        <v>0</v>
      </c>
      <c r="I74" s="159">
        <f t="shared" si="7"/>
        <v>0</v>
      </c>
      <c r="J74" s="159">
        <f t="shared" si="8"/>
        <v>0</v>
      </c>
      <c r="K74" s="134"/>
      <c r="L74" s="134"/>
      <c r="M74" s="134"/>
      <c r="N74" s="158">
        <f t="shared" si="9"/>
        <v>0</v>
      </c>
      <c r="O74" s="159">
        <f t="shared" si="10"/>
        <v>0</v>
      </c>
      <c r="P74" s="160">
        <f t="shared" si="11"/>
        <v>0</v>
      </c>
    </row>
    <row r="75" spans="1:16" ht="15" customHeight="1">
      <c r="A75" s="157" t="s">
        <v>135</v>
      </c>
      <c r="B75" s="74">
        <v>1</v>
      </c>
      <c r="C75" s="72">
        <v>1</v>
      </c>
      <c r="D75" s="75">
        <v>0</v>
      </c>
      <c r="H75" s="158">
        <f t="shared" si="6"/>
        <v>1</v>
      </c>
      <c r="I75" s="159">
        <f t="shared" si="7"/>
        <v>1</v>
      </c>
      <c r="J75" s="159">
        <f t="shared" si="8"/>
        <v>0</v>
      </c>
      <c r="K75" s="134"/>
      <c r="L75" s="134"/>
      <c r="M75" s="134"/>
      <c r="N75" s="158">
        <f t="shared" si="9"/>
        <v>1</v>
      </c>
      <c r="O75" s="159">
        <f t="shared" si="10"/>
        <v>1</v>
      </c>
      <c r="P75" s="160">
        <f t="shared" si="11"/>
        <v>0</v>
      </c>
    </row>
    <row r="76" spans="1:16" ht="15" customHeight="1">
      <c r="A76" s="157" t="s">
        <v>138</v>
      </c>
      <c r="B76" s="74">
        <v>1</v>
      </c>
      <c r="C76" s="72">
        <v>48</v>
      </c>
      <c r="D76" s="75">
        <v>0</v>
      </c>
      <c r="E76">
        <v>1</v>
      </c>
      <c r="F76">
        <v>48</v>
      </c>
      <c r="H76" s="158">
        <f t="shared" si="6"/>
        <v>0</v>
      </c>
      <c r="I76" s="159">
        <f t="shared" si="7"/>
        <v>0</v>
      </c>
      <c r="J76" s="159">
        <f t="shared" si="8"/>
        <v>0</v>
      </c>
      <c r="K76" s="134"/>
      <c r="L76" s="134"/>
      <c r="M76" s="134"/>
      <c r="N76" s="158">
        <f t="shared" si="9"/>
        <v>1</v>
      </c>
      <c r="O76" s="159">
        <f t="shared" si="10"/>
        <v>48</v>
      </c>
      <c r="P76" s="160">
        <f t="shared" si="11"/>
        <v>0</v>
      </c>
    </row>
    <row r="77" spans="1:16" ht="15" customHeight="1">
      <c r="A77" s="157" t="s">
        <v>142</v>
      </c>
      <c r="B77" s="74"/>
      <c r="C77" s="72"/>
      <c r="D77" s="75">
        <v>0</v>
      </c>
      <c r="H77" s="158">
        <f t="shared" si="6"/>
        <v>0</v>
      </c>
      <c r="I77" s="159">
        <f t="shared" si="7"/>
        <v>0</v>
      </c>
      <c r="J77" s="159">
        <f t="shared" si="8"/>
        <v>0</v>
      </c>
      <c r="K77" s="134"/>
      <c r="L77" s="134"/>
      <c r="M77" s="134"/>
      <c r="N77" s="158">
        <f t="shared" si="9"/>
        <v>0</v>
      </c>
      <c r="O77" s="159">
        <f t="shared" si="10"/>
        <v>0</v>
      </c>
      <c r="P77" s="160">
        <f t="shared" si="11"/>
        <v>0</v>
      </c>
    </row>
    <row r="78" spans="1:16" ht="15" customHeight="1">
      <c r="A78" s="157" t="s">
        <v>211</v>
      </c>
      <c r="B78" s="74">
        <v>3</v>
      </c>
      <c r="C78" s="72">
        <v>42</v>
      </c>
      <c r="D78" s="75">
        <v>0</v>
      </c>
      <c r="E78">
        <v>1</v>
      </c>
      <c r="F78">
        <v>1</v>
      </c>
      <c r="H78" s="158">
        <f t="shared" si="6"/>
        <v>2</v>
      </c>
      <c r="I78" s="159">
        <f t="shared" si="7"/>
        <v>41</v>
      </c>
      <c r="J78" s="159">
        <f t="shared" si="8"/>
        <v>0</v>
      </c>
      <c r="K78" s="134"/>
      <c r="L78" s="134"/>
      <c r="M78" s="134"/>
      <c r="N78" s="158">
        <f t="shared" si="9"/>
        <v>3</v>
      </c>
      <c r="O78" s="159">
        <f t="shared" si="10"/>
        <v>42</v>
      </c>
      <c r="P78" s="160">
        <f t="shared" si="11"/>
        <v>0</v>
      </c>
    </row>
    <row r="79" spans="1:16" ht="15" customHeight="1">
      <c r="A79" s="157" t="s">
        <v>152</v>
      </c>
      <c r="B79" s="74">
        <v>1</v>
      </c>
      <c r="C79" s="72">
        <v>3</v>
      </c>
      <c r="D79" s="75">
        <v>0</v>
      </c>
      <c r="E79">
        <v>1</v>
      </c>
      <c r="F79">
        <v>3</v>
      </c>
      <c r="H79" s="158">
        <f t="shared" si="6"/>
        <v>0</v>
      </c>
      <c r="I79" s="159">
        <f t="shared" si="7"/>
        <v>0</v>
      </c>
      <c r="J79" s="159">
        <f t="shared" si="8"/>
        <v>0</v>
      </c>
      <c r="K79" s="134"/>
      <c r="L79" s="134"/>
      <c r="M79" s="134"/>
      <c r="N79" s="158">
        <f t="shared" si="9"/>
        <v>1</v>
      </c>
      <c r="O79" s="159">
        <f t="shared" si="10"/>
        <v>3</v>
      </c>
      <c r="P79" s="160">
        <f t="shared" si="11"/>
        <v>0</v>
      </c>
    </row>
    <row r="80" spans="1:16" ht="15" customHeight="1">
      <c r="A80" s="157" t="s">
        <v>153</v>
      </c>
      <c r="B80" s="74">
        <v>1</v>
      </c>
      <c r="C80" s="72">
        <v>4</v>
      </c>
      <c r="D80" s="75">
        <v>0</v>
      </c>
      <c r="H80" s="158">
        <f t="shared" si="6"/>
        <v>1</v>
      </c>
      <c r="I80" s="159">
        <f t="shared" si="7"/>
        <v>4</v>
      </c>
      <c r="J80" s="159">
        <f t="shared" si="8"/>
        <v>0</v>
      </c>
      <c r="K80" s="134"/>
      <c r="L80" s="134"/>
      <c r="M80" s="134"/>
      <c r="N80" s="158">
        <f t="shared" si="9"/>
        <v>1</v>
      </c>
      <c r="O80" s="159">
        <f t="shared" si="10"/>
        <v>4</v>
      </c>
      <c r="P80" s="160">
        <f t="shared" si="11"/>
        <v>0</v>
      </c>
    </row>
    <row r="81" spans="1:16" ht="15" customHeight="1">
      <c r="A81" s="157" t="s">
        <v>155</v>
      </c>
      <c r="B81" s="74">
        <v>10</v>
      </c>
      <c r="C81" s="72">
        <v>243</v>
      </c>
      <c r="D81" s="75">
        <v>0</v>
      </c>
      <c r="E81">
        <v>1</v>
      </c>
      <c r="F81">
        <v>10</v>
      </c>
      <c r="H81" s="158">
        <f t="shared" si="6"/>
        <v>9</v>
      </c>
      <c r="I81" s="159">
        <f t="shared" si="7"/>
        <v>233</v>
      </c>
      <c r="J81" s="159">
        <f t="shared" si="8"/>
        <v>0</v>
      </c>
      <c r="K81" s="134"/>
      <c r="L81" s="134"/>
      <c r="M81" s="134"/>
      <c r="N81" s="158">
        <f t="shared" si="9"/>
        <v>10</v>
      </c>
      <c r="O81" s="159">
        <f t="shared" si="10"/>
        <v>243</v>
      </c>
      <c r="P81" s="160">
        <f t="shared" si="11"/>
        <v>0</v>
      </c>
    </row>
    <row r="82" spans="1:16" ht="15" customHeight="1">
      <c r="A82" s="157" t="s">
        <v>157</v>
      </c>
      <c r="B82" s="74">
        <v>3</v>
      </c>
      <c r="C82" s="72">
        <v>112</v>
      </c>
      <c r="D82" s="75">
        <v>0</v>
      </c>
      <c r="H82" s="158">
        <f t="shared" si="6"/>
        <v>3</v>
      </c>
      <c r="I82" s="159">
        <f t="shared" si="7"/>
        <v>112</v>
      </c>
      <c r="J82" s="159">
        <f t="shared" si="8"/>
        <v>0</v>
      </c>
      <c r="K82" s="134"/>
      <c r="L82" s="134"/>
      <c r="M82" s="134"/>
      <c r="N82" s="158">
        <f t="shared" si="9"/>
        <v>3</v>
      </c>
      <c r="O82" s="159">
        <f t="shared" si="10"/>
        <v>112</v>
      </c>
      <c r="P82" s="160">
        <f t="shared" si="11"/>
        <v>0</v>
      </c>
    </row>
    <row r="83" spans="1:16" ht="15" customHeight="1">
      <c r="A83" s="157" t="s">
        <v>159</v>
      </c>
      <c r="B83" s="74">
        <v>8</v>
      </c>
      <c r="C83" s="72">
        <v>123</v>
      </c>
      <c r="D83" s="75">
        <v>0</v>
      </c>
      <c r="H83" s="158">
        <f t="shared" si="6"/>
        <v>8</v>
      </c>
      <c r="I83" s="159">
        <f t="shared" si="7"/>
        <v>123</v>
      </c>
      <c r="J83" s="159">
        <f t="shared" si="8"/>
        <v>0</v>
      </c>
      <c r="K83" s="134"/>
      <c r="L83" s="134"/>
      <c r="M83" s="134"/>
      <c r="N83" s="158">
        <f t="shared" si="9"/>
        <v>8</v>
      </c>
      <c r="O83" s="159">
        <f t="shared" si="10"/>
        <v>123</v>
      </c>
      <c r="P83" s="160">
        <f t="shared" si="11"/>
        <v>0</v>
      </c>
    </row>
    <row r="84" spans="1:16" ht="15" customHeight="1">
      <c r="A84" s="157" t="s">
        <v>163</v>
      </c>
      <c r="B84" s="74">
        <v>4</v>
      </c>
      <c r="C84" s="72">
        <v>51</v>
      </c>
      <c r="D84" s="75">
        <v>0</v>
      </c>
      <c r="E84">
        <v>2</v>
      </c>
      <c r="F84">
        <v>25</v>
      </c>
      <c r="H84" s="158">
        <f t="shared" si="6"/>
        <v>2</v>
      </c>
      <c r="I84" s="159">
        <f t="shared" si="7"/>
        <v>26</v>
      </c>
      <c r="J84" s="159">
        <f t="shared" si="8"/>
        <v>0</v>
      </c>
      <c r="K84" s="134"/>
      <c r="L84" s="134"/>
      <c r="M84" s="134"/>
      <c r="N84" s="158">
        <f t="shared" si="9"/>
        <v>4</v>
      </c>
      <c r="O84" s="159">
        <f t="shared" si="10"/>
        <v>51</v>
      </c>
      <c r="P84" s="160">
        <f t="shared" si="11"/>
        <v>0</v>
      </c>
    </row>
    <row r="85" spans="1:16" ht="15" customHeight="1">
      <c r="A85" s="157" t="s">
        <v>165</v>
      </c>
      <c r="B85" s="74">
        <v>7</v>
      </c>
      <c r="C85" s="72">
        <v>77</v>
      </c>
      <c r="D85" s="75">
        <v>0</v>
      </c>
      <c r="H85" s="158">
        <f t="shared" si="6"/>
        <v>7</v>
      </c>
      <c r="I85" s="159">
        <f t="shared" si="7"/>
        <v>77</v>
      </c>
      <c r="J85" s="159">
        <f t="shared" si="8"/>
        <v>0</v>
      </c>
      <c r="K85" s="134"/>
      <c r="L85" s="134"/>
      <c r="M85" s="134"/>
      <c r="N85" s="158">
        <f t="shared" si="9"/>
        <v>7</v>
      </c>
      <c r="O85" s="159">
        <f t="shared" si="10"/>
        <v>77</v>
      </c>
      <c r="P85" s="160">
        <f t="shared" si="11"/>
        <v>0</v>
      </c>
    </row>
    <row r="86" spans="1:16" ht="15" customHeight="1">
      <c r="A86" s="157" t="s">
        <v>168</v>
      </c>
      <c r="B86" s="74">
        <v>5</v>
      </c>
      <c r="C86" s="72">
        <v>83</v>
      </c>
      <c r="D86" s="75">
        <v>0</v>
      </c>
      <c r="H86" s="158">
        <f aca="true" t="shared" si="12" ref="H86:H113">B86-E86</f>
        <v>5</v>
      </c>
      <c r="I86" s="159">
        <f aca="true" t="shared" si="13" ref="I86:I113">C86-F86</f>
        <v>83</v>
      </c>
      <c r="J86" s="159">
        <f aca="true" t="shared" si="14" ref="J86:J113">D86-G86</f>
        <v>0</v>
      </c>
      <c r="K86" s="134"/>
      <c r="L86" s="134"/>
      <c r="M86" s="134"/>
      <c r="N86" s="158">
        <f aca="true" t="shared" si="15" ref="N86:N113">B86-K86</f>
        <v>5</v>
      </c>
      <c r="O86" s="159">
        <f aca="true" t="shared" si="16" ref="O86:O113">C86-L86</f>
        <v>83</v>
      </c>
      <c r="P86" s="160">
        <f aca="true" t="shared" si="17" ref="P86:P113">D86-M86</f>
        <v>0</v>
      </c>
    </row>
    <row r="87" spans="1:16" ht="15" customHeight="1">
      <c r="A87" s="157" t="s">
        <v>172</v>
      </c>
      <c r="B87" s="74">
        <v>3</v>
      </c>
      <c r="C87" s="72">
        <v>170</v>
      </c>
      <c r="D87" s="75">
        <v>0</v>
      </c>
      <c r="H87" s="158">
        <f t="shared" si="12"/>
        <v>3</v>
      </c>
      <c r="I87" s="159">
        <f t="shared" si="13"/>
        <v>170</v>
      </c>
      <c r="J87" s="159">
        <f t="shared" si="14"/>
        <v>0</v>
      </c>
      <c r="K87" s="134"/>
      <c r="L87" s="134"/>
      <c r="M87" s="134"/>
      <c r="N87" s="158">
        <f t="shared" si="15"/>
        <v>3</v>
      </c>
      <c r="O87" s="159">
        <f t="shared" si="16"/>
        <v>170</v>
      </c>
      <c r="P87" s="160">
        <f t="shared" si="17"/>
        <v>0</v>
      </c>
    </row>
    <row r="88" spans="1:16" ht="15" customHeight="1">
      <c r="A88" s="157" t="s">
        <v>171</v>
      </c>
      <c r="B88" s="74">
        <v>6</v>
      </c>
      <c r="C88" s="72">
        <v>30</v>
      </c>
      <c r="D88" s="75">
        <v>0</v>
      </c>
      <c r="H88" s="158">
        <f t="shared" si="12"/>
        <v>6</v>
      </c>
      <c r="I88" s="159">
        <f t="shared" si="13"/>
        <v>30</v>
      </c>
      <c r="J88" s="159">
        <f t="shared" si="14"/>
        <v>0</v>
      </c>
      <c r="K88" s="134">
        <v>1</v>
      </c>
      <c r="L88" s="134">
        <v>12</v>
      </c>
      <c r="M88" s="134"/>
      <c r="N88" s="158">
        <f t="shared" si="15"/>
        <v>5</v>
      </c>
      <c r="O88" s="159">
        <f t="shared" si="16"/>
        <v>18</v>
      </c>
      <c r="P88" s="160">
        <f t="shared" si="17"/>
        <v>0</v>
      </c>
    </row>
    <row r="89" spans="1:16" ht="15" customHeight="1">
      <c r="A89" s="157" t="s">
        <v>173</v>
      </c>
      <c r="B89" s="74">
        <v>0</v>
      </c>
      <c r="C89" s="72">
        <v>0</v>
      </c>
      <c r="D89" s="75">
        <v>0</v>
      </c>
      <c r="H89" s="158">
        <f t="shared" si="12"/>
        <v>0</v>
      </c>
      <c r="I89" s="159">
        <f t="shared" si="13"/>
        <v>0</v>
      </c>
      <c r="J89" s="159">
        <f t="shared" si="14"/>
        <v>0</v>
      </c>
      <c r="K89" s="134"/>
      <c r="L89" s="134"/>
      <c r="M89" s="134"/>
      <c r="N89" s="158">
        <f t="shared" si="15"/>
        <v>0</v>
      </c>
      <c r="O89" s="159">
        <f t="shared" si="16"/>
        <v>0</v>
      </c>
      <c r="P89" s="160">
        <f t="shared" si="17"/>
        <v>0</v>
      </c>
    </row>
    <row r="90" spans="1:16" ht="15" customHeight="1">
      <c r="A90" s="157" t="s">
        <v>2</v>
      </c>
      <c r="B90" s="74">
        <v>6</v>
      </c>
      <c r="C90" s="72">
        <v>65</v>
      </c>
      <c r="D90" s="75">
        <v>1</v>
      </c>
      <c r="E90">
        <v>1</v>
      </c>
      <c r="F90">
        <v>1</v>
      </c>
      <c r="G90">
        <v>1</v>
      </c>
      <c r="H90" s="158">
        <f t="shared" si="12"/>
        <v>5</v>
      </c>
      <c r="I90" s="159">
        <f t="shared" si="13"/>
        <v>64</v>
      </c>
      <c r="J90" s="159">
        <f t="shared" si="14"/>
        <v>0</v>
      </c>
      <c r="K90" s="134"/>
      <c r="L90" s="134"/>
      <c r="M90" s="134"/>
      <c r="N90" s="158">
        <f t="shared" si="15"/>
        <v>6</v>
      </c>
      <c r="O90" s="159">
        <f t="shared" si="16"/>
        <v>65</v>
      </c>
      <c r="P90" s="160">
        <f t="shared" si="17"/>
        <v>1</v>
      </c>
    </row>
    <row r="91" spans="1:16" ht="15" customHeight="1">
      <c r="A91" s="157" t="s">
        <v>3</v>
      </c>
      <c r="B91" s="74">
        <v>5</v>
      </c>
      <c r="C91" s="72">
        <v>41</v>
      </c>
      <c r="D91" s="75">
        <v>0</v>
      </c>
      <c r="H91" s="158">
        <f t="shared" si="12"/>
        <v>5</v>
      </c>
      <c r="I91" s="159">
        <f t="shared" si="13"/>
        <v>41</v>
      </c>
      <c r="J91" s="159">
        <f t="shared" si="14"/>
        <v>0</v>
      </c>
      <c r="K91" s="134"/>
      <c r="L91" s="134"/>
      <c r="M91" s="134"/>
      <c r="N91" s="158">
        <f t="shared" si="15"/>
        <v>5</v>
      </c>
      <c r="O91" s="159">
        <f t="shared" si="16"/>
        <v>41</v>
      </c>
      <c r="P91" s="160">
        <f t="shared" si="17"/>
        <v>0</v>
      </c>
    </row>
    <row r="92" spans="1:16" ht="15" customHeight="1">
      <c r="A92" s="157" t="s">
        <v>6</v>
      </c>
      <c r="B92" s="74">
        <v>6</v>
      </c>
      <c r="C92" s="72">
        <v>244</v>
      </c>
      <c r="D92" s="75">
        <v>0</v>
      </c>
      <c r="H92" s="158">
        <f t="shared" si="12"/>
        <v>6</v>
      </c>
      <c r="I92" s="159">
        <f t="shared" si="13"/>
        <v>244</v>
      </c>
      <c r="J92" s="159">
        <f t="shared" si="14"/>
        <v>0</v>
      </c>
      <c r="K92" s="134"/>
      <c r="L92" s="134"/>
      <c r="M92" s="134"/>
      <c r="N92" s="158">
        <f t="shared" si="15"/>
        <v>6</v>
      </c>
      <c r="O92" s="159">
        <f t="shared" si="16"/>
        <v>244</v>
      </c>
      <c r="P92" s="160">
        <f t="shared" si="17"/>
        <v>0</v>
      </c>
    </row>
    <row r="93" spans="1:16" ht="15" customHeight="1">
      <c r="A93" s="157" t="s">
        <v>10</v>
      </c>
      <c r="B93" s="74">
        <v>1</v>
      </c>
      <c r="C93" s="72">
        <v>18</v>
      </c>
      <c r="D93" s="75">
        <v>0</v>
      </c>
      <c r="H93" s="158">
        <f t="shared" si="12"/>
        <v>1</v>
      </c>
      <c r="I93" s="159">
        <f t="shared" si="13"/>
        <v>18</v>
      </c>
      <c r="J93" s="159">
        <f t="shared" si="14"/>
        <v>0</v>
      </c>
      <c r="K93" s="134"/>
      <c r="L93" s="134"/>
      <c r="M93" s="134"/>
      <c r="N93" s="158">
        <f t="shared" si="15"/>
        <v>1</v>
      </c>
      <c r="O93" s="159">
        <f t="shared" si="16"/>
        <v>18</v>
      </c>
      <c r="P93" s="160">
        <f t="shared" si="17"/>
        <v>0</v>
      </c>
    </row>
    <row r="94" spans="1:16" ht="15" customHeight="1">
      <c r="A94" s="157" t="s">
        <v>12</v>
      </c>
      <c r="B94" s="74">
        <v>14</v>
      </c>
      <c r="C94" s="72">
        <v>740</v>
      </c>
      <c r="D94" s="75">
        <v>0</v>
      </c>
      <c r="E94">
        <v>12</v>
      </c>
      <c r="F94">
        <v>671</v>
      </c>
      <c r="H94" s="158">
        <f t="shared" si="12"/>
        <v>2</v>
      </c>
      <c r="I94" s="159">
        <f t="shared" si="13"/>
        <v>69</v>
      </c>
      <c r="J94" s="159">
        <f t="shared" si="14"/>
        <v>0</v>
      </c>
      <c r="K94" s="134"/>
      <c r="L94" s="134"/>
      <c r="M94" s="134"/>
      <c r="N94" s="158">
        <f t="shared" si="15"/>
        <v>14</v>
      </c>
      <c r="O94" s="159">
        <f t="shared" si="16"/>
        <v>740</v>
      </c>
      <c r="P94" s="160">
        <f t="shared" si="17"/>
        <v>0</v>
      </c>
    </row>
    <row r="95" spans="1:16" ht="15" customHeight="1">
      <c r="A95" s="157" t="s">
        <v>16</v>
      </c>
      <c r="B95" s="74">
        <v>5</v>
      </c>
      <c r="C95" s="72">
        <v>177</v>
      </c>
      <c r="D95" s="75">
        <v>0</v>
      </c>
      <c r="H95" s="158">
        <f t="shared" si="12"/>
        <v>5</v>
      </c>
      <c r="I95" s="159">
        <f t="shared" si="13"/>
        <v>177</v>
      </c>
      <c r="J95" s="159">
        <f t="shared" si="14"/>
        <v>0</v>
      </c>
      <c r="K95" s="134"/>
      <c r="L95" s="134"/>
      <c r="M95" s="134"/>
      <c r="N95" s="158">
        <f t="shared" si="15"/>
        <v>5</v>
      </c>
      <c r="O95" s="159">
        <f t="shared" si="16"/>
        <v>177</v>
      </c>
      <c r="P95" s="160">
        <f t="shared" si="17"/>
        <v>0</v>
      </c>
    </row>
    <row r="96" spans="1:16" ht="15" customHeight="1">
      <c r="A96" s="157" t="s">
        <v>17</v>
      </c>
      <c r="B96" s="74">
        <v>7</v>
      </c>
      <c r="C96" s="72">
        <v>785</v>
      </c>
      <c r="D96" s="75">
        <v>0</v>
      </c>
      <c r="H96" s="158">
        <f t="shared" si="12"/>
        <v>7</v>
      </c>
      <c r="I96" s="159">
        <f t="shared" si="13"/>
        <v>785</v>
      </c>
      <c r="J96" s="159">
        <f t="shared" si="14"/>
        <v>0</v>
      </c>
      <c r="K96" s="134"/>
      <c r="L96" s="134"/>
      <c r="M96" s="134"/>
      <c r="N96" s="158">
        <f t="shared" si="15"/>
        <v>7</v>
      </c>
      <c r="O96" s="159">
        <f t="shared" si="16"/>
        <v>785</v>
      </c>
      <c r="P96" s="160">
        <f t="shared" si="17"/>
        <v>0</v>
      </c>
    </row>
    <row r="97" spans="1:16" ht="15" customHeight="1">
      <c r="A97" s="157" t="s">
        <v>20</v>
      </c>
      <c r="B97" s="74">
        <v>4</v>
      </c>
      <c r="C97" s="72">
        <v>12</v>
      </c>
      <c r="D97" s="75">
        <v>0</v>
      </c>
      <c r="E97">
        <v>2</v>
      </c>
      <c r="F97">
        <v>9</v>
      </c>
      <c r="H97" s="158">
        <f t="shared" si="12"/>
        <v>2</v>
      </c>
      <c r="I97" s="159">
        <f t="shared" si="13"/>
        <v>3</v>
      </c>
      <c r="J97" s="159">
        <f t="shared" si="14"/>
        <v>0</v>
      </c>
      <c r="K97" s="134"/>
      <c r="L97" s="134"/>
      <c r="M97" s="134"/>
      <c r="N97" s="158">
        <f t="shared" si="15"/>
        <v>4</v>
      </c>
      <c r="O97" s="159">
        <f t="shared" si="16"/>
        <v>12</v>
      </c>
      <c r="P97" s="160">
        <f t="shared" si="17"/>
        <v>0</v>
      </c>
    </row>
    <row r="98" spans="1:16" ht="15.75" customHeight="1">
      <c r="A98" s="157" t="s">
        <v>23</v>
      </c>
      <c r="B98" s="62">
        <v>7</v>
      </c>
      <c r="C98" s="60">
        <v>63</v>
      </c>
      <c r="D98" s="63">
        <v>0</v>
      </c>
      <c r="E98">
        <v>1</v>
      </c>
      <c r="F98">
        <v>22</v>
      </c>
      <c r="H98" s="158">
        <f t="shared" si="12"/>
        <v>6</v>
      </c>
      <c r="I98" s="159">
        <f t="shared" si="13"/>
        <v>41</v>
      </c>
      <c r="J98" s="159">
        <f t="shared" si="14"/>
        <v>0</v>
      </c>
      <c r="K98" s="134"/>
      <c r="L98" s="134"/>
      <c r="M98" s="134"/>
      <c r="N98" s="158">
        <f t="shared" si="15"/>
        <v>7</v>
      </c>
      <c r="O98" s="159">
        <f t="shared" si="16"/>
        <v>63</v>
      </c>
      <c r="P98" s="160">
        <f t="shared" si="17"/>
        <v>0</v>
      </c>
    </row>
    <row r="99" spans="1:16" ht="15.75" customHeight="1">
      <c r="A99" s="157" t="s">
        <v>26</v>
      </c>
      <c r="B99" s="74">
        <v>6</v>
      </c>
      <c r="C99" s="72">
        <v>140</v>
      </c>
      <c r="D99" s="75">
        <v>0</v>
      </c>
      <c r="E99">
        <v>3</v>
      </c>
      <c r="F99">
        <v>83</v>
      </c>
      <c r="H99" s="158">
        <f t="shared" si="12"/>
        <v>3</v>
      </c>
      <c r="I99" s="159">
        <f t="shared" si="13"/>
        <v>57</v>
      </c>
      <c r="J99" s="159">
        <f t="shared" si="14"/>
        <v>0</v>
      </c>
      <c r="K99" s="134"/>
      <c r="L99" s="134"/>
      <c r="M99" s="134"/>
      <c r="N99" s="158">
        <f t="shared" si="15"/>
        <v>6</v>
      </c>
      <c r="O99" s="159">
        <f t="shared" si="16"/>
        <v>140</v>
      </c>
      <c r="P99" s="160">
        <f t="shared" si="17"/>
        <v>0</v>
      </c>
    </row>
    <row r="100" spans="1:16" ht="15" customHeight="1">
      <c r="A100" s="157" t="s">
        <v>28</v>
      </c>
      <c r="B100" s="74">
        <v>11</v>
      </c>
      <c r="C100" s="72">
        <v>165</v>
      </c>
      <c r="D100" s="75">
        <v>0</v>
      </c>
      <c r="H100" s="158">
        <f t="shared" si="12"/>
        <v>11</v>
      </c>
      <c r="I100" s="159">
        <f t="shared" si="13"/>
        <v>165</v>
      </c>
      <c r="J100" s="159">
        <f t="shared" si="14"/>
        <v>0</v>
      </c>
      <c r="K100" s="134"/>
      <c r="L100" s="134"/>
      <c r="M100" s="134"/>
      <c r="N100" s="158">
        <f t="shared" si="15"/>
        <v>11</v>
      </c>
      <c r="O100" s="159">
        <f t="shared" si="16"/>
        <v>165</v>
      </c>
      <c r="P100" s="160">
        <f t="shared" si="17"/>
        <v>0</v>
      </c>
    </row>
    <row r="101" spans="1:16" ht="15" customHeight="1">
      <c r="A101" s="157" t="s">
        <v>30</v>
      </c>
      <c r="B101" s="74">
        <v>6</v>
      </c>
      <c r="C101" s="72">
        <v>249</v>
      </c>
      <c r="D101" s="75">
        <v>1</v>
      </c>
      <c r="H101" s="158">
        <f t="shared" si="12"/>
        <v>6</v>
      </c>
      <c r="I101" s="159">
        <f t="shared" si="13"/>
        <v>249</v>
      </c>
      <c r="J101" s="159">
        <f t="shared" si="14"/>
        <v>1</v>
      </c>
      <c r="K101" s="134"/>
      <c r="L101" s="134"/>
      <c r="M101" s="134"/>
      <c r="N101" s="158">
        <f t="shared" si="15"/>
        <v>6</v>
      </c>
      <c r="O101" s="159">
        <f t="shared" si="16"/>
        <v>249</v>
      </c>
      <c r="P101" s="160">
        <f t="shared" si="17"/>
        <v>1</v>
      </c>
    </row>
    <row r="102" spans="1:16" ht="15" customHeight="1">
      <c r="A102" s="164" t="s">
        <v>37</v>
      </c>
      <c r="B102" s="74">
        <v>5</v>
      </c>
      <c r="C102" s="72">
        <v>249</v>
      </c>
      <c r="D102" s="75">
        <v>0</v>
      </c>
      <c r="E102">
        <v>1</v>
      </c>
      <c r="F102">
        <v>8</v>
      </c>
      <c r="H102" s="158">
        <f t="shared" si="12"/>
        <v>4</v>
      </c>
      <c r="I102" s="159">
        <f t="shared" si="13"/>
        <v>241</v>
      </c>
      <c r="J102" s="159">
        <f t="shared" si="14"/>
        <v>0</v>
      </c>
      <c r="K102" s="134"/>
      <c r="L102" s="134"/>
      <c r="M102" s="134"/>
      <c r="N102" s="158">
        <f t="shared" si="15"/>
        <v>5</v>
      </c>
      <c r="O102" s="159">
        <f t="shared" si="16"/>
        <v>249</v>
      </c>
      <c r="P102" s="160">
        <f t="shared" si="17"/>
        <v>0</v>
      </c>
    </row>
    <row r="103" spans="1:16" ht="15" customHeight="1">
      <c r="A103" s="198" t="s">
        <v>40</v>
      </c>
      <c r="B103" s="74">
        <v>5</v>
      </c>
      <c r="C103" s="72">
        <v>277</v>
      </c>
      <c r="D103" s="75">
        <v>0</v>
      </c>
      <c r="E103">
        <v>2</v>
      </c>
      <c r="F103">
        <v>198</v>
      </c>
      <c r="H103" s="158">
        <f aca="true" t="shared" si="18" ref="H103:J104">B103-E103</f>
        <v>3</v>
      </c>
      <c r="I103" s="159">
        <f t="shared" si="18"/>
        <v>79</v>
      </c>
      <c r="J103" s="159">
        <f t="shared" si="18"/>
        <v>0</v>
      </c>
      <c r="K103" s="134"/>
      <c r="L103" s="134"/>
      <c r="M103" s="134"/>
      <c r="N103" s="158">
        <f aca="true" t="shared" si="19" ref="N103:P104">B103-K103</f>
        <v>5</v>
      </c>
      <c r="O103" s="159">
        <f t="shared" si="19"/>
        <v>277</v>
      </c>
      <c r="P103" s="160">
        <f t="shared" si="19"/>
        <v>0</v>
      </c>
    </row>
    <row r="104" spans="1:16" ht="15" customHeight="1">
      <c r="A104" s="198" t="s">
        <v>43</v>
      </c>
      <c r="B104" s="74">
        <v>6</v>
      </c>
      <c r="C104" s="72">
        <v>116</v>
      </c>
      <c r="D104" s="75">
        <v>0</v>
      </c>
      <c r="E104">
        <v>5</v>
      </c>
      <c r="F104">
        <v>101</v>
      </c>
      <c r="H104" s="158">
        <f t="shared" si="18"/>
        <v>1</v>
      </c>
      <c r="I104" s="159">
        <f t="shared" si="18"/>
        <v>15</v>
      </c>
      <c r="J104" s="159">
        <f t="shared" si="18"/>
        <v>0</v>
      </c>
      <c r="K104" s="134"/>
      <c r="L104" s="134"/>
      <c r="M104" s="134"/>
      <c r="N104" s="158">
        <f t="shared" si="19"/>
        <v>6</v>
      </c>
      <c r="O104" s="159">
        <f t="shared" si="19"/>
        <v>116</v>
      </c>
      <c r="P104" s="160">
        <f t="shared" si="19"/>
        <v>0</v>
      </c>
    </row>
    <row r="105" spans="1:16" ht="15" customHeight="1">
      <c r="A105" s="170" t="s">
        <v>45</v>
      </c>
      <c r="B105" s="74">
        <v>5</v>
      </c>
      <c r="C105" s="72">
        <v>197</v>
      </c>
      <c r="D105" s="75">
        <v>0</v>
      </c>
      <c r="E105">
        <v>1</v>
      </c>
      <c r="F105">
        <v>23</v>
      </c>
      <c r="H105" s="158">
        <f t="shared" si="12"/>
        <v>4</v>
      </c>
      <c r="I105" s="159">
        <f t="shared" si="13"/>
        <v>174</v>
      </c>
      <c r="J105" s="159">
        <f t="shared" si="14"/>
        <v>0</v>
      </c>
      <c r="K105" s="134"/>
      <c r="L105" s="134"/>
      <c r="M105" s="134"/>
      <c r="N105" s="158">
        <f t="shared" si="15"/>
        <v>5</v>
      </c>
      <c r="O105" s="159">
        <f t="shared" si="16"/>
        <v>197</v>
      </c>
      <c r="P105" s="160">
        <f t="shared" si="17"/>
        <v>0</v>
      </c>
    </row>
    <row r="106" spans="1:16" ht="15" customHeight="1">
      <c r="A106" s="170" t="s">
        <v>47</v>
      </c>
      <c r="B106" s="74">
        <v>4</v>
      </c>
      <c r="C106" s="72">
        <v>54</v>
      </c>
      <c r="D106" s="75">
        <v>0</v>
      </c>
      <c r="H106" s="158">
        <f t="shared" si="12"/>
        <v>4</v>
      </c>
      <c r="I106" s="159">
        <f t="shared" si="13"/>
        <v>54</v>
      </c>
      <c r="J106" s="159">
        <f t="shared" si="14"/>
        <v>0</v>
      </c>
      <c r="K106" s="134"/>
      <c r="L106" s="134"/>
      <c r="M106" s="134"/>
      <c r="N106" s="158">
        <f t="shared" si="15"/>
        <v>4</v>
      </c>
      <c r="O106" s="159">
        <f t="shared" si="16"/>
        <v>54</v>
      </c>
      <c r="P106" s="160">
        <f t="shared" si="17"/>
        <v>0</v>
      </c>
    </row>
    <row r="107" spans="1:16" ht="15" customHeight="1">
      <c r="A107" s="170" t="s">
        <v>212</v>
      </c>
      <c r="B107" s="74">
        <v>3</v>
      </c>
      <c r="C107" s="72">
        <v>28</v>
      </c>
      <c r="D107" s="75">
        <v>0</v>
      </c>
      <c r="E107">
        <v>1</v>
      </c>
      <c r="F107">
        <v>17</v>
      </c>
      <c r="H107" s="158">
        <f t="shared" si="12"/>
        <v>2</v>
      </c>
      <c r="I107" s="159">
        <f t="shared" si="13"/>
        <v>11</v>
      </c>
      <c r="J107" s="159">
        <f t="shared" si="14"/>
        <v>0</v>
      </c>
      <c r="K107" s="134">
        <v>1</v>
      </c>
      <c r="L107" s="134">
        <v>17</v>
      </c>
      <c r="M107" s="134"/>
      <c r="N107" s="158">
        <f t="shared" si="15"/>
        <v>2</v>
      </c>
      <c r="O107" s="159">
        <f t="shared" si="16"/>
        <v>11</v>
      </c>
      <c r="P107" s="160">
        <f t="shared" si="17"/>
        <v>0</v>
      </c>
    </row>
    <row r="108" spans="1:16" ht="15" customHeight="1">
      <c r="A108" s="170" t="s">
        <v>241</v>
      </c>
      <c r="B108" s="74">
        <v>3</v>
      </c>
      <c r="C108" s="72">
        <v>132</v>
      </c>
      <c r="D108" s="75">
        <v>0</v>
      </c>
      <c r="H108" s="158">
        <f t="shared" si="12"/>
        <v>3</v>
      </c>
      <c r="I108" s="159">
        <f t="shared" si="13"/>
        <v>132</v>
      </c>
      <c r="J108" s="159">
        <f t="shared" si="14"/>
        <v>0</v>
      </c>
      <c r="K108" s="134"/>
      <c r="L108" s="134"/>
      <c r="M108" s="134"/>
      <c r="N108" s="158">
        <f t="shared" si="15"/>
        <v>3</v>
      </c>
      <c r="O108" s="159">
        <f t="shared" si="16"/>
        <v>132</v>
      </c>
      <c r="P108" s="160">
        <f t="shared" si="17"/>
        <v>0</v>
      </c>
    </row>
    <row r="109" spans="1:16" ht="15" customHeight="1">
      <c r="A109" s="170" t="s">
        <v>7</v>
      </c>
      <c r="B109" s="74">
        <v>7</v>
      </c>
      <c r="C109" s="72">
        <v>156</v>
      </c>
      <c r="D109" s="75">
        <v>0</v>
      </c>
      <c r="E109">
        <v>2</v>
      </c>
      <c r="F109">
        <v>31</v>
      </c>
      <c r="H109" s="158">
        <f t="shared" si="12"/>
        <v>5</v>
      </c>
      <c r="I109" s="159">
        <f t="shared" si="13"/>
        <v>125</v>
      </c>
      <c r="J109" s="159">
        <f t="shared" si="14"/>
        <v>0</v>
      </c>
      <c r="K109" s="134"/>
      <c r="L109" s="134"/>
      <c r="M109" s="134"/>
      <c r="N109" s="158">
        <f t="shared" si="15"/>
        <v>7</v>
      </c>
      <c r="O109" s="159">
        <f t="shared" si="16"/>
        <v>156</v>
      </c>
      <c r="P109" s="160">
        <f t="shared" si="17"/>
        <v>0</v>
      </c>
    </row>
    <row r="110" spans="1:16" ht="15" customHeight="1">
      <c r="A110" s="170" t="s">
        <v>8</v>
      </c>
      <c r="B110" s="74">
        <v>0</v>
      </c>
      <c r="C110" s="72">
        <v>0</v>
      </c>
      <c r="D110" s="75">
        <v>0</v>
      </c>
      <c r="H110" s="158">
        <f t="shared" si="12"/>
        <v>0</v>
      </c>
      <c r="I110" s="159">
        <f t="shared" si="13"/>
        <v>0</v>
      </c>
      <c r="J110" s="159">
        <f t="shared" si="14"/>
        <v>0</v>
      </c>
      <c r="K110" s="134"/>
      <c r="L110" s="134"/>
      <c r="M110" s="134"/>
      <c r="N110" s="158">
        <f t="shared" si="15"/>
        <v>0</v>
      </c>
      <c r="O110" s="159">
        <f t="shared" si="16"/>
        <v>0</v>
      </c>
      <c r="P110" s="160">
        <f t="shared" si="17"/>
        <v>0</v>
      </c>
    </row>
    <row r="111" spans="1:16" ht="15" customHeight="1">
      <c r="A111" s="170" t="s">
        <v>21</v>
      </c>
      <c r="B111" s="74">
        <v>1</v>
      </c>
      <c r="C111" s="72">
        <v>2</v>
      </c>
      <c r="D111" s="75">
        <v>0</v>
      </c>
      <c r="E111">
        <v>1</v>
      </c>
      <c r="F111">
        <v>2</v>
      </c>
      <c r="H111" s="158">
        <f t="shared" si="12"/>
        <v>0</v>
      </c>
      <c r="I111" s="159">
        <f t="shared" si="13"/>
        <v>0</v>
      </c>
      <c r="J111" s="159">
        <f t="shared" si="14"/>
        <v>0</v>
      </c>
      <c r="K111" s="134"/>
      <c r="L111" s="134"/>
      <c r="M111" s="134"/>
      <c r="N111" s="158">
        <f t="shared" si="15"/>
        <v>1</v>
      </c>
      <c r="O111" s="159">
        <f t="shared" si="16"/>
        <v>2</v>
      </c>
      <c r="P111" s="160">
        <f t="shared" si="17"/>
        <v>0</v>
      </c>
    </row>
    <row r="112" spans="1:16" ht="15" customHeight="1">
      <c r="A112" s="170" t="s">
        <v>34</v>
      </c>
      <c r="B112" s="74">
        <v>1</v>
      </c>
      <c r="C112" s="72">
        <v>22</v>
      </c>
      <c r="D112" s="75">
        <v>0</v>
      </c>
      <c r="H112" s="158">
        <f t="shared" si="12"/>
        <v>1</v>
      </c>
      <c r="I112" s="159">
        <f t="shared" si="13"/>
        <v>22</v>
      </c>
      <c r="J112" s="159">
        <f t="shared" si="14"/>
        <v>0</v>
      </c>
      <c r="K112" s="134"/>
      <c r="L112" s="134"/>
      <c r="M112" s="134"/>
      <c r="N112" s="158">
        <f t="shared" si="15"/>
        <v>1</v>
      </c>
      <c r="O112" s="159">
        <f t="shared" si="16"/>
        <v>22</v>
      </c>
      <c r="P112" s="160">
        <f t="shared" si="17"/>
        <v>0</v>
      </c>
    </row>
    <row r="113" spans="1:16" ht="15" customHeight="1" thickBot="1">
      <c r="A113" s="170" t="s">
        <v>38</v>
      </c>
      <c r="B113" s="74">
        <v>3</v>
      </c>
      <c r="C113" s="72">
        <v>29</v>
      </c>
      <c r="D113" s="75">
        <v>0</v>
      </c>
      <c r="H113" s="158">
        <f t="shared" si="12"/>
        <v>3</v>
      </c>
      <c r="I113" s="159">
        <f t="shared" si="13"/>
        <v>29</v>
      </c>
      <c r="J113" s="159">
        <f t="shared" si="14"/>
        <v>0</v>
      </c>
      <c r="K113" s="134"/>
      <c r="L113" s="134"/>
      <c r="M113" s="134"/>
      <c r="N113" s="158">
        <f t="shared" si="15"/>
        <v>3</v>
      </c>
      <c r="O113" s="159">
        <f t="shared" si="16"/>
        <v>29</v>
      </c>
      <c r="P113" s="160">
        <f t="shared" si="17"/>
        <v>0</v>
      </c>
    </row>
    <row r="114" spans="1:16" ht="21" customHeight="1" thickTop="1">
      <c r="A114" s="171" t="s">
        <v>213</v>
      </c>
      <c r="B114" s="172" t="s">
        <v>206</v>
      </c>
      <c r="C114" s="173" t="s">
        <v>207</v>
      </c>
      <c r="D114" s="174" t="s">
        <v>59</v>
      </c>
      <c r="H114" s="172" t="s">
        <v>206</v>
      </c>
      <c r="I114" s="173" t="s">
        <v>207</v>
      </c>
      <c r="J114" s="174" t="s">
        <v>208</v>
      </c>
      <c r="K114" s="134"/>
      <c r="L114" s="134"/>
      <c r="M114" s="134"/>
      <c r="N114" s="172" t="s">
        <v>206</v>
      </c>
      <c r="O114" s="173" t="s">
        <v>207</v>
      </c>
      <c r="P114" s="174" t="s">
        <v>208</v>
      </c>
    </row>
    <row r="115" spans="1:16" ht="15" customHeight="1">
      <c r="A115" s="175" t="s">
        <v>127</v>
      </c>
      <c r="B115" s="176">
        <v>11</v>
      </c>
      <c r="C115" s="177">
        <v>191</v>
      </c>
      <c r="D115" s="195">
        <v>0</v>
      </c>
      <c r="E115" s="178">
        <v>10</v>
      </c>
      <c r="F115" s="178">
        <v>171</v>
      </c>
      <c r="G115" s="178"/>
      <c r="H115" s="179">
        <f aca="true" t="shared" si="20" ref="H115:J116">B115-E115</f>
        <v>1</v>
      </c>
      <c r="I115" s="180">
        <f t="shared" si="20"/>
        <v>20</v>
      </c>
      <c r="J115" s="180">
        <f t="shared" si="20"/>
        <v>0</v>
      </c>
      <c r="K115" s="177">
        <v>1</v>
      </c>
      <c r="L115" s="177">
        <v>37</v>
      </c>
      <c r="M115" s="177"/>
      <c r="N115" s="179">
        <f aca="true" t="shared" si="21" ref="N115:P116">B115-K115</f>
        <v>10</v>
      </c>
      <c r="O115" s="180">
        <f t="shared" si="21"/>
        <v>154</v>
      </c>
      <c r="P115" s="181">
        <f t="shared" si="21"/>
        <v>0</v>
      </c>
    </row>
    <row r="116" spans="1:16" ht="15" customHeight="1" thickBot="1">
      <c r="A116" s="182" t="s">
        <v>238</v>
      </c>
      <c r="B116" s="183">
        <v>5</v>
      </c>
      <c r="C116" s="184">
        <v>5</v>
      </c>
      <c r="D116" s="196">
        <v>0</v>
      </c>
      <c r="E116" s="185">
        <v>5</v>
      </c>
      <c r="F116" s="185">
        <v>5</v>
      </c>
      <c r="G116" s="185"/>
      <c r="H116" s="186">
        <f t="shared" si="20"/>
        <v>0</v>
      </c>
      <c r="I116" s="187">
        <f t="shared" si="20"/>
        <v>0</v>
      </c>
      <c r="J116" s="187">
        <f t="shared" si="20"/>
        <v>0</v>
      </c>
      <c r="K116" s="184"/>
      <c r="L116" s="184"/>
      <c r="M116" s="184"/>
      <c r="N116" s="186">
        <f t="shared" si="21"/>
        <v>5</v>
      </c>
      <c r="O116" s="187">
        <f t="shared" si="21"/>
        <v>5</v>
      </c>
      <c r="P116" s="188">
        <f t="shared" si="21"/>
        <v>0</v>
      </c>
    </row>
    <row r="117" spans="3:8" ht="13.5">
      <c r="C117" s="189"/>
      <c r="D117" s="189"/>
      <c r="E117" s="189"/>
      <c r="F117" s="189"/>
      <c r="G117" s="189"/>
      <c r="H117" s="189"/>
    </row>
    <row r="118" spans="1:8" ht="14.25" thickBot="1">
      <c r="A118" s="190" t="s">
        <v>214</v>
      </c>
      <c r="B118" s="190"/>
      <c r="C118" s="189"/>
      <c r="D118" s="189"/>
      <c r="E118" s="189"/>
      <c r="F118" s="189"/>
      <c r="G118" s="189"/>
      <c r="H118" s="189"/>
    </row>
    <row r="119" spans="1:16" ht="13.5">
      <c r="A119" s="300"/>
      <c r="B119" s="302" t="s">
        <v>201</v>
      </c>
      <c r="C119" s="303"/>
      <c r="D119" s="304"/>
      <c r="E119" s="189"/>
      <c r="F119" s="189"/>
      <c r="G119" s="189"/>
      <c r="H119" s="305" t="s">
        <v>203</v>
      </c>
      <c r="I119" s="306"/>
      <c r="J119" s="306"/>
      <c r="K119" s="136" t="s">
        <v>204</v>
      </c>
      <c r="L119" s="136"/>
      <c r="M119" s="136"/>
      <c r="N119" s="305" t="s">
        <v>205</v>
      </c>
      <c r="O119" s="306"/>
      <c r="P119" s="307"/>
    </row>
    <row r="120" spans="1:16" ht="14.25" thickBot="1">
      <c r="A120" s="301"/>
      <c r="B120" s="137" t="s">
        <v>57</v>
      </c>
      <c r="C120" s="138" t="s">
        <v>58</v>
      </c>
      <c r="D120" s="139" t="s">
        <v>59</v>
      </c>
      <c r="E120" s="189"/>
      <c r="F120" s="189"/>
      <c r="G120" s="189"/>
      <c r="H120" s="137" t="s">
        <v>206</v>
      </c>
      <c r="I120" s="138" t="s">
        <v>207</v>
      </c>
      <c r="J120" s="138" t="s">
        <v>208</v>
      </c>
      <c r="K120" s="141"/>
      <c r="L120" s="141"/>
      <c r="M120" s="141"/>
      <c r="N120" s="137" t="s">
        <v>206</v>
      </c>
      <c r="O120" s="138" t="s">
        <v>207</v>
      </c>
      <c r="P120" s="139" t="s">
        <v>208</v>
      </c>
    </row>
    <row r="121" spans="1:21" s="225" customFormat="1" ht="14.25" thickBot="1">
      <c r="A121" s="204" t="s">
        <v>146</v>
      </c>
      <c r="B121" s="228">
        <f>B58</f>
        <v>88</v>
      </c>
      <c r="C121" s="229">
        <f>C58</f>
        <v>1903</v>
      </c>
      <c r="D121" s="230">
        <f>D58</f>
        <v>0</v>
      </c>
      <c r="E121" s="222"/>
      <c r="F121" s="222"/>
      <c r="G121" s="222" t="s">
        <v>242</v>
      </c>
      <c r="H121" s="228">
        <f>SUM(H122:H144)</f>
        <v>80</v>
      </c>
      <c r="I121" s="229">
        <f>SUM(I122:I144)</f>
        <v>1681</v>
      </c>
      <c r="J121" s="230">
        <f>J58</f>
        <v>0</v>
      </c>
      <c r="K121" s="232"/>
      <c r="L121" s="233"/>
      <c r="M121" s="233"/>
      <c r="N121" s="228">
        <f>N58</f>
        <v>81</v>
      </c>
      <c r="O121" s="229">
        <f>O58</f>
        <v>1714</v>
      </c>
      <c r="P121" s="230">
        <f>P58</f>
        <v>0</v>
      </c>
      <c r="R121" s="222"/>
      <c r="S121" s="222"/>
      <c r="T121" s="222"/>
      <c r="U121" s="222"/>
    </row>
    <row r="122" spans="1:19" s="225" customFormat="1" ht="14.25" thickTop="1">
      <c r="A122" s="205" t="s">
        <v>215</v>
      </c>
      <c r="B122" s="210">
        <v>9</v>
      </c>
      <c r="C122" s="211">
        <v>154</v>
      </c>
      <c r="D122" s="212">
        <v>0</v>
      </c>
      <c r="E122" s="222"/>
      <c r="F122" s="222"/>
      <c r="G122" s="222"/>
      <c r="H122" s="210">
        <v>9</v>
      </c>
      <c r="I122" s="211">
        <v>154</v>
      </c>
      <c r="J122" s="212">
        <v>0</v>
      </c>
      <c r="K122" s="223"/>
      <c r="L122" s="224"/>
      <c r="M122" s="224"/>
      <c r="N122" s="210">
        <v>5</v>
      </c>
      <c r="O122" s="211">
        <v>87</v>
      </c>
      <c r="P122" s="212">
        <v>0</v>
      </c>
      <c r="R122"/>
      <c r="S122"/>
    </row>
    <row r="123" spans="1:19" s="225" customFormat="1" ht="13.5">
      <c r="A123" s="206" t="s">
        <v>216</v>
      </c>
      <c r="B123" s="210">
        <v>1</v>
      </c>
      <c r="C123" s="211">
        <v>139</v>
      </c>
      <c r="D123" s="212">
        <v>0</v>
      </c>
      <c r="E123" s="222"/>
      <c r="F123" s="222"/>
      <c r="G123" s="222"/>
      <c r="H123" s="210">
        <v>1</v>
      </c>
      <c r="I123" s="211">
        <v>139</v>
      </c>
      <c r="J123" s="212">
        <v>0</v>
      </c>
      <c r="K123" s="226"/>
      <c r="L123" s="227"/>
      <c r="M123" s="227"/>
      <c r="N123" s="210">
        <v>1</v>
      </c>
      <c r="O123" s="211">
        <v>139</v>
      </c>
      <c r="P123" s="212">
        <v>0</v>
      </c>
      <c r="R123"/>
      <c r="S123"/>
    </row>
    <row r="124" spans="1:19" s="225" customFormat="1" ht="13.5">
      <c r="A124" s="206" t="s">
        <v>217</v>
      </c>
      <c r="B124" s="210">
        <v>7</v>
      </c>
      <c r="C124" s="211">
        <v>145</v>
      </c>
      <c r="D124" s="212">
        <v>0</v>
      </c>
      <c r="E124" s="222"/>
      <c r="F124" s="222"/>
      <c r="G124" s="222"/>
      <c r="H124" s="210">
        <v>6</v>
      </c>
      <c r="I124" s="211">
        <v>119</v>
      </c>
      <c r="J124" s="212">
        <v>0</v>
      </c>
      <c r="K124" s="226"/>
      <c r="L124" s="227"/>
      <c r="M124" s="227"/>
      <c r="N124" s="210">
        <v>7</v>
      </c>
      <c r="O124" s="211">
        <v>145</v>
      </c>
      <c r="P124" s="212">
        <v>0</v>
      </c>
      <c r="R124"/>
      <c r="S124"/>
    </row>
    <row r="125" spans="1:16" ht="13.5">
      <c r="A125" s="206" t="s">
        <v>218</v>
      </c>
      <c r="B125" s="210">
        <v>8</v>
      </c>
      <c r="C125" s="211">
        <v>246</v>
      </c>
      <c r="D125" s="212">
        <v>0</v>
      </c>
      <c r="E125" s="199"/>
      <c r="F125" s="199"/>
      <c r="G125" s="199"/>
      <c r="H125" s="210">
        <v>5</v>
      </c>
      <c r="I125" s="211">
        <v>169</v>
      </c>
      <c r="J125" s="212">
        <v>0</v>
      </c>
      <c r="K125" s="200"/>
      <c r="L125" s="201"/>
      <c r="M125" s="201"/>
      <c r="N125" s="210">
        <v>7</v>
      </c>
      <c r="O125" s="211">
        <v>174</v>
      </c>
      <c r="P125" s="212">
        <v>0</v>
      </c>
    </row>
    <row r="126" spans="1:16" ht="13.5">
      <c r="A126" s="206" t="s">
        <v>219</v>
      </c>
      <c r="B126" s="210">
        <v>5</v>
      </c>
      <c r="C126" s="211">
        <v>89</v>
      </c>
      <c r="D126" s="212">
        <v>0</v>
      </c>
      <c r="E126" s="199"/>
      <c r="F126" s="199"/>
      <c r="G126" s="199"/>
      <c r="H126" s="210">
        <v>5</v>
      </c>
      <c r="I126" s="211">
        <v>89</v>
      </c>
      <c r="J126" s="212">
        <v>0</v>
      </c>
      <c r="K126" s="200"/>
      <c r="L126" s="201"/>
      <c r="M126" s="201"/>
      <c r="N126" s="210">
        <v>5</v>
      </c>
      <c r="O126" s="211">
        <v>89</v>
      </c>
      <c r="P126" s="212">
        <v>0</v>
      </c>
    </row>
    <row r="127" spans="1:16" ht="13.5">
      <c r="A127" s="207" t="s">
        <v>220</v>
      </c>
      <c r="B127" s="213">
        <v>5</v>
      </c>
      <c r="C127" s="214">
        <v>38</v>
      </c>
      <c r="D127" s="215">
        <v>0</v>
      </c>
      <c r="E127" s="199"/>
      <c r="F127" s="199"/>
      <c r="G127" s="199"/>
      <c r="H127" s="213">
        <v>5</v>
      </c>
      <c r="I127" s="214">
        <v>38</v>
      </c>
      <c r="J127" s="215">
        <v>0</v>
      </c>
      <c r="K127" s="200"/>
      <c r="L127" s="201"/>
      <c r="M127" s="201"/>
      <c r="N127" s="213">
        <v>5</v>
      </c>
      <c r="O127" s="214">
        <v>38</v>
      </c>
      <c r="P127" s="215">
        <v>0</v>
      </c>
    </row>
    <row r="128" spans="1:16" ht="13.5">
      <c r="A128" s="206" t="s">
        <v>221</v>
      </c>
      <c r="B128" s="210">
        <v>1</v>
      </c>
      <c r="C128" s="211">
        <v>15</v>
      </c>
      <c r="D128" s="212">
        <v>0</v>
      </c>
      <c r="E128" s="199"/>
      <c r="F128" s="199"/>
      <c r="G128" s="199"/>
      <c r="H128" s="210">
        <v>1</v>
      </c>
      <c r="I128" s="211">
        <v>15</v>
      </c>
      <c r="J128" s="212">
        <v>0</v>
      </c>
      <c r="K128" s="200"/>
      <c r="L128" s="201"/>
      <c r="M128" s="201"/>
      <c r="N128" s="210">
        <v>1</v>
      </c>
      <c r="O128" s="211">
        <v>15</v>
      </c>
      <c r="P128" s="212">
        <v>0</v>
      </c>
    </row>
    <row r="129" spans="1:19" ht="13.5">
      <c r="A129" s="206" t="s">
        <v>222</v>
      </c>
      <c r="B129" s="210">
        <v>3</v>
      </c>
      <c r="C129" s="211">
        <v>19</v>
      </c>
      <c r="D129" s="212">
        <v>0</v>
      </c>
      <c r="E129" s="199"/>
      <c r="F129" s="199"/>
      <c r="G129" s="199"/>
      <c r="H129" s="210">
        <v>3</v>
      </c>
      <c r="I129" s="211">
        <v>19</v>
      </c>
      <c r="J129" s="212">
        <v>0</v>
      </c>
      <c r="K129" s="200"/>
      <c r="L129" s="201"/>
      <c r="M129" s="201"/>
      <c r="N129" s="210">
        <v>3</v>
      </c>
      <c r="O129" s="211">
        <v>19</v>
      </c>
      <c r="P129" s="212">
        <v>0</v>
      </c>
      <c r="R129" s="225"/>
      <c r="S129" s="225"/>
    </row>
    <row r="130" spans="1:16" ht="13.5">
      <c r="A130" s="206" t="s">
        <v>223</v>
      </c>
      <c r="B130" s="210">
        <v>1</v>
      </c>
      <c r="C130" s="211">
        <v>15</v>
      </c>
      <c r="D130" s="212">
        <v>0</v>
      </c>
      <c r="E130" s="199"/>
      <c r="F130" s="199"/>
      <c r="G130" s="199"/>
      <c r="H130" s="210">
        <v>1</v>
      </c>
      <c r="I130" s="211">
        <v>15</v>
      </c>
      <c r="J130" s="212">
        <v>0</v>
      </c>
      <c r="K130" s="200"/>
      <c r="L130" s="201"/>
      <c r="M130" s="201"/>
      <c r="N130" s="210">
        <v>1</v>
      </c>
      <c r="O130" s="211">
        <v>15</v>
      </c>
      <c r="P130" s="212">
        <v>0</v>
      </c>
    </row>
    <row r="131" spans="1:16" ht="13.5">
      <c r="A131" s="208" t="s">
        <v>224</v>
      </c>
      <c r="B131" s="216">
        <v>3</v>
      </c>
      <c r="C131" s="217">
        <v>106</v>
      </c>
      <c r="D131" s="218">
        <v>0</v>
      </c>
      <c r="E131" s="199"/>
      <c r="F131" s="199"/>
      <c r="G131" s="199"/>
      <c r="H131" s="216">
        <v>2</v>
      </c>
      <c r="I131" s="217">
        <v>16</v>
      </c>
      <c r="J131" s="218">
        <v>0</v>
      </c>
      <c r="K131" s="200"/>
      <c r="L131" s="201"/>
      <c r="M131" s="201"/>
      <c r="N131" s="216">
        <v>3</v>
      </c>
      <c r="O131" s="217">
        <v>106</v>
      </c>
      <c r="P131" s="218">
        <v>0</v>
      </c>
    </row>
    <row r="132" spans="1:16" ht="13.5">
      <c r="A132" s="206" t="s">
        <v>225</v>
      </c>
      <c r="B132" s="210">
        <v>4</v>
      </c>
      <c r="C132" s="211">
        <v>74</v>
      </c>
      <c r="D132" s="212">
        <v>0</v>
      </c>
      <c r="E132" s="199"/>
      <c r="F132" s="199"/>
      <c r="G132" s="199"/>
      <c r="H132" s="210">
        <v>4</v>
      </c>
      <c r="I132" s="211">
        <v>74</v>
      </c>
      <c r="J132" s="212">
        <v>0</v>
      </c>
      <c r="K132" s="200"/>
      <c r="L132" s="201"/>
      <c r="M132" s="201"/>
      <c r="N132" s="210">
        <v>4</v>
      </c>
      <c r="O132" s="211">
        <v>74</v>
      </c>
      <c r="P132" s="212">
        <v>0</v>
      </c>
    </row>
    <row r="133" spans="1:16" ht="13.5">
      <c r="A133" s="206" t="s">
        <v>226</v>
      </c>
      <c r="B133" s="210">
        <v>7</v>
      </c>
      <c r="C133" s="211">
        <v>154</v>
      </c>
      <c r="D133" s="212">
        <v>0</v>
      </c>
      <c r="E133" s="199"/>
      <c r="F133" s="199"/>
      <c r="G133" s="199"/>
      <c r="H133" s="210">
        <v>7</v>
      </c>
      <c r="I133" s="211">
        <v>154</v>
      </c>
      <c r="J133" s="212">
        <v>0</v>
      </c>
      <c r="K133" s="200"/>
      <c r="L133" s="201"/>
      <c r="M133" s="201"/>
      <c r="N133" s="210">
        <v>7</v>
      </c>
      <c r="O133" s="211">
        <v>154</v>
      </c>
      <c r="P133" s="212">
        <v>0</v>
      </c>
    </row>
    <row r="134" spans="1:16" ht="13.5">
      <c r="A134" s="206" t="s">
        <v>227</v>
      </c>
      <c r="B134" s="210">
        <v>6</v>
      </c>
      <c r="C134" s="211">
        <v>63</v>
      </c>
      <c r="D134" s="212">
        <v>0</v>
      </c>
      <c r="E134" s="199"/>
      <c r="F134" s="199"/>
      <c r="G134" s="199"/>
      <c r="H134" s="210">
        <v>5</v>
      </c>
      <c r="I134" s="211">
        <v>41</v>
      </c>
      <c r="J134" s="212">
        <v>0</v>
      </c>
      <c r="K134" s="200"/>
      <c r="L134" s="201"/>
      <c r="M134" s="201"/>
      <c r="N134" s="210">
        <v>6</v>
      </c>
      <c r="O134" s="211">
        <v>63</v>
      </c>
      <c r="P134" s="212">
        <v>0</v>
      </c>
    </row>
    <row r="135" spans="1:16" ht="13.5">
      <c r="A135" s="206" t="s">
        <v>228</v>
      </c>
      <c r="B135" s="210">
        <v>4</v>
      </c>
      <c r="C135" s="211">
        <v>58</v>
      </c>
      <c r="D135" s="212">
        <v>0</v>
      </c>
      <c r="E135" s="199"/>
      <c r="F135" s="199"/>
      <c r="G135" s="199"/>
      <c r="H135" s="210">
        <v>3</v>
      </c>
      <c r="I135" s="211">
        <v>57</v>
      </c>
      <c r="J135" s="212">
        <v>0</v>
      </c>
      <c r="K135" s="200"/>
      <c r="L135" s="201"/>
      <c r="M135" s="201"/>
      <c r="N135" s="210">
        <v>3</v>
      </c>
      <c r="O135" s="211">
        <v>37</v>
      </c>
      <c r="P135" s="212">
        <v>0</v>
      </c>
    </row>
    <row r="136" spans="1:16" ht="13.5">
      <c r="A136" s="206" t="s">
        <v>229</v>
      </c>
      <c r="B136" s="210">
        <v>3</v>
      </c>
      <c r="C136" s="211">
        <v>12</v>
      </c>
      <c r="D136" s="212">
        <v>0</v>
      </c>
      <c r="E136" s="199"/>
      <c r="F136" s="199"/>
      <c r="G136" s="199"/>
      <c r="H136" s="210">
        <v>3</v>
      </c>
      <c r="I136" s="211">
        <v>12</v>
      </c>
      <c r="J136" s="212">
        <v>0</v>
      </c>
      <c r="K136" s="200"/>
      <c r="L136" s="201"/>
      <c r="M136" s="201"/>
      <c r="N136" s="210">
        <v>3</v>
      </c>
      <c r="O136" s="211">
        <v>12</v>
      </c>
      <c r="P136" s="212">
        <v>0</v>
      </c>
    </row>
    <row r="137" spans="1:16" ht="13.5">
      <c r="A137" s="207" t="s">
        <v>230</v>
      </c>
      <c r="B137" s="213">
        <v>6</v>
      </c>
      <c r="C137" s="214">
        <v>92</v>
      </c>
      <c r="D137" s="215">
        <v>0</v>
      </c>
      <c r="E137" s="199"/>
      <c r="F137" s="199"/>
      <c r="G137" s="199"/>
      <c r="H137" s="213">
        <v>6</v>
      </c>
      <c r="I137" s="214">
        <v>92</v>
      </c>
      <c r="J137" s="215">
        <v>0</v>
      </c>
      <c r="K137" s="200"/>
      <c r="L137" s="201"/>
      <c r="M137" s="201"/>
      <c r="N137" s="213">
        <v>6</v>
      </c>
      <c r="O137" s="214">
        <v>92</v>
      </c>
      <c r="P137" s="215">
        <v>0</v>
      </c>
    </row>
    <row r="138" spans="1:16" ht="13.5">
      <c r="A138" s="206" t="s">
        <v>231</v>
      </c>
      <c r="B138" s="210">
        <v>1</v>
      </c>
      <c r="C138" s="211">
        <v>51</v>
      </c>
      <c r="D138" s="212">
        <v>0</v>
      </c>
      <c r="E138" s="199"/>
      <c r="F138" s="199"/>
      <c r="G138" s="199"/>
      <c r="H138" s="210">
        <v>1</v>
      </c>
      <c r="I138" s="211">
        <v>51</v>
      </c>
      <c r="J138" s="212">
        <v>0</v>
      </c>
      <c r="K138" s="200"/>
      <c r="L138" s="201"/>
      <c r="M138" s="201"/>
      <c r="N138" s="210">
        <v>1</v>
      </c>
      <c r="O138" s="211">
        <v>51</v>
      </c>
      <c r="P138" s="212">
        <v>0</v>
      </c>
    </row>
    <row r="139" spans="1:16" ht="13.5">
      <c r="A139" s="206" t="s">
        <v>232</v>
      </c>
      <c r="B139" s="210">
        <v>2</v>
      </c>
      <c r="C139" s="211">
        <v>143</v>
      </c>
      <c r="D139" s="212">
        <v>0</v>
      </c>
      <c r="E139" s="199"/>
      <c r="F139" s="199"/>
      <c r="G139" s="199"/>
      <c r="H139" s="210">
        <v>2</v>
      </c>
      <c r="I139" s="211">
        <v>143</v>
      </c>
      <c r="J139" s="212">
        <v>0</v>
      </c>
      <c r="K139" s="200"/>
      <c r="L139" s="201"/>
      <c r="M139" s="201"/>
      <c r="N139" s="210">
        <v>1</v>
      </c>
      <c r="O139" s="211">
        <v>114</v>
      </c>
      <c r="P139" s="212">
        <v>0</v>
      </c>
    </row>
    <row r="140" spans="1:16" ht="13.5">
      <c r="A140" s="206" t="s">
        <v>233</v>
      </c>
      <c r="B140" s="210">
        <v>2</v>
      </c>
      <c r="C140" s="211">
        <v>26</v>
      </c>
      <c r="D140" s="212">
        <v>0</v>
      </c>
      <c r="E140" s="199"/>
      <c r="F140" s="199"/>
      <c r="G140" s="199"/>
      <c r="H140" s="210">
        <v>2</v>
      </c>
      <c r="I140" s="211">
        <v>26</v>
      </c>
      <c r="J140" s="212">
        <v>0</v>
      </c>
      <c r="K140" s="200"/>
      <c r="L140" s="201"/>
      <c r="M140" s="201"/>
      <c r="N140" s="210">
        <v>2</v>
      </c>
      <c r="O140" s="211">
        <v>26</v>
      </c>
      <c r="P140" s="212">
        <v>0</v>
      </c>
    </row>
    <row r="141" spans="1:16" ht="13.5">
      <c r="A141" s="208" t="s">
        <v>234</v>
      </c>
      <c r="B141" s="216">
        <v>5</v>
      </c>
      <c r="C141" s="217">
        <v>169</v>
      </c>
      <c r="D141" s="218">
        <v>0</v>
      </c>
      <c r="E141" s="199"/>
      <c r="F141" s="199"/>
      <c r="G141" s="199"/>
      <c r="H141" s="216">
        <v>5</v>
      </c>
      <c r="I141" s="217">
        <v>169</v>
      </c>
      <c r="J141" s="218">
        <v>0</v>
      </c>
      <c r="K141" s="200"/>
      <c r="L141" s="201"/>
      <c r="M141" s="201"/>
      <c r="N141" s="216">
        <v>5</v>
      </c>
      <c r="O141" s="217">
        <v>169</v>
      </c>
      <c r="P141" s="218">
        <v>0</v>
      </c>
    </row>
    <row r="142" spans="1:16" ht="13.5">
      <c r="A142" s="206" t="s">
        <v>235</v>
      </c>
      <c r="B142" s="210">
        <v>1</v>
      </c>
      <c r="C142" s="211">
        <v>6</v>
      </c>
      <c r="D142" s="212">
        <v>0</v>
      </c>
      <c r="G142" s="199"/>
      <c r="H142" s="210">
        <v>0</v>
      </c>
      <c r="I142" s="211">
        <v>0</v>
      </c>
      <c r="J142" s="212">
        <v>0</v>
      </c>
      <c r="K142" s="200"/>
      <c r="L142" s="201"/>
      <c r="M142" s="201"/>
      <c r="N142" s="210">
        <v>1</v>
      </c>
      <c r="O142" s="211">
        <v>6</v>
      </c>
      <c r="P142" s="212">
        <v>0</v>
      </c>
    </row>
    <row r="143" spans="1:19" ht="13.5">
      <c r="A143" s="206" t="s">
        <v>236</v>
      </c>
      <c r="B143" s="210">
        <v>1</v>
      </c>
      <c r="C143" s="211">
        <v>5</v>
      </c>
      <c r="D143" s="212">
        <v>0</v>
      </c>
      <c r="E143" s="199"/>
      <c r="F143" s="199"/>
      <c r="G143" s="199"/>
      <c r="H143" s="210">
        <v>1</v>
      </c>
      <c r="I143" s="211">
        <v>5</v>
      </c>
      <c r="J143" s="212">
        <v>0</v>
      </c>
      <c r="K143" s="200"/>
      <c r="L143" s="201"/>
      <c r="M143" s="201"/>
      <c r="N143" s="210">
        <v>1</v>
      </c>
      <c r="O143" s="211">
        <v>5</v>
      </c>
      <c r="P143" s="212">
        <v>0</v>
      </c>
      <c r="R143" s="222"/>
      <c r="S143" s="231"/>
    </row>
    <row r="144" spans="1:19" ht="14.25" thickBot="1">
      <c r="A144" s="209" t="s">
        <v>237</v>
      </c>
      <c r="B144" s="219">
        <v>3</v>
      </c>
      <c r="C144" s="220">
        <v>84</v>
      </c>
      <c r="D144" s="221">
        <v>0</v>
      </c>
      <c r="E144" s="199"/>
      <c r="F144" s="199"/>
      <c r="G144" s="199"/>
      <c r="H144" s="219">
        <v>3</v>
      </c>
      <c r="I144" s="220">
        <v>84</v>
      </c>
      <c r="J144" s="221">
        <v>0</v>
      </c>
      <c r="K144" s="202"/>
      <c r="L144" s="203"/>
      <c r="M144" s="203"/>
      <c r="N144" s="219">
        <v>3</v>
      </c>
      <c r="O144" s="220">
        <v>84</v>
      </c>
      <c r="P144" s="221">
        <v>0</v>
      </c>
      <c r="R144" s="225"/>
      <c r="S144" s="225"/>
    </row>
    <row r="145" spans="2:16" ht="13.5">
      <c r="B145" s="189"/>
      <c r="C145" s="189"/>
      <c r="D145" s="189"/>
      <c r="G145" s="189"/>
      <c r="H145" s="189"/>
      <c r="I145" s="189"/>
      <c r="J145" s="189"/>
      <c r="N145" s="189"/>
      <c r="O145" s="189"/>
      <c r="P145" s="225"/>
    </row>
    <row r="146" spans="3:8" ht="13.5">
      <c r="C146" s="189"/>
      <c r="D146" s="189"/>
      <c r="G146" s="189"/>
      <c r="H146" s="189"/>
    </row>
    <row r="147" spans="3:8" ht="13.5">
      <c r="C147" s="189"/>
      <c r="D147" s="189"/>
      <c r="G147" s="189"/>
      <c r="H147" s="189"/>
    </row>
    <row r="148" spans="3:8" ht="13.5">
      <c r="C148" s="189"/>
      <c r="D148" s="189"/>
      <c r="G148" s="189"/>
      <c r="H148" s="189"/>
    </row>
    <row r="149" spans="3:8" ht="13.5">
      <c r="C149" s="189"/>
      <c r="D149" s="189"/>
      <c r="G149" s="189"/>
      <c r="H149" s="189"/>
    </row>
    <row r="150" spans="3:8" ht="13.5">
      <c r="C150" s="189"/>
      <c r="D150" s="189"/>
      <c r="G150" s="189"/>
      <c r="H150" s="189"/>
    </row>
    <row r="151" spans="3:8" ht="13.5">
      <c r="C151" s="189"/>
      <c r="D151" s="189"/>
      <c r="G151" s="189"/>
      <c r="H151" s="189"/>
    </row>
    <row r="152" spans="3:8" ht="13.5">
      <c r="C152" s="189"/>
      <c r="D152" s="189"/>
      <c r="G152" s="189"/>
      <c r="H152" s="189"/>
    </row>
    <row r="153" spans="3:8" ht="13.5">
      <c r="C153" s="189"/>
      <c r="D153" s="189"/>
      <c r="G153" s="189"/>
      <c r="H153" s="189"/>
    </row>
    <row r="154" spans="3:8" ht="13.5">
      <c r="C154" s="189"/>
      <c r="D154" s="189"/>
      <c r="G154" s="189"/>
      <c r="H154" s="189"/>
    </row>
    <row r="155" spans="3:8" ht="13.5">
      <c r="C155" s="189"/>
      <c r="D155" s="189"/>
      <c r="G155" s="189"/>
      <c r="H155" s="189"/>
    </row>
    <row r="156" spans="3:8" ht="13.5">
      <c r="C156" s="189"/>
      <c r="D156" s="189"/>
      <c r="G156" s="189"/>
      <c r="H156" s="189"/>
    </row>
    <row r="157" spans="3:8" ht="13.5">
      <c r="C157" s="189"/>
      <c r="D157" s="189"/>
      <c r="G157" s="189"/>
      <c r="H157" s="189"/>
    </row>
    <row r="158" spans="3:8" ht="13.5">
      <c r="C158" s="189"/>
      <c r="D158" s="189"/>
      <c r="G158" s="189"/>
      <c r="H158" s="189"/>
    </row>
    <row r="159" spans="3:8" ht="13.5">
      <c r="C159" s="189"/>
      <c r="D159" s="189"/>
      <c r="G159" s="189"/>
      <c r="H159" s="189"/>
    </row>
    <row r="160" spans="3:8" ht="13.5">
      <c r="C160" s="189"/>
      <c r="D160" s="189"/>
      <c r="G160" s="189"/>
      <c r="H160" s="189"/>
    </row>
    <row r="161" spans="3:8" ht="13.5">
      <c r="C161" s="189"/>
      <c r="D161" s="189"/>
      <c r="G161" s="189"/>
      <c r="H161" s="189"/>
    </row>
    <row r="162" spans="3:8" ht="13.5">
      <c r="C162" s="189"/>
      <c r="D162" s="189"/>
      <c r="G162" s="189"/>
      <c r="H162" s="189"/>
    </row>
    <row r="163" spans="3:8" ht="13.5">
      <c r="C163" s="189"/>
      <c r="D163" s="189"/>
      <c r="G163" s="189"/>
      <c r="H163" s="189"/>
    </row>
    <row r="164" spans="3:8" ht="13.5">
      <c r="C164" s="189"/>
      <c r="D164" s="189"/>
      <c r="G164" s="189"/>
      <c r="H164" s="189"/>
    </row>
    <row r="165" spans="3:8" ht="13.5">
      <c r="C165" s="189"/>
      <c r="D165" s="189"/>
      <c r="G165" s="189"/>
      <c r="H165" s="189"/>
    </row>
    <row r="166" spans="3:8" ht="13.5">
      <c r="C166" s="189"/>
      <c r="D166" s="189"/>
      <c r="G166" s="189"/>
      <c r="H166" s="189"/>
    </row>
    <row r="167" spans="3:8" ht="13.5">
      <c r="C167" s="189"/>
      <c r="D167" s="189"/>
      <c r="E167" s="189"/>
      <c r="F167" s="189"/>
      <c r="G167" s="189"/>
      <c r="H167" s="189"/>
    </row>
    <row r="168" spans="3:8" ht="13.5">
      <c r="C168" s="189"/>
      <c r="D168" s="189"/>
      <c r="E168" s="189"/>
      <c r="F168" s="189"/>
      <c r="G168" s="189"/>
      <c r="H168" s="189"/>
    </row>
    <row r="169" spans="3:8" ht="13.5">
      <c r="C169" s="189"/>
      <c r="D169" s="189"/>
      <c r="E169" s="189"/>
      <c r="F169" s="189"/>
      <c r="G169" s="189"/>
      <c r="H169" s="189"/>
    </row>
    <row r="170" spans="3:8" ht="13.5">
      <c r="C170" s="189"/>
      <c r="D170" s="189"/>
      <c r="E170" s="189"/>
      <c r="F170" s="189"/>
      <c r="G170" s="189"/>
      <c r="H170" s="189"/>
    </row>
    <row r="171" spans="3:8" ht="13.5">
      <c r="C171" s="189"/>
      <c r="D171" s="189"/>
      <c r="E171" s="189"/>
      <c r="F171" s="189"/>
      <c r="G171" s="189"/>
      <c r="H171" s="189"/>
    </row>
    <row r="172" spans="3:8" ht="13.5">
      <c r="C172" s="189"/>
      <c r="D172" s="189"/>
      <c r="E172" s="189"/>
      <c r="F172" s="189"/>
      <c r="G172" s="189"/>
      <c r="H172" s="189"/>
    </row>
    <row r="173" spans="3:8" ht="13.5">
      <c r="C173" s="189"/>
      <c r="D173" s="189"/>
      <c r="E173" s="189"/>
      <c r="F173" s="189"/>
      <c r="G173" s="189"/>
      <c r="H173" s="189"/>
    </row>
    <row r="174" spans="3:8" ht="13.5">
      <c r="C174" s="189"/>
      <c r="D174" s="189"/>
      <c r="E174" s="189"/>
      <c r="F174" s="189"/>
      <c r="G174" s="189"/>
      <c r="H174" s="189"/>
    </row>
    <row r="175" spans="3:8" ht="13.5">
      <c r="C175" s="189"/>
      <c r="D175" s="189"/>
      <c r="E175" s="189"/>
      <c r="F175" s="189"/>
      <c r="G175" s="189"/>
      <c r="H175" s="189"/>
    </row>
    <row r="176" spans="3:8" ht="13.5">
      <c r="C176" s="189"/>
      <c r="D176" s="189"/>
      <c r="E176" s="189"/>
      <c r="F176" s="189"/>
      <c r="G176" s="189"/>
      <c r="H176" s="189"/>
    </row>
    <row r="177" spans="3:8" ht="13.5">
      <c r="C177" s="189"/>
      <c r="D177" s="189"/>
      <c r="E177" s="189"/>
      <c r="F177" s="189"/>
      <c r="G177" s="189"/>
      <c r="H177" s="189"/>
    </row>
    <row r="178" spans="3:8" ht="13.5">
      <c r="C178" s="189"/>
      <c r="D178" s="189"/>
      <c r="E178" s="189"/>
      <c r="F178" s="189"/>
      <c r="G178" s="189"/>
      <c r="H178" s="189"/>
    </row>
    <row r="179" spans="3:8" ht="13.5">
      <c r="C179" s="189"/>
      <c r="D179" s="189"/>
      <c r="E179" s="189"/>
      <c r="F179" s="189"/>
      <c r="G179" s="189"/>
      <c r="H179" s="189"/>
    </row>
    <row r="180" spans="3:8" ht="13.5">
      <c r="C180" s="189"/>
      <c r="D180" s="189"/>
      <c r="E180" s="189"/>
      <c r="F180" s="189"/>
      <c r="G180" s="189"/>
      <c r="H180" s="189"/>
    </row>
    <row r="181" spans="3:8" ht="13.5">
      <c r="C181" s="189"/>
      <c r="D181" s="189"/>
      <c r="E181" s="189"/>
      <c r="F181" s="189"/>
      <c r="G181" s="189"/>
      <c r="H181" s="189"/>
    </row>
    <row r="182" spans="3:8" ht="13.5">
      <c r="C182" s="189"/>
      <c r="D182" s="189"/>
      <c r="E182" s="189"/>
      <c r="F182" s="189"/>
      <c r="G182" s="189"/>
      <c r="H182" s="189"/>
    </row>
    <row r="183" spans="3:8" ht="13.5">
      <c r="C183" s="189"/>
      <c r="D183" s="189"/>
      <c r="E183" s="189"/>
      <c r="F183" s="189"/>
      <c r="G183" s="189"/>
      <c r="H183" s="189"/>
    </row>
    <row r="184" spans="3:8" ht="13.5">
      <c r="C184" s="189"/>
      <c r="D184" s="189"/>
      <c r="E184" s="189"/>
      <c r="F184" s="189"/>
      <c r="G184" s="189"/>
      <c r="H184" s="189"/>
    </row>
    <row r="185" spans="3:8" ht="13.5">
      <c r="C185" s="189"/>
      <c r="D185" s="189"/>
      <c r="E185" s="189"/>
      <c r="F185" s="189"/>
      <c r="G185" s="189"/>
      <c r="H185" s="189"/>
    </row>
    <row r="186" spans="3:8" ht="13.5">
      <c r="C186" s="189"/>
      <c r="D186" s="189"/>
      <c r="E186" s="189"/>
      <c r="F186" s="189"/>
      <c r="G186" s="189"/>
      <c r="H186" s="189"/>
    </row>
    <row r="187" spans="3:8" ht="13.5">
      <c r="C187" s="189"/>
      <c r="D187" s="189"/>
      <c r="E187" s="189"/>
      <c r="F187" s="189"/>
      <c r="G187" s="189"/>
      <c r="H187" s="189"/>
    </row>
    <row r="188" spans="3:8" ht="13.5">
      <c r="C188" s="189"/>
      <c r="D188" s="189"/>
      <c r="E188" s="189"/>
      <c r="F188" s="189"/>
      <c r="G188" s="189"/>
      <c r="H188" s="189"/>
    </row>
    <row r="189" spans="3:8" ht="13.5">
      <c r="C189" s="189"/>
      <c r="D189" s="189"/>
      <c r="E189" s="189"/>
      <c r="F189" s="189"/>
      <c r="G189" s="189"/>
      <c r="H189" s="189"/>
    </row>
    <row r="190" spans="3:8" ht="13.5">
      <c r="C190" s="189"/>
      <c r="D190" s="189"/>
      <c r="E190" s="189"/>
      <c r="F190" s="189"/>
      <c r="G190" s="189"/>
      <c r="H190" s="189"/>
    </row>
    <row r="191" spans="3:8" ht="13.5">
      <c r="C191" s="189"/>
      <c r="D191" s="189"/>
      <c r="E191" s="189"/>
      <c r="F191" s="189"/>
      <c r="G191" s="189"/>
      <c r="H191" s="189"/>
    </row>
    <row r="192" spans="3:8" ht="13.5">
      <c r="C192" s="189"/>
      <c r="D192" s="189"/>
      <c r="E192" s="189"/>
      <c r="F192" s="189"/>
      <c r="G192" s="189"/>
      <c r="H192" s="189"/>
    </row>
    <row r="193" spans="3:8" ht="13.5">
      <c r="C193" s="189"/>
      <c r="D193" s="189"/>
      <c r="E193" s="189"/>
      <c r="F193" s="189"/>
      <c r="G193" s="189"/>
      <c r="H193" s="189"/>
    </row>
    <row r="194" spans="3:8" ht="13.5">
      <c r="C194" s="189"/>
      <c r="D194" s="189"/>
      <c r="E194" s="189"/>
      <c r="F194" s="189"/>
      <c r="G194" s="189"/>
      <c r="H194" s="189"/>
    </row>
    <row r="195" spans="3:8" ht="13.5">
      <c r="C195" s="189"/>
      <c r="D195" s="189"/>
      <c r="E195" s="189"/>
      <c r="F195" s="189"/>
      <c r="G195" s="189"/>
      <c r="H195" s="189"/>
    </row>
    <row r="196" spans="3:8" ht="13.5">
      <c r="C196" s="189"/>
      <c r="D196" s="189"/>
      <c r="E196" s="189"/>
      <c r="F196" s="189"/>
      <c r="G196" s="189"/>
      <c r="H196" s="189"/>
    </row>
    <row r="197" spans="3:8" ht="13.5">
      <c r="C197" s="189"/>
      <c r="D197" s="189"/>
      <c r="E197" s="189"/>
      <c r="F197" s="189"/>
      <c r="G197" s="189"/>
      <c r="H197" s="189"/>
    </row>
    <row r="198" spans="3:8" ht="13.5">
      <c r="C198" s="189"/>
      <c r="D198" s="189"/>
      <c r="E198" s="189"/>
      <c r="F198" s="189"/>
      <c r="G198" s="189"/>
      <c r="H198" s="189"/>
    </row>
    <row r="199" spans="3:8" ht="13.5">
      <c r="C199" s="189"/>
      <c r="D199" s="189"/>
      <c r="E199" s="189"/>
      <c r="F199" s="189"/>
      <c r="G199" s="189"/>
      <c r="H199" s="189"/>
    </row>
    <row r="200" spans="3:8" ht="13.5">
      <c r="C200" s="189"/>
      <c r="D200" s="189"/>
      <c r="E200" s="189"/>
      <c r="F200" s="189"/>
      <c r="G200" s="189"/>
      <c r="H200" s="189"/>
    </row>
    <row r="201" spans="3:8" ht="13.5">
      <c r="C201" s="189"/>
      <c r="D201" s="189"/>
      <c r="E201" s="189"/>
      <c r="F201" s="189"/>
      <c r="G201" s="189"/>
      <c r="H201" s="189"/>
    </row>
    <row r="202" spans="3:8" ht="13.5">
      <c r="C202" s="189"/>
      <c r="D202" s="189"/>
      <c r="E202" s="189"/>
      <c r="F202" s="189"/>
      <c r="G202" s="189"/>
      <c r="H202" s="189"/>
    </row>
    <row r="203" spans="3:8" ht="13.5">
      <c r="C203" s="189"/>
      <c r="D203" s="189"/>
      <c r="E203" s="189"/>
      <c r="F203" s="189"/>
      <c r="G203" s="189"/>
      <c r="H203" s="189"/>
    </row>
    <row r="204" spans="3:8" ht="13.5">
      <c r="C204" s="189"/>
      <c r="D204" s="189"/>
      <c r="E204" s="189"/>
      <c r="F204" s="189"/>
      <c r="G204" s="189"/>
      <c r="H204" s="189"/>
    </row>
    <row r="205" spans="3:8" ht="13.5">
      <c r="C205" s="189"/>
      <c r="D205" s="189"/>
      <c r="E205" s="189"/>
      <c r="F205" s="189"/>
      <c r="G205" s="189"/>
      <c r="H205" s="189"/>
    </row>
    <row r="206" spans="3:8" ht="13.5">
      <c r="C206" s="189"/>
      <c r="D206" s="189"/>
      <c r="E206" s="189"/>
      <c r="F206" s="189"/>
      <c r="G206" s="189"/>
      <c r="H206" s="189"/>
    </row>
    <row r="207" spans="3:8" ht="13.5">
      <c r="C207" s="189"/>
      <c r="D207" s="189"/>
      <c r="E207" s="189"/>
      <c r="F207" s="189"/>
      <c r="G207" s="189"/>
      <c r="H207" s="189"/>
    </row>
    <row r="208" spans="3:8" ht="13.5">
      <c r="C208" s="189"/>
      <c r="D208" s="189"/>
      <c r="E208" s="189"/>
      <c r="F208" s="189"/>
      <c r="G208" s="189"/>
      <c r="H208" s="189"/>
    </row>
    <row r="209" spans="3:8" ht="13.5">
      <c r="C209" s="189"/>
      <c r="D209" s="189"/>
      <c r="E209" s="189"/>
      <c r="F209" s="189"/>
      <c r="G209" s="189"/>
      <c r="H209" s="189"/>
    </row>
    <row r="210" spans="3:8" ht="13.5">
      <c r="C210" s="189"/>
      <c r="D210" s="189"/>
      <c r="E210" s="189"/>
      <c r="F210" s="189"/>
      <c r="G210" s="189"/>
      <c r="H210" s="189"/>
    </row>
    <row r="211" spans="3:8" ht="13.5">
      <c r="C211" s="189"/>
      <c r="D211" s="189"/>
      <c r="E211" s="189"/>
      <c r="F211" s="189"/>
      <c r="G211" s="189"/>
      <c r="H211" s="189"/>
    </row>
    <row r="212" spans="3:8" ht="13.5">
      <c r="C212" s="189"/>
      <c r="D212" s="189"/>
      <c r="E212" s="189"/>
      <c r="F212" s="189"/>
      <c r="G212" s="189"/>
      <c r="H212" s="189"/>
    </row>
    <row r="213" spans="3:8" ht="13.5">
      <c r="C213" s="189"/>
      <c r="D213" s="189"/>
      <c r="E213" s="189"/>
      <c r="F213" s="189"/>
      <c r="G213" s="189"/>
      <c r="H213" s="189"/>
    </row>
    <row r="214" spans="3:8" ht="13.5">
      <c r="C214" s="189"/>
      <c r="D214" s="189"/>
      <c r="E214" s="189"/>
      <c r="F214" s="189"/>
      <c r="G214" s="189"/>
      <c r="H214" s="189"/>
    </row>
    <row r="215" spans="3:8" ht="13.5">
      <c r="C215" s="189"/>
      <c r="D215" s="189"/>
      <c r="E215" s="189"/>
      <c r="F215" s="189"/>
      <c r="G215" s="189"/>
      <c r="H215" s="189"/>
    </row>
    <row r="216" spans="3:8" ht="13.5">
      <c r="C216" s="189"/>
      <c r="D216" s="189"/>
      <c r="E216" s="189"/>
      <c r="F216" s="189"/>
      <c r="G216" s="189"/>
      <c r="H216" s="189"/>
    </row>
    <row r="217" spans="3:8" ht="13.5">
      <c r="C217" s="189"/>
      <c r="D217" s="189"/>
      <c r="E217" s="189"/>
      <c r="F217" s="189"/>
      <c r="G217" s="189"/>
      <c r="H217" s="189"/>
    </row>
    <row r="218" spans="3:8" ht="13.5">
      <c r="C218" s="189"/>
      <c r="D218" s="189"/>
      <c r="E218" s="189"/>
      <c r="F218" s="189"/>
      <c r="G218" s="189"/>
      <c r="H218" s="189"/>
    </row>
    <row r="219" spans="3:8" ht="13.5">
      <c r="C219" s="189"/>
      <c r="D219" s="189"/>
      <c r="E219" s="189"/>
      <c r="F219" s="189"/>
      <c r="G219" s="189"/>
      <c r="H219" s="189"/>
    </row>
    <row r="220" spans="3:8" ht="13.5">
      <c r="C220" s="189"/>
      <c r="D220" s="189"/>
      <c r="E220" s="189"/>
      <c r="F220" s="189"/>
      <c r="G220" s="189"/>
      <c r="H220" s="189"/>
    </row>
    <row r="221" spans="3:8" ht="13.5">
      <c r="C221" s="189"/>
      <c r="D221" s="189"/>
      <c r="E221" s="189"/>
      <c r="F221" s="189"/>
      <c r="G221" s="189"/>
      <c r="H221" s="189"/>
    </row>
    <row r="222" spans="3:8" ht="13.5">
      <c r="C222" s="189"/>
      <c r="D222" s="189"/>
      <c r="E222" s="189"/>
      <c r="F222" s="189"/>
      <c r="G222" s="189"/>
      <c r="H222" s="189"/>
    </row>
    <row r="223" spans="3:8" ht="13.5">
      <c r="C223" s="189"/>
      <c r="D223" s="189"/>
      <c r="E223" s="189"/>
      <c r="F223" s="189"/>
      <c r="G223" s="189"/>
      <c r="H223" s="189"/>
    </row>
    <row r="224" spans="3:8" ht="13.5">
      <c r="C224" s="189"/>
      <c r="D224" s="189"/>
      <c r="E224" s="189"/>
      <c r="F224" s="189"/>
      <c r="G224" s="189"/>
      <c r="H224" s="189"/>
    </row>
    <row r="225" spans="3:8" ht="13.5">
      <c r="C225" s="189"/>
      <c r="D225" s="189"/>
      <c r="E225" s="189"/>
      <c r="F225" s="189"/>
      <c r="G225" s="189"/>
      <c r="H225" s="189"/>
    </row>
    <row r="226" spans="3:8" ht="13.5">
      <c r="C226" s="189"/>
      <c r="D226" s="189"/>
      <c r="E226" s="189"/>
      <c r="F226" s="189"/>
      <c r="G226" s="189"/>
      <c r="H226" s="189"/>
    </row>
    <row r="227" spans="3:8" ht="13.5">
      <c r="C227" s="189"/>
      <c r="D227" s="189"/>
      <c r="E227" s="189"/>
      <c r="F227" s="189"/>
      <c r="G227" s="189"/>
      <c r="H227" s="189"/>
    </row>
    <row r="228" spans="3:8" ht="13.5">
      <c r="C228" s="189"/>
      <c r="D228" s="189"/>
      <c r="E228" s="189"/>
      <c r="F228" s="189"/>
      <c r="G228" s="189"/>
      <c r="H228" s="189"/>
    </row>
    <row r="229" spans="3:8" ht="13.5">
      <c r="C229" s="189"/>
      <c r="D229" s="189"/>
      <c r="E229" s="189"/>
      <c r="F229" s="189"/>
      <c r="G229" s="189"/>
      <c r="H229" s="189"/>
    </row>
    <row r="230" spans="3:8" ht="13.5">
      <c r="C230" s="189"/>
      <c r="D230" s="189"/>
      <c r="E230" s="189"/>
      <c r="F230" s="189"/>
      <c r="G230" s="189"/>
      <c r="H230" s="189"/>
    </row>
    <row r="231" spans="3:8" ht="13.5">
      <c r="C231" s="189"/>
      <c r="D231" s="189"/>
      <c r="E231" s="189"/>
      <c r="F231" s="189"/>
      <c r="G231" s="189"/>
      <c r="H231" s="189"/>
    </row>
    <row r="232" spans="3:8" ht="13.5">
      <c r="C232" s="189"/>
      <c r="D232" s="189"/>
      <c r="E232" s="189"/>
      <c r="F232" s="189"/>
      <c r="G232" s="189"/>
      <c r="H232" s="189"/>
    </row>
    <row r="233" spans="3:8" ht="13.5">
      <c r="C233" s="189"/>
      <c r="D233" s="189"/>
      <c r="E233" s="189"/>
      <c r="F233" s="189"/>
      <c r="G233" s="189"/>
      <c r="H233" s="189"/>
    </row>
    <row r="234" spans="3:8" ht="13.5">
      <c r="C234" s="189"/>
      <c r="D234" s="189"/>
      <c r="E234" s="189"/>
      <c r="F234" s="189"/>
      <c r="G234" s="189"/>
      <c r="H234" s="189"/>
    </row>
    <row r="235" spans="3:8" ht="13.5">
      <c r="C235" s="189"/>
      <c r="D235" s="189"/>
      <c r="E235" s="189"/>
      <c r="F235" s="189"/>
      <c r="G235" s="189"/>
      <c r="H235" s="189"/>
    </row>
    <row r="236" spans="3:8" ht="13.5">
      <c r="C236" s="189"/>
      <c r="D236" s="189"/>
      <c r="E236" s="189"/>
      <c r="F236" s="189"/>
      <c r="G236" s="189"/>
      <c r="H236" s="189"/>
    </row>
    <row r="237" spans="3:8" ht="13.5">
      <c r="C237" s="189"/>
      <c r="D237" s="189"/>
      <c r="E237" s="189"/>
      <c r="F237" s="189"/>
      <c r="G237" s="189"/>
      <c r="H237" s="189"/>
    </row>
    <row r="238" spans="3:8" ht="13.5">
      <c r="C238" s="189"/>
      <c r="D238" s="189"/>
      <c r="E238" s="189"/>
      <c r="F238" s="189"/>
      <c r="G238" s="189"/>
      <c r="H238" s="189"/>
    </row>
    <row r="239" spans="3:8" ht="13.5">
      <c r="C239" s="189"/>
      <c r="D239" s="189"/>
      <c r="E239" s="189"/>
      <c r="F239" s="189"/>
      <c r="G239" s="189"/>
      <c r="H239" s="189"/>
    </row>
    <row r="240" spans="3:8" ht="13.5">
      <c r="C240" s="189"/>
      <c r="D240" s="189"/>
      <c r="E240" s="189"/>
      <c r="F240" s="189"/>
      <c r="G240" s="189"/>
      <c r="H240" s="189"/>
    </row>
    <row r="241" spans="3:8" ht="13.5">
      <c r="C241" s="189"/>
      <c r="D241" s="189"/>
      <c r="E241" s="189"/>
      <c r="F241" s="189"/>
      <c r="G241" s="189"/>
      <c r="H241" s="189"/>
    </row>
    <row r="242" spans="3:8" ht="13.5">
      <c r="C242" s="189"/>
      <c r="D242" s="189"/>
      <c r="E242" s="189"/>
      <c r="F242" s="189"/>
      <c r="G242" s="189"/>
      <c r="H242" s="189"/>
    </row>
    <row r="243" spans="3:8" ht="13.5">
      <c r="C243" s="189"/>
      <c r="D243" s="189"/>
      <c r="E243" s="189"/>
      <c r="F243" s="189"/>
      <c r="G243" s="189"/>
      <c r="H243" s="189"/>
    </row>
    <row r="244" spans="3:8" ht="13.5">
      <c r="C244" s="189"/>
      <c r="D244" s="189"/>
      <c r="E244" s="189"/>
      <c r="F244" s="189"/>
      <c r="G244" s="189"/>
      <c r="H244" s="189"/>
    </row>
    <row r="245" spans="3:8" ht="13.5">
      <c r="C245" s="189"/>
      <c r="D245" s="189"/>
      <c r="E245" s="189"/>
      <c r="F245" s="189"/>
      <c r="G245" s="189"/>
      <c r="H245" s="189"/>
    </row>
    <row r="246" spans="3:8" ht="13.5">
      <c r="C246" s="189"/>
      <c r="D246" s="189"/>
      <c r="E246" s="189"/>
      <c r="F246" s="189"/>
      <c r="G246" s="189"/>
      <c r="H246" s="189"/>
    </row>
    <row r="247" spans="3:8" ht="13.5">
      <c r="C247" s="189"/>
      <c r="D247" s="189"/>
      <c r="E247" s="189"/>
      <c r="F247" s="189"/>
      <c r="G247" s="189"/>
      <c r="H247" s="189"/>
    </row>
    <row r="248" spans="3:8" ht="13.5">
      <c r="C248" s="189"/>
      <c r="D248" s="189"/>
      <c r="E248" s="189"/>
      <c r="F248" s="189"/>
      <c r="G248" s="189"/>
      <c r="H248" s="189"/>
    </row>
    <row r="249" spans="3:8" ht="13.5">
      <c r="C249" s="189"/>
      <c r="D249" s="189"/>
      <c r="E249" s="189"/>
      <c r="F249" s="189"/>
      <c r="G249" s="189"/>
      <c r="H249" s="189"/>
    </row>
    <row r="250" spans="3:8" ht="13.5">
      <c r="C250" s="189"/>
      <c r="D250" s="189"/>
      <c r="E250" s="189"/>
      <c r="F250" s="189"/>
      <c r="G250" s="189"/>
      <c r="H250" s="189"/>
    </row>
    <row r="251" spans="3:8" ht="13.5">
      <c r="C251" s="189"/>
      <c r="D251" s="189"/>
      <c r="E251" s="189"/>
      <c r="F251" s="189"/>
      <c r="G251" s="189"/>
      <c r="H251" s="189"/>
    </row>
    <row r="252" spans="3:8" ht="13.5">
      <c r="C252" s="189"/>
      <c r="D252" s="189"/>
      <c r="E252" s="189"/>
      <c r="F252" s="189"/>
      <c r="G252" s="189"/>
      <c r="H252" s="189"/>
    </row>
    <row r="253" spans="3:8" ht="13.5">
      <c r="C253" s="189"/>
      <c r="D253" s="189"/>
      <c r="E253" s="189"/>
      <c r="F253" s="189"/>
      <c r="G253" s="189"/>
      <c r="H253" s="189"/>
    </row>
    <row r="254" spans="3:8" ht="13.5">
      <c r="C254" s="189"/>
      <c r="D254" s="189"/>
      <c r="E254" s="189"/>
      <c r="F254" s="189"/>
      <c r="G254" s="189"/>
      <c r="H254" s="189"/>
    </row>
    <row r="255" spans="3:8" ht="13.5">
      <c r="C255" s="189"/>
      <c r="D255" s="189"/>
      <c r="E255" s="189"/>
      <c r="F255" s="189"/>
      <c r="G255" s="189"/>
      <c r="H255" s="189"/>
    </row>
    <row r="256" spans="3:8" ht="13.5">
      <c r="C256" s="189"/>
      <c r="D256" s="189"/>
      <c r="E256" s="189"/>
      <c r="F256" s="189"/>
      <c r="G256" s="189"/>
      <c r="H256" s="189"/>
    </row>
    <row r="257" spans="3:8" ht="13.5">
      <c r="C257" s="189"/>
      <c r="D257" s="189"/>
      <c r="E257" s="189"/>
      <c r="F257" s="189"/>
      <c r="G257" s="189"/>
      <c r="H257" s="189"/>
    </row>
    <row r="258" spans="3:8" ht="13.5">
      <c r="C258" s="189"/>
      <c r="D258" s="189"/>
      <c r="E258" s="189"/>
      <c r="F258" s="189"/>
      <c r="G258" s="189"/>
      <c r="H258" s="189"/>
    </row>
    <row r="259" spans="3:8" ht="13.5">
      <c r="C259" s="189"/>
      <c r="D259" s="189"/>
      <c r="E259" s="189"/>
      <c r="F259" s="189"/>
      <c r="G259" s="189"/>
      <c r="H259" s="189"/>
    </row>
    <row r="260" spans="3:8" ht="13.5">
      <c r="C260" s="189"/>
      <c r="D260" s="189"/>
      <c r="E260" s="189"/>
      <c r="F260" s="189"/>
      <c r="G260" s="189"/>
      <c r="H260" s="189"/>
    </row>
    <row r="261" spans="3:8" ht="13.5">
      <c r="C261" s="189"/>
      <c r="D261" s="189"/>
      <c r="E261" s="189"/>
      <c r="F261" s="189"/>
      <c r="G261" s="189"/>
      <c r="H261" s="189"/>
    </row>
    <row r="262" spans="3:8" ht="13.5">
      <c r="C262" s="189"/>
      <c r="D262" s="189"/>
      <c r="E262" s="189"/>
      <c r="F262" s="189"/>
      <c r="G262" s="189"/>
      <c r="H262" s="189"/>
    </row>
    <row r="263" spans="3:8" ht="13.5">
      <c r="C263" s="189"/>
      <c r="D263" s="189"/>
      <c r="E263" s="189"/>
      <c r="F263" s="189"/>
      <c r="G263" s="189"/>
      <c r="H263" s="189"/>
    </row>
    <row r="264" spans="3:8" ht="13.5">
      <c r="C264" s="189"/>
      <c r="D264" s="189"/>
      <c r="E264" s="189"/>
      <c r="F264" s="189"/>
      <c r="G264" s="189"/>
      <c r="H264" s="189"/>
    </row>
    <row r="265" spans="3:8" ht="13.5">
      <c r="C265" s="189"/>
      <c r="D265" s="189"/>
      <c r="E265" s="189"/>
      <c r="F265" s="189"/>
      <c r="G265" s="189"/>
      <c r="H265" s="189"/>
    </row>
    <row r="266" spans="3:8" ht="13.5">
      <c r="C266" s="189"/>
      <c r="D266" s="189"/>
      <c r="E266" s="189"/>
      <c r="F266" s="189"/>
      <c r="G266" s="189"/>
      <c r="H266" s="189"/>
    </row>
    <row r="267" spans="3:8" ht="13.5">
      <c r="C267" s="189"/>
      <c r="D267" s="189"/>
      <c r="E267" s="189"/>
      <c r="F267" s="189"/>
      <c r="G267" s="189"/>
      <c r="H267" s="189"/>
    </row>
    <row r="268" spans="3:8" ht="13.5">
      <c r="C268" s="189"/>
      <c r="D268" s="189"/>
      <c r="E268" s="189"/>
      <c r="F268" s="189"/>
      <c r="G268" s="189"/>
      <c r="H268" s="189"/>
    </row>
    <row r="269" spans="3:8" ht="13.5">
      <c r="C269" s="189"/>
      <c r="D269" s="189"/>
      <c r="E269" s="189"/>
      <c r="F269" s="189"/>
      <c r="G269" s="189"/>
      <c r="H269" s="189"/>
    </row>
    <row r="270" spans="3:8" ht="13.5">
      <c r="C270" s="189"/>
      <c r="D270" s="189"/>
      <c r="E270" s="189"/>
      <c r="F270" s="189"/>
      <c r="G270" s="189"/>
      <c r="H270" s="189"/>
    </row>
    <row r="271" spans="3:8" ht="13.5">
      <c r="C271" s="189"/>
      <c r="D271" s="189"/>
      <c r="E271" s="189"/>
      <c r="F271" s="189"/>
      <c r="G271" s="189"/>
      <c r="H271" s="189"/>
    </row>
    <row r="272" spans="3:8" ht="13.5">
      <c r="C272" s="189"/>
      <c r="D272" s="189"/>
      <c r="E272" s="189"/>
      <c r="F272" s="189"/>
      <c r="G272" s="189"/>
      <c r="H272" s="189"/>
    </row>
    <row r="273" spans="3:8" ht="13.5">
      <c r="C273" s="189"/>
      <c r="D273" s="189"/>
      <c r="E273" s="189"/>
      <c r="F273" s="189"/>
      <c r="G273" s="189"/>
      <c r="H273" s="189"/>
    </row>
    <row r="274" spans="3:8" ht="13.5">
      <c r="C274" s="189"/>
      <c r="D274" s="189"/>
      <c r="E274" s="189"/>
      <c r="F274" s="189"/>
      <c r="G274" s="189"/>
      <c r="H274" s="189"/>
    </row>
    <row r="275" spans="3:8" ht="13.5">
      <c r="C275" s="189"/>
      <c r="D275" s="189"/>
      <c r="E275" s="189"/>
      <c r="F275" s="189"/>
      <c r="G275" s="189"/>
      <c r="H275" s="189"/>
    </row>
    <row r="276" spans="3:8" ht="13.5">
      <c r="C276" s="189"/>
      <c r="D276" s="189"/>
      <c r="E276" s="189"/>
      <c r="F276" s="189"/>
      <c r="G276" s="189"/>
      <c r="H276" s="189"/>
    </row>
    <row r="277" spans="3:8" ht="13.5">
      <c r="C277" s="189"/>
      <c r="D277" s="189"/>
      <c r="E277" s="189"/>
      <c r="F277" s="189"/>
      <c r="G277" s="189"/>
      <c r="H277" s="189"/>
    </row>
    <row r="278" spans="3:8" ht="13.5">
      <c r="C278" s="189"/>
      <c r="D278" s="189"/>
      <c r="E278" s="189"/>
      <c r="F278" s="189"/>
      <c r="G278" s="189"/>
      <c r="H278" s="189"/>
    </row>
    <row r="279" spans="3:8" ht="13.5">
      <c r="C279" s="189"/>
      <c r="D279" s="189"/>
      <c r="E279" s="189"/>
      <c r="F279" s="189"/>
      <c r="G279" s="189"/>
      <c r="H279" s="189"/>
    </row>
    <row r="280" spans="3:8" ht="13.5">
      <c r="C280" s="189"/>
      <c r="D280" s="189"/>
      <c r="E280" s="189"/>
      <c r="F280" s="189"/>
      <c r="G280" s="189"/>
      <c r="H280" s="189"/>
    </row>
    <row r="281" spans="3:8" ht="13.5">
      <c r="C281" s="189"/>
      <c r="D281" s="189"/>
      <c r="E281" s="189"/>
      <c r="F281" s="189"/>
      <c r="G281" s="189"/>
      <c r="H281" s="189"/>
    </row>
    <row r="282" spans="3:8" ht="13.5">
      <c r="C282" s="189"/>
      <c r="D282" s="189"/>
      <c r="E282" s="189"/>
      <c r="F282" s="189"/>
      <c r="G282" s="189"/>
      <c r="H282" s="189"/>
    </row>
    <row r="283" spans="3:8" ht="13.5">
      <c r="C283" s="189"/>
      <c r="D283" s="189"/>
      <c r="E283" s="189"/>
      <c r="F283" s="189"/>
      <c r="G283" s="189"/>
      <c r="H283" s="189"/>
    </row>
    <row r="284" spans="3:8" ht="13.5">
      <c r="C284" s="189"/>
      <c r="D284" s="189"/>
      <c r="E284" s="189"/>
      <c r="F284" s="189"/>
      <c r="G284" s="189"/>
      <c r="H284" s="189"/>
    </row>
    <row r="285" spans="3:8" ht="13.5">
      <c r="C285" s="189"/>
      <c r="D285" s="189"/>
      <c r="E285" s="189"/>
      <c r="F285" s="189"/>
      <c r="G285" s="189"/>
      <c r="H285" s="189"/>
    </row>
    <row r="286" spans="3:8" ht="13.5">
      <c r="C286" s="189"/>
      <c r="D286" s="189"/>
      <c r="E286" s="189"/>
      <c r="F286" s="189"/>
      <c r="G286" s="189"/>
      <c r="H286" s="189"/>
    </row>
    <row r="287" spans="3:8" ht="13.5">
      <c r="C287" s="189"/>
      <c r="D287" s="189"/>
      <c r="E287" s="189"/>
      <c r="F287" s="189"/>
      <c r="G287" s="189"/>
      <c r="H287" s="189"/>
    </row>
    <row r="288" spans="3:8" ht="13.5">
      <c r="C288" s="189"/>
      <c r="D288" s="189"/>
      <c r="E288" s="189"/>
      <c r="F288" s="189"/>
      <c r="G288" s="189"/>
      <c r="H288" s="189"/>
    </row>
    <row r="289" spans="3:8" ht="13.5">
      <c r="C289" s="189"/>
      <c r="D289" s="189"/>
      <c r="E289" s="189"/>
      <c r="F289" s="189"/>
      <c r="G289" s="189"/>
      <c r="H289" s="189"/>
    </row>
    <row r="290" spans="3:8" ht="13.5">
      <c r="C290" s="189"/>
      <c r="D290" s="189"/>
      <c r="E290" s="189"/>
      <c r="F290" s="189"/>
      <c r="G290" s="189"/>
      <c r="H290" s="189"/>
    </row>
    <row r="291" spans="3:8" ht="13.5">
      <c r="C291" s="189"/>
      <c r="D291" s="189"/>
      <c r="E291" s="189"/>
      <c r="F291" s="189"/>
      <c r="G291" s="189"/>
      <c r="H291" s="189"/>
    </row>
    <row r="292" spans="3:8" ht="13.5">
      <c r="C292" s="189"/>
      <c r="D292" s="189"/>
      <c r="E292" s="189"/>
      <c r="F292" s="189"/>
      <c r="G292" s="189"/>
      <c r="H292" s="189"/>
    </row>
    <row r="293" spans="3:8" ht="13.5">
      <c r="C293" s="189"/>
      <c r="D293" s="189"/>
      <c r="E293" s="189"/>
      <c r="F293" s="189"/>
      <c r="G293" s="189"/>
      <c r="H293" s="189"/>
    </row>
    <row r="294" spans="3:8" ht="13.5">
      <c r="C294" s="189"/>
      <c r="D294" s="189"/>
      <c r="E294" s="189"/>
      <c r="F294" s="189"/>
      <c r="G294" s="189"/>
      <c r="H294" s="189"/>
    </row>
    <row r="295" spans="3:8" ht="13.5">
      <c r="C295" s="189"/>
      <c r="D295" s="189"/>
      <c r="E295" s="189"/>
      <c r="F295" s="189"/>
      <c r="G295" s="189"/>
      <c r="H295" s="189"/>
    </row>
    <row r="296" spans="3:8" ht="13.5">
      <c r="C296" s="189"/>
      <c r="D296" s="189"/>
      <c r="E296" s="189"/>
      <c r="F296" s="189"/>
      <c r="G296" s="189"/>
      <c r="H296" s="189"/>
    </row>
    <row r="297" spans="3:8" ht="13.5">
      <c r="C297" s="189"/>
      <c r="D297" s="189"/>
      <c r="E297" s="189"/>
      <c r="F297" s="189"/>
      <c r="G297" s="189"/>
      <c r="H297" s="189"/>
    </row>
    <row r="298" spans="3:8" ht="13.5">
      <c r="C298" s="189"/>
      <c r="D298" s="189"/>
      <c r="E298" s="189"/>
      <c r="F298" s="189"/>
      <c r="G298" s="189"/>
      <c r="H298" s="189"/>
    </row>
    <row r="299" spans="3:8" ht="13.5">
      <c r="C299" s="189"/>
      <c r="D299" s="189"/>
      <c r="E299" s="189"/>
      <c r="F299" s="189"/>
      <c r="G299" s="189"/>
      <c r="H299" s="189"/>
    </row>
    <row r="300" spans="3:8" ht="13.5">
      <c r="C300" s="189"/>
      <c r="D300" s="189"/>
      <c r="E300" s="189"/>
      <c r="F300" s="189"/>
      <c r="G300" s="189"/>
      <c r="H300" s="189"/>
    </row>
    <row r="301" spans="3:8" ht="13.5">
      <c r="C301" s="189"/>
      <c r="D301" s="189"/>
      <c r="E301" s="189"/>
      <c r="F301" s="189"/>
      <c r="G301" s="189"/>
      <c r="H301" s="189"/>
    </row>
  </sheetData>
  <sheetProtection/>
  <mergeCells count="8">
    <mergeCell ref="A3:A4"/>
    <mergeCell ref="B3:D3"/>
    <mergeCell ref="H3:J3"/>
    <mergeCell ref="N3:P3"/>
    <mergeCell ref="A119:A120"/>
    <mergeCell ref="B119:D119"/>
    <mergeCell ref="H119:J119"/>
    <mergeCell ref="N119:P119"/>
  </mergeCells>
  <printOptions/>
  <pageMargins left="0.56" right="0.53" top="1" bottom="1.29" header="0.512" footer="0.51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7"/>
  <sheetViews>
    <sheetView zoomScalePageLayoutView="0" workbookViewId="0" topLeftCell="A1">
      <selection activeCell="I18" sqref="I18"/>
    </sheetView>
  </sheetViews>
  <sheetFormatPr defaultColWidth="9.00390625" defaultRowHeight="13.5"/>
  <cols>
    <col min="1" max="2" width="6.625" style="0" customWidth="1"/>
    <col min="3" max="3" width="7.50390625" style="0" customWidth="1"/>
    <col min="4" max="22" width="6.625" style="0" customWidth="1"/>
  </cols>
  <sheetData>
    <row r="1" spans="1:9" ht="17.25">
      <c r="A1" s="1" t="s">
        <v>243</v>
      </c>
      <c r="I1" t="s">
        <v>179</v>
      </c>
    </row>
    <row r="2" ht="18" customHeight="1" thickBot="1">
      <c r="A2" s="1"/>
    </row>
    <row r="3" spans="1:22" ht="30" customHeight="1">
      <c r="A3" s="316" t="s">
        <v>49</v>
      </c>
      <c r="B3" s="309" t="s">
        <v>50</v>
      </c>
      <c r="C3" s="308"/>
      <c r="D3" s="310"/>
      <c r="E3" s="308" t="s">
        <v>51</v>
      </c>
      <c r="F3" s="308"/>
      <c r="G3" s="308"/>
      <c r="H3" s="309" t="s">
        <v>52</v>
      </c>
      <c r="I3" s="308"/>
      <c r="J3" s="310"/>
      <c r="K3" s="308" t="s">
        <v>53</v>
      </c>
      <c r="L3" s="308"/>
      <c r="M3" s="308"/>
      <c r="N3" s="309" t="s">
        <v>54</v>
      </c>
      <c r="O3" s="308"/>
      <c r="P3" s="310"/>
      <c r="Q3" s="308" t="s">
        <v>55</v>
      </c>
      <c r="R3" s="308"/>
      <c r="S3" s="308"/>
      <c r="T3" s="309" t="s">
        <v>56</v>
      </c>
      <c r="U3" s="308"/>
      <c r="V3" s="310"/>
    </row>
    <row r="4" spans="1:22" ht="30" customHeight="1" thickBot="1">
      <c r="A4" s="317"/>
      <c r="B4" s="2" t="s">
        <v>57</v>
      </c>
      <c r="C4" s="3" t="s">
        <v>58</v>
      </c>
      <c r="D4" s="4" t="s">
        <v>59</v>
      </c>
      <c r="E4" s="5" t="s">
        <v>57</v>
      </c>
      <c r="F4" s="3" t="s">
        <v>58</v>
      </c>
      <c r="G4" s="6" t="s">
        <v>59</v>
      </c>
      <c r="H4" s="2" t="s">
        <v>57</v>
      </c>
      <c r="I4" s="3" t="s">
        <v>58</v>
      </c>
      <c r="J4" s="4" t="s">
        <v>59</v>
      </c>
      <c r="K4" s="5" t="s">
        <v>57</v>
      </c>
      <c r="L4" s="3" t="s">
        <v>58</v>
      </c>
      <c r="M4" s="6" t="s">
        <v>59</v>
      </c>
      <c r="N4" s="2" t="s">
        <v>57</v>
      </c>
      <c r="O4" s="3" t="s">
        <v>58</v>
      </c>
      <c r="P4" s="4" t="s">
        <v>59</v>
      </c>
      <c r="Q4" s="5" t="s">
        <v>57</v>
      </c>
      <c r="R4" s="3" t="s">
        <v>58</v>
      </c>
      <c r="S4" s="6" t="s">
        <v>59</v>
      </c>
      <c r="T4" s="2" t="s">
        <v>57</v>
      </c>
      <c r="U4" s="3" t="s">
        <v>58</v>
      </c>
      <c r="V4" s="4" t="s">
        <v>59</v>
      </c>
    </row>
    <row r="5" spans="1:22" ht="33" customHeight="1" thickTop="1">
      <c r="A5" s="7" t="s">
        <v>244</v>
      </c>
      <c r="B5" s="8">
        <v>1491</v>
      </c>
      <c r="C5" s="9">
        <v>39026</v>
      </c>
      <c r="D5" s="12">
        <v>6</v>
      </c>
      <c r="E5" s="8">
        <v>97</v>
      </c>
      <c r="F5" s="9">
        <v>2432</v>
      </c>
      <c r="G5" s="10" t="s">
        <v>60</v>
      </c>
      <c r="H5" s="11">
        <v>73</v>
      </c>
      <c r="I5" s="9">
        <v>1573</v>
      </c>
      <c r="J5" s="12" t="s">
        <v>60</v>
      </c>
      <c r="K5" s="8">
        <v>80</v>
      </c>
      <c r="L5" s="9">
        <v>2152</v>
      </c>
      <c r="M5" s="10">
        <v>1</v>
      </c>
      <c r="N5" s="11">
        <v>81</v>
      </c>
      <c r="O5" s="9">
        <v>2210</v>
      </c>
      <c r="P5" s="12">
        <v>1</v>
      </c>
      <c r="Q5" s="8">
        <v>120</v>
      </c>
      <c r="R5" s="9">
        <v>1284</v>
      </c>
      <c r="S5" s="10" t="s">
        <v>60</v>
      </c>
      <c r="T5" s="11">
        <v>109</v>
      </c>
      <c r="U5" s="9">
        <v>2285</v>
      </c>
      <c r="V5" s="10" t="s">
        <v>60</v>
      </c>
    </row>
    <row r="6" spans="1:22" ht="33" customHeight="1">
      <c r="A6" s="13">
        <v>17</v>
      </c>
      <c r="B6" s="14">
        <v>1545</v>
      </c>
      <c r="C6" s="15">
        <v>27019</v>
      </c>
      <c r="D6" s="16">
        <v>7</v>
      </c>
      <c r="E6" s="17">
        <v>139</v>
      </c>
      <c r="F6" s="15">
        <v>3192</v>
      </c>
      <c r="G6" s="18" t="s">
        <v>60</v>
      </c>
      <c r="H6" s="14">
        <v>65</v>
      </c>
      <c r="I6" s="15">
        <v>700</v>
      </c>
      <c r="J6" s="16" t="s">
        <v>60</v>
      </c>
      <c r="K6" s="17">
        <v>72</v>
      </c>
      <c r="L6" s="15">
        <v>1465</v>
      </c>
      <c r="M6" s="18" t="s">
        <v>60</v>
      </c>
      <c r="N6" s="14">
        <v>95</v>
      </c>
      <c r="O6" s="15">
        <v>1297</v>
      </c>
      <c r="P6" s="16">
        <v>1</v>
      </c>
      <c r="Q6" s="17">
        <v>116</v>
      </c>
      <c r="R6" s="15">
        <v>1832</v>
      </c>
      <c r="S6" s="18">
        <v>1</v>
      </c>
      <c r="T6" s="14">
        <v>151</v>
      </c>
      <c r="U6" s="15">
        <v>2990</v>
      </c>
      <c r="V6" s="16" t="s">
        <v>60</v>
      </c>
    </row>
    <row r="7" spans="1:22" ht="33" customHeight="1" thickBot="1">
      <c r="A7" s="19">
        <v>16</v>
      </c>
      <c r="B7" s="20">
        <v>1666</v>
      </c>
      <c r="C7" s="21">
        <v>28175</v>
      </c>
      <c r="D7" s="22">
        <v>5</v>
      </c>
      <c r="E7" s="23">
        <v>86</v>
      </c>
      <c r="F7" s="21">
        <v>2042</v>
      </c>
      <c r="G7" s="24">
        <v>1</v>
      </c>
      <c r="H7" s="20">
        <v>71</v>
      </c>
      <c r="I7" s="21">
        <v>1858</v>
      </c>
      <c r="J7" s="22" t="s">
        <v>60</v>
      </c>
      <c r="K7" s="23">
        <v>107</v>
      </c>
      <c r="L7" s="21">
        <v>2725</v>
      </c>
      <c r="M7" s="24" t="s">
        <v>60</v>
      </c>
      <c r="N7" s="20">
        <v>84</v>
      </c>
      <c r="O7" s="21">
        <v>1722</v>
      </c>
      <c r="P7" s="22" t="s">
        <v>60</v>
      </c>
      <c r="Q7" s="23">
        <v>119</v>
      </c>
      <c r="R7" s="21">
        <v>1445</v>
      </c>
      <c r="S7" s="24" t="s">
        <v>60</v>
      </c>
      <c r="T7" s="20">
        <v>125</v>
      </c>
      <c r="U7" s="21">
        <v>1883</v>
      </c>
      <c r="V7" s="22" t="s">
        <v>60</v>
      </c>
    </row>
    <row r="8" ht="24.75" customHeight="1"/>
    <row r="9" ht="24.75" customHeight="1"/>
    <row r="10" ht="24.75" customHeight="1" thickBot="1"/>
    <row r="11" spans="1:19" ht="30" customHeight="1">
      <c r="A11" s="314" t="s">
        <v>49</v>
      </c>
      <c r="B11" s="312" t="s">
        <v>61</v>
      </c>
      <c r="C11" s="312"/>
      <c r="D11" s="312"/>
      <c r="E11" s="311" t="s">
        <v>62</v>
      </c>
      <c r="F11" s="312"/>
      <c r="G11" s="313"/>
      <c r="H11" s="312" t="s">
        <v>63</v>
      </c>
      <c r="I11" s="312"/>
      <c r="J11" s="312"/>
      <c r="K11" s="311" t="s">
        <v>64</v>
      </c>
      <c r="L11" s="312"/>
      <c r="M11" s="313"/>
      <c r="N11" s="312" t="s">
        <v>65</v>
      </c>
      <c r="O11" s="312"/>
      <c r="P11" s="312"/>
      <c r="Q11" s="311" t="s">
        <v>66</v>
      </c>
      <c r="R11" s="312"/>
      <c r="S11" s="313"/>
    </row>
    <row r="12" spans="1:19" ht="30" customHeight="1" thickBot="1">
      <c r="A12" s="315"/>
      <c r="B12" s="25" t="s">
        <v>57</v>
      </c>
      <c r="C12" s="26" t="s">
        <v>58</v>
      </c>
      <c r="D12" s="27" t="s">
        <v>59</v>
      </c>
      <c r="E12" s="28" t="s">
        <v>57</v>
      </c>
      <c r="F12" s="26" t="s">
        <v>58</v>
      </c>
      <c r="G12" s="29" t="s">
        <v>59</v>
      </c>
      <c r="H12" s="25" t="s">
        <v>57</v>
      </c>
      <c r="I12" s="26" t="s">
        <v>58</v>
      </c>
      <c r="J12" s="27" t="s">
        <v>59</v>
      </c>
      <c r="K12" s="28" t="s">
        <v>57</v>
      </c>
      <c r="L12" s="26" t="s">
        <v>58</v>
      </c>
      <c r="M12" s="29" t="s">
        <v>59</v>
      </c>
      <c r="N12" s="25" t="s">
        <v>57</v>
      </c>
      <c r="O12" s="26" t="s">
        <v>58</v>
      </c>
      <c r="P12" s="27" t="s">
        <v>59</v>
      </c>
      <c r="Q12" s="28" t="s">
        <v>57</v>
      </c>
      <c r="R12" s="26" t="s">
        <v>58</v>
      </c>
      <c r="S12" s="29" t="s">
        <v>59</v>
      </c>
    </row>
    <row r="13" spans="1:19" ht="33" customHeight="1" thickTop="1">
      <c r="A13" s="7" t="s">
        <v>244</v>
      </c>
      <c r="B13" s="8">
        <v>150</v>
      </c>
      <c r="C13" s="9">
        <v>2740</v>
      </c>
      <c r="D13" s="10" t="s">
        <v>60</v>
      </c>
      <c r="E13" s="11">
        <v>156</v>
      </c>
      <c r="F13" s="9">
        <v>1761</v>
      </c>
      <c r="G13" s="12">
        <v>2</v>
      </c>
      <c r="H13" s="8">
        <v>128</v>
      </c>
      <c r="I13" s="9">
        <v>1547</v>
      </c>
      <c r="J13" s="10">
        <v>2</v>
      </c>
      <c r="K13" s="11">
        <v>137</v>
      </c>
      <c r="L13" s="9">
        <v>2729</v>
      </c>
      <c r="M13" s="12" t="s">
        <v>60</v>
      </c>
      <c r="N13" s="8">
        <v>178</v>
      </c>
      <c r="O13" s="9">
        <v>6550</v>
      </c>
      <c r="P13" s="10" t="s">
        <v>60</v>
      </c>
      <c r="Q13" s="11">
        <v>182</v>
      </c>
      <c r="R13" s="9">
        <v>11763</v>
      </c>
      <c r="S13" s="10" t="s">
        <v>60</v>
      </c>
    </row>
    <row r="14" spans="1:19" ht="33" customHeight="1">
      <c r="A14" s="30">
        <v>17</v>
      </c>
      <c r="B14" s="17">
        <v>217</v>
      </c>
      <c r="C14" s="15">
        <v>3716</v>
      </c>
      <c r="D14" s="18" t="s">
        <v>60</v>
      </c>
      <c r="E14" s="14">
        <v>188</v>
      </c>
      <c r="F14" s="15">
        <v>3907</v>
      </c>
      <c r="G14" s="16">
        <v>3</v>
      </c>
      <c r="H14" s="298">
        <v>146</v>
      </c>
      <c r="I14" s="15">
        <v>1830</v>
      </c>
      <c r="J14" s="18">
        <v>1</v>
      </c>
      <c r="K14" s="14">
        <v>154</v>
      </c>
      <c r="L14" s="15">
        <v>2100</v>
      </c>
      <c r="M14" s="16">
        <v>1</v>
      </c>
      <c r="N14" s="17">
        <v>97</v>
      </c>
      <c r="O14" s="15">
        <v>1505</v>
      </c>
      <c r="P14" s="18" t="s">
        <v>60</v>
      </c>
      <c r="Q14" s="14">
        <v>105</v>
      </c>
      <c r="R14" s="15">
        <v>2485</v>
      </c>
      <c r="S14" s="16" t="s">
        <v>60</v>
      </c>
    </row>
    <row r="15" spans="1:19" ht="33" customHeight="1" thickBot="1">
      <c r="A15" s="31">
        <v>16</v>
      </c>
      <c r="B15" s="23">
        <v>180</v>
      </c>
      <c r="C15" s="21">
        <v>2795</v>
      </c>
      <c r="D15" s="24">
        <v>1</v>
      </c>
      <c r="E15" s="20">
        <v>275</v>
      </c>
      <c r="F15" s="21">
        <v>3371</v>
      </c>
      <c r="G15" s="22" t="s">
        <v>60</v>
      </c>
      <c r="H15" s="23">
        <v>220</v>
      </c>
      <c r="I15" s="21">
        <v>2722</v>
      </c>
      <c r="J15" s="24">
        <v>2</v>
      </c>
      <c r="K15" s="20">
        <v>148</v>
      </c>
      <c r="L15" s="21">
        <v>1042</v>
      </c>
      <c r="M15" s="22" t="s">
        <v>60</v>
      </c>
      <c r="N15" s="23">
        <v>94</v>
      </c>
      <c r="O15" s="21">
        <v>1225</v>
      </c>
      <c r="P15" s="24">
        <v>1</v>
      </c>
      <c r="Q15" s="20">
        <v>157</v>
      </c>
      <c r="R15" s="21">
        <v>5345</v>
      </c>
      <c r="S15" s="22" t="s">
        <v>60</v>
      </c>
    </row>
    <row r="17" ht="24.75" customHeight="1">
      <c r="B17" s="32"/>
    </row>
  </sheetData>
  <sheetProtection/>
  <mergeCells count="15">
    <mergeCell ref="B3:D3"/>
    <mergeCell ref="E3:G3"/>
    <mergeCell ref="H3:J3"/>
    <mergeCell ref="K3:M3"/>
    <mergeCell ref="N3:P3"/>
    <mergeCell ref="Q3:S3"/>
    <mergeCell ref="T3:V3"/>
    <mergeCell ref="K11:M11"/>
    <mergeCell ref="N11:P11"/>
    <mergeCell ref="Q11:S11"/>
    <mergeCell ref="A11:A12"/>
    <mergeCell ref="B11:D11"/>
    <mergeCell ref="E11:G11"/>
    <mergeCell ref="H11:J11"/>
    <mergeCell ref="A3:A4"/>
  </mergeCells>
  <printOptions/>
  <pageMargins left="0.54" right="0.15748031496062992" top="0.984251968503937" bottom="0.984251968503937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52"/>
  <sheetViews>
    <sheetView zoomScalePageLayoutView="0" workbookViewId="0" topLeftCell="A1">
      <selection activeCell="I18" sqref="I18"/>
    </sheetView>
  </sheetViews>
  <sheetFormatPr defaultColWidth="9.00390625" defaultRowHeight="13.5"/>
  <cols>
    <col min="2" max="2" width="15.50390625" style="0" customWidth="1"/>
  </cols>
  <sheetData>
    <row r="1" ht="17.25">
      <c r="A1" s="1" t="s">
        <v>245</v>
      </c>
    </row>
    <row r="2" spans="1:8" ht="18" thickBot="1">
      <c r="A2" s="1"/>
      <c r="H2" t="s">
        <v>180</v>
      </c>
    </row>
    <row r="3" spans="1:23" ht="17.25" customHeight="1">
      <c r="A3" s="335" t="s">
        <v>67</v>
      </c>
      <c r="B3" s="336"/>
      <c r="C3" s="331" t="s">
        <v>50</v>
      </c>
      <c r="D3" s="329"/>
      <c r="E3" s="330"/>
      <c r="F3" s="331" t="s">
        <v>51</v>
      </c>
      <c r="G3" s="329"/>
      <c r="H3" s="332"/>
      <c r="I3" s="328" t="s">
        <v>52</v>
      </c>
      <c r="J3" s="329"/>
      <c r="K3" s="330"/>
      <c r="L3" s="331" t="s">
        <v>53</v>
      </c>
      <c r="M3" s="329"/>
      <c r="N3" s="332"/>
      <c r="O3" s="328" t="s">
        <v>54</v>
      </c>
      <c r="P3" s="329"/>
      <c r="Q3" s="330"/>
      <c r="R3" s="331" t="s">
        <v>55</v>
      </c>
      <c r="S3" s="329"/>
      <c r="T3" s="332"/>
      <c r="U3" s="328" t="s">
        <v>56</v>
      </c>
      <c r="V3" s="329"/>
      <c r="W3" s="330"/>
    </row>
    <row r="4" spans="1:23" ht="17.25" customHeight="1" thickBot="1">
      <c r="A4" s="337"/>
      <c r="B4" s="338"/>
      <c r="C4" s="33" t="s">
        <v>57</v>
      </c>
      <c r="D4" s="34" t="s">
        <v>58</v>
      </c>
      <c r="E4" s="35" t="s">
        <v>59</v>
      </c>
      <c r="F4" s="33" t="s">
        <v>57</v>
      </c>
      <c r="G4" s="34" t="s">
        <v>58</v>
      </c>
      <c r="H4" s="36" t="s">
        <v>59</v>
      </c>
      <c r="I4" s="37" t="s">
        <v>57</v>
      </c>
      <c r="J4" s="34" t="s">
        <v>58</v>
      </c>
      <c r="K4" s="35" t="s">
        <v>59</v>
      </c>
      <c r="L4" s="33" t="s">
        <v>57</v>
      </c>
      <c r="M4" s="34" t="s">
        <v>58</v>
      </c>
      <c r="N4" s="36" t="s">
        <v>59</v>
      </c>
      <c r="O4" s="48" t="s">
        <v>57</v>
      </c>
      <c r="P4" s="34" t="s">
        <v>58</v>
      </c>
      <c r="Q4" s="49" t="s">
        <v>59</v>
      </c>
      <c r="R4" s="33" t="s">
        <v>57</v>
      </c>
      <c r="S4" s="34" t="s">
        <v>58</v>
      </c>
      <c r="T4" s="36" t="s">
        <v>59</v>
      </c>
      <c r="U4" s="37" t="s">
        <v>57</v>
      </c>
      <c r="V4" s="34" t="s">
        <v>58</v>
      </c>
      <c r="W4" s="35" t="s">
        <v>59</v>
      </c>
    </row>
    <row r="5" spans="1:23" ht="17.25" customHeight="1" thickBot="1" thickTop="1">
      <c r="A5" s="333" t="s">
        <v>68</v>
      </c>
      <c r="B5" s="334"/>
      <c r="C5" s="91">
        <v>1491</v>
      </c>
      <c r="D5" s="92">
        <v>39026</v>
      </c>
      <c r="E5" s="93">
        <v>6</v>
      </c>
      <c r="F5" s="53">
        <v>97</v>
      </c>
      <c r="G5" s="52">
        <v>2432</v>
      </c>
      <c r="H5" s="54" t="s">
        <v>60</v>
      </c>
      <c r="I5" s="52">
        <v>73</v>
      </c>
      <c r="J5" s="51">
        <v>1573</v>
      </c>
      <c r="K5" s="52" t="s">
        <v>60</v>
      </c>
      <c r="L5" s="53">
        <v>80</v>
      </c>
      <c r="M5" s="52">
        <v>2152</v>
      </c>
      <c r="N5" s="54">
        <v>1</v>
      </c>
      <c r="O5" s="52">
        <v>81</v>
      </c>
      <c r="P5" s="51">
        <v>2210</v>
      </c>
      <c r="Q5" s="52">
        <v>1</v>
      </c>
      <c r="R5" s="53">
        <v>120</v>
      </c>
      <c r="S5" s="52">
        <v>1284</v>
      </c>
      <c r="T5" s="54" t="s">
        <v>60</v>
      </c>
      <c r="U5" s="52">
        <v>109</v>
      </c>
      <c r="V5" s="51">
        <v>2285</v>
      </c>
      <c r="W5" s="54" t="s">
        <v>60</v>
      </c>
    </row>
    <row r="6" spans="1:23" ht="17.25" customHeight="1" thickTop="1">
      <c r="A6" s="324" t="s">
        <v>69</v>
      </c>
      <c r="B6" s="325"/>
      <c r="C6" s="94">
        <v>80</v>
      </c>
      <c r="D6" s="95">
        <v>772</v>
      </c>
      <c r="E6" s="94">
        <v>1</v>
      </c>
      <c r="F6" s="57">
        <v>14</v>
      </c>
      <c r="G6" s="55">
        <v>89</v>
      </c>
      <c r="H6" s="58" t="s">
        <v>60</v>
      </c>
      <c r="I6" s="55">
        <v>6</v>
      </c>
      <c r="J6" s="56">
        <v>63</v>
      </c>
      <c r="K6" s="55" t="s">
        <v>60</v>
      </c>
      <c r="L6" s="57">
        <v>10</v>
      </c>
      <c r="M6" s="55">
        <v>77</v>
      </c>
      <c r="N6" s="58">
        <v>1</v>
      </c>
      <c r="O6" s="55">
        <v>5</v>
      </c>
      <c r="P6" s="56">
        <v>49</v>
      </c>
      <c r="Q6" s="55" t="s">
        <v>60</v>
      </c>
      <c r="R6" s="57">
        <v>6</v>
      </c>
      <c r="S6" s="55">
        <v>33</v>
      </c>
      <c r="T6" s="58" t="s">
        <v>60</v>
      </c>
      <c r="U6" s="55">
        <v>3</v>
      </c>
      <c r="V6" s="56">
        <v>22</v>
      </c>
      <c r="W6" s="58" t="s">
        <v>60</v>
      </c>
    </row>
    <row r="7" spans="1:23" ht="17.25" customHeight="1">
      <c r="A7" s="38"/>
      <c r="B7" s="39" t="s">
        <v>70</v>
      </c>
      <c r="C7" s="96">
        <v>28</v>
      </c>
      <c r="D7" s="97">
        <v>327</v>
      </c>
      <c r="E7" s="98" t="s">
        <v>60</v>
      </c>
      <c r="F7" s="62">
        <v>8</v>
      </c>
      <c r="G7" s="61">
        <v>81</v>
      </c>
      <c r="H7" s="63" t="s">
        <v>60</v>
      </c>
      <c r="I7" s="61">
        <v>3</v>
      </c>
      <c r="J7" s="60">
        <v>18</v>
      </c>
      <c r="K7" s="61" t="s">
        <v>60</v>
      </c>
      <c r="L7" s="62">
        <v>4</v>
      </c>
      <c r="M7" s="61">
        <v>55</v>
      </c>
      <c r="N7" s="63" t="s">
        <v>60</v>
      </c>
      <c r="O7" s="61">
        <v>2</v>
      </c>
      <c r="P7" s="60">
        <v>46</v>
      </c>
      <c r="Q7" s="61" t="s">
        <v>60</v>
      </c>
      <c r="R7" s="62">
        <v>1</v>
      </c>
      <c r="S7" s="61">
        <v>1</v>
      </c>
      <c r="T7" s="63" t="s">
        <v>60</v>
      </c>
      <c r="U7" s="61" t="s">
        <v>60</v>
      </c>
      <c r="V7" s="60" t="s">
        <v>60</v>
      </c>
      <c r="W7" s="63" t="s">
        <v>60</v>
      </c>
    </row>
    <row r="8" spans="1:23" ht="17.25" customHeight="1">
      <c r="A8" s="38"/>
      <c r="B8" s="40" t="s">
        <v>71</v>
      </c>
      <c r="C8" s="99">
        <v>26</v>
      </c>
      <c r="D8" s="95">
        <v>33</v>
      </c>
      <c r="E8" s="100">
        <v>1</v>
      </c>
      <c r="F8" s="57">
        <v>5</v>
      </c>
      <c r="G8" s="65">
        <v>6</v>
      </c>
      <c r="H8" s="58" t="s">
        <v>60</v>
      </c>
      <c r="I8" s="65">
        <v>2</v>
      </c>
      <c r="J8" s="56">
        <v>2</v>
      </c>
      <c r="K8" s="65" t="s">
        <v>60</v>
      </c>
      <c r="L8" s="57">
        <v>4</v>
      </c>
      <c r="M8" s="65">
        <v>4</v>
      </c>
      <c r="N8" s="58">
        <v>1</v>
      </c>
      <c r="O8" s="65">
        <v>3</v>
      </c>
      <c r="P8" s="56">
        <v>3</v>
      </c>
      <c r="Q8" s="65" t="s">
        <v>60</v>
      </c>
      <c r="R8" s="57">
        <v>2</v>
      </c>
      <c r="S8" s="65">
        <v>3</v>
      </c>
      <c r="T8" s="58" t="s">
        <v>60</v>
      </c>
      <c r="U8" s="65">
        <v>1</v>
      </c>
      <c r="V8" s="56">
        <v>1</v>
      </c>
      <c r="W8" s="58" t="s">
        <v>60</v>
      </c>
    </row>
    <row r="9" spans="1:23" ht="17.25" customHeight="1">
      <c r="A9" s="38"/>
      <c r="B9" s="40" t="s">
        <v>72</v>
      </c>
      <c r="C9" s="101">
        <v>26</v>
      </c>
      <c r="D9" s="102">
        <v>412</v>
      </c>
      <c r="E9" s="103" t="s">
        <v>60</v>
      </c>
      <c r="F9" s="69">
        <v>1</v>
      </c>
      <c r="G9" s="68">
        <v>2</v>
      </c>
      <c r="H9" s="70" t="s">
        <v>60</v>
      </c>
      <c r="I9" s="68">
        <v>1</v>
      </c>
      <c r="J9" s="67">
        <v>43</v>
      </c>
      <c r="K9" s="68" t="s">
        <v>60</v>
      </c>
      <c r="L9" s="69">
        <v>2</v>
      </c>
      <c r="M9" s="68">
        <v>18</v>
      </c>
      <c r="N9" s="70" t="s">
        <v>60</v>
      </c>
      <c r="O9" s="68" t="s">
        <v>60</v>
      </c>
      <c r="P9" s="67" t="s">
        <v>60</v>
      </c>
      <c r="Q9" s="68" t="s">
        <v>60</v>
      </c>
      <c r="R9" s="69">
        <v>3</v>
      </c>
      <c r="S9" s="68">
        <v>29</v>
      </c>
      <c r="T9" s="70" t="s">
        <v>60</v>
      </c>
      <c r="U9" s="68">
        <v>2</v>
      </c>
      <c r="V9" s="67">
        <v>21</v>
      </c>
      <c r="W9" s="70" t="s">
        <v>60</v>
      </c>
    </row>
    <row r="10" spans="1:23" ht="17.25" customHeight="1">
      <c r="A10" s="326" t="s">
        <v>73</v>
      </c>
      <c r="B10" s="327"/>
      <c r="C10" s="94">
        <v>8</v>
      </c>
      <c r="D10" s="95">
        <v>164</v>
      </c>
      <c r="E10" s="94" t="s">
        <v>60</v>
      </c>
      <c r="F10" s="57" t="s">
        <v>60</v>
      </c>
      <c r="G10" s="55" t="s">
        <v>60</v>
      </c>
      <c r="H10" s="58" t="s">
        <v>60</v>
      </c>
      <c r="I10" s="55" t="s">
        <v>60</v>
      </c>
      <c r="J10" s="56" t="s">
        <v>60</v>
      </c>
      <c r="K10" s="55" t="s">
        <v>60</v>
      </c>
      <c r="L10" s="57" t="s">
        <v>60</v>
      </c>
      <c r="M10" s="55" t="s">
        <v>60</v>
      </c>
      <c r="N10" s="58" t="s">
        <v>60</v>
      </c>
      <c r="O10" s="55" t="s">
        <v>60</v>
      </c>
      <c r="P10" s="56" t="s">
        <v>60</v>
      </c>
      <c r="Q10" s="55" t="s">
        <v>60</v>
      </c>
      <c r="R10" s="57">
        <v>1</v>
      </c>
      <c r="S10" s="55">
        <v>2</v>
      </c>
      <c r="T10" s="58" t="s">
        <v>60</v>
      </c>
      <c r="U10" s="55" t="s">
        <v>60</v>
      </c>
      <c r="V10" s="56" t="s">
        <v>60</v>
      </c>
      <c r="W10" s="58" t="s">
        <v>60</v>
      </c>
    </row>
    <row r="11" spans="1:23" ht="17.25" customHeight="1">
      <c r="A11" s="41"/>
      <c r="B11" s="39" t="s">
        <v>74</v>
      </c>
      <c r="C11" s="96" t="s">
        <v>60</v>
      </c>
      <c r="D11" s="97" t="s">
        <v>60</v>
      </c>
      <c r="E11" s="98" t="s">
        <v>60</v>
      </c>
      <c r="F11" s="62" t="s">
        <v>60</v>
      </c>
      <c r="G11" s="61" t="s">
        <v>60</v>
      </c>
      <c r="H11" s="63" t="s">
        <v>60</v>
      </c>
      <c r="I11" s="61" t="s">
        <v>60</v>
      </c>
      <c r="J11" s="60" t="s">
        <v>60</v>
      </c>
      <c r="K11" s="61" t="s">
        <v>60</v>
      </c>
      <c r="L11" s="62" t="s">
        <v>60</v>
      </c>
      <c r="M11" s="61" t="s">
        <v>60</v>
      </c>
      <c r="N11" s="63" t="s">
        <v>60</v>
      </c>
      <c r="O11" s="61" t="s">
        <v>60</v>
      </c>
      <c r="P11" s="60" t="s">
        <v>60</v>
      </c>
      <c r="Q11" s="61" t="s">
        <v>60</v>
      </c>
      <c r="R11" s="62" t="s">
        <v>60</v>
      </c>
      <c r="S11" s="61" t="s">
        <v>60</v>
      </c>
      <c r="T11" s="63" t="s">
        <v>60</v>
      </c>
      <c r="U11" s="61" t="s">
        <v>60</v>
      </c>
      <c r="V11" s="60" t="s">
        <v>60</v>
      </c>
      <c r="W11" s="63" t="s">
        <v>60</v>
      </c>
    </row>
    <row r="12" spans="1:23" ht="17.25" customHeight="1">
      <c r="A12" s="42"/>
      <c r="B12" s="43" t="s">
        <v>72</v>
      </c>
      <c r="C12" s="101">
        <v>8</v>
      </c>
      <c r="D12" s="102">
        <v>164</v>
      </c>
      <c r="E12" s="103" t="s">
        <v>60</v>
      </c>
      <c r="F12" s="69" t="s">
        <v>60</v>
      </c>
      <c r="G12" s="68" t="s">
        <v>60</v>
      </c>
      <c r="H12" s="70" t="s">
        <v>60</v>
      </c>
      <c r="I12" s="68" t="s">
        <v>60</v>
      </c>
      <c r="J12" s="67" t="s">
        <v>60</v>
      </c>
      <c r="K12" s="68" t="s">
        <v>60</v>
      </c>
      <c r="L12" s="69" t="s">
        <v>60</v>
      </c>
      <c r="M12" s="68" t="s">
        <v>60</v>
      </c>
      <c r="N12" s="70" t="s">
        <v>60</v>
      </c>
      <c r="O12" s="68" t="s">
        <v>60</v>
      </c>
      <c r="P12" s="67" t="s">
        <v>60</v>
      </c>
      <c r="Q12" s="68" t="s">
        <v>60</v>
      </c>
      <c r="R12" s="69">
        <v>1</v>
      </c>
      <c r="S12" s="68">
        <v>2</v>
      </c>
      <c r="T12" s="70" t="s">
        <v>60</v>
      </c>
      <c r="U12" s="68" t="s">
        <v>60</v>
      </c>
      <c r="V12" s="67" t="s">
        <v>60</v>
      </c>
      <c r="W12" s="70" t="s">
        <v>60</v>
      </c>
    </row>
    <row r="13" spans="1:23" ht="17.25" customHeight="1">
      <c r="A13" s="320" t="s">
        <v>75</v>
      </c>
      <c r="B13" s="321"/>
      <c r="C13" s="104">
        <v>71</v>
      </c>
      <c r="D13" s="105">
        <v>950</v>
      </c>
      <c r="E13" s="106" t="s">
        <v>60</v>
      </c>
      <c r="F13" s="74" t="s">
        <v>60</v>
      </c>
      <c r="G13" s="73" t="s">
        <v>60</v>
      </c>
      <c r="H13" s="75" t="s">
        <v>60</v>
      </c>
      <c r="I13" s="73">
        <v>2</v>
      </c>
      <c r="J13" s="72">
        <v>7</v>
      </c>
      <c r="K13" s="73" t="s">
        <v>60</v>
      </c>
      <c r="L13" s="74">
        <v>2</v>
      </c>
      <c r="M13" s="73">
        <v>16</v>
      </c>
      <c r="N13" s="75" t="s">
        <v>60</v>
      </c>
      <c r="O13" s="73">
        <v>7</v>
      </c>
      <c r="P13" s="72">
        <v>40</v>
      </c>
      <c r="Q13" s="73" t="s">
        <v>60</v>
      </c>
      <c r="R13" s="74">
        <v>6</v>
      </c>
      <c r="S13" s="73">
        <v>199</v>
      </c>
      <c r="T13" s="75" t="s">
        <v>60</v>
      </c>
      <c r="U13" s="73">
        <v>6</v>
      </c>
      <c r="V13" s="72">
        <v>45</v>
      </c>
      <c r="W13" s="75" t="s">
        <v>60</v>
      </c>
    </row>
    <row r="14" spans="1:23" ht="17.25" customHeight="1">
      <c r="A14" s="322" t="s">
        <v>76</v>
      </c>
      <c r="B14" s="323"/>
      <c r="C14" s="104">
        <v>7</v>
      </c>
      <c r="D14" s="105">
        <v>158</v>
      </c>
      <c r="E14" s="106" t="s">
        <v>60</v>
      </c>
      <c r="F14" s="74" t="s">
        <v>60</v>
      </c>
      <c r="G14" s="73" t="s">
        <v>60</v>
      </c>
      <c r="H14" s="297" t="s">
        <v>60</v>
      </c>
      <c r="I14" s="73">
        <v>2</v>
      </c>
      <c r="J14" s="72">
        <v>27</v>
      </c>
      <c r="K14" s="73" t="s">
        <v>60</v>
      </c>
      <c r="L14" s="74" t="s">
        <v>60</v>
      </c>
      <c r="M14" s="73" t="s">
        <v>60</v>
      </c>
      <c r="N14" s="75" t="s">
        <v>60</v>
      </c>
      <c r="O14" s="73" t="s">
        <v>60</v>
      </c>
      <c r="P14" s="72" t="s">
        <v>60</v>
      </c>
      <c r="Q14" s="73" t="s">
        <v>60</v>
      </c>
      <c r="R14" s="74" t="s">
        <v>60</v>
      </c>
      <c r="S14" s="73" t="s">
        <v>60</v>
      </c>
      <c r="T14" s="75" t="s">
        <v>60</v>
      </c>
      <c r="U14" s="73" t="s">
        <v>60</v>
      </c>
      <c r="V14" s="72" t="s">
        <v>60</v>
      </c>
      <c r="W14" s="75" t="s">
        <v>60</v>
      </c>
    </row>
    <row r="15" spans="1:23" ht="17.25" customHeight="1">
      <c r="A15" s="320" t="s">
        <v>77</v>
      </c>
      <c r="B15" s="321"/>
      <c r="C15" s="104">
        <v>1</v>
      </c>
      <c r="D15" s="105">
        <v>81</v>
      </c>
      <c r="E15" s="106" t="s">
        <v>60</v>
      </c>
      <c r="F15" s="74" t="s">
        <v>60</v>
      </c>
      <c r="G15" s="73" t="s">
        <v>60</v>
      </c>
      <c r="H15" s="75" t="s">
        <v>60</v>
      </c>
      <c r="I15" s="73" t="s">
        <v>60</v>
      </c>
      <c r="J15" s="72" t="s">
        <v>60</v>
      </c>
      <c r="K15" s="73" t="s">
        <v>60</v>
      </c>
      <c r="L15" s="74" t="s">
        <v>60</v>
      </c>
      <c r="M15" s="73" t="s">
        <v>60</v>
      </c>
      <c r="N15" s="75" t="s">
        <v>60</v>
      </c>
      <c r="O15" s="73" t="s">
        <v>60</v>
      </c>
      <c r="P15" s="72" t="s">
        <v>60</v>
      </c>
      <c r="Q15" s="73" t="s">
        <v>60</v>
      </c>
      <c r="R15" s="74" t="s">
        <v>60</v>
      </c>
      <c r="S15" s="73" t="s">
        <v>60</v>
      </c>
      <c r="T15" s="75" t="s">
        <v>60</v>
      </c>
      <c r="U15" s="73">
        <v>1</v>
      </c>
      <c r="V15" s="72">
        <v>81</v>
      </c>
      <c r="W15" s="75" t="s">
        <v>60</v>
      </c>
    </row>
    <row r="16" spans="1:23" ht="17.25" customHeight="1">
      <c r="A16" s="322" t="s">
        <v>78</v>
      </c>
      <c r="B16" s="323"/>
      <c r="C16" s="104">
        <v>26</v>
      </c>
      <c r="D16" s="105">
        <v>335</v>
      </c>
      <c r="E16" s="106" t="s">
        <v>60</v>
      </c>
      <c r="F16" s="74">
        <v>1</v>
      </c>
      <c r="G16" s="73">
        <v>19</v>
      </c>
      <c r="H16" s="75" t="s">
        <v>60</v>
      </c>
      <c r="I16" s="73" t="s">
        <v>60</v>
      </c>
      <c r="J16" s="72" t="s">
        <v>60</v>
      </c>
      <c r="K16" s="73" t="s">
        <v>60</v>
      </c>
      <c r="L16" s="74" t="s">
        <v>60</v>
      </c>
      <c r="M16" s="73" t="s">
        <v>60</v>
      </c>
      <c r="N16" s="75" t="s">
        <v>60</v>
      </c>
      <c r="O16" s="73">
        <v>2</v>
      </c>
      <c r="P16" s="72">
        <v>17</v>
      </c>
      <c r="Q16" s="73" t="s">
        <v>60</v>
      </c>
      <c r="R16" s="74">
        <v>5</v>
      </c>
      <c r="S16" s="73">
        <v>52</v>
      </c>
      <c r="T16" s="75" t="s">
        <v>60</v>
      </c>
      <c r="U16" s="73">
        <v>1</v>
      </c>
      <c r="V16" s="72">
        <v>2</v>
      </c>
      <c r="W16" s="75" t="s">
        <v>60</v>
      </c>
    </row>
    <row r="17" spans="1:23" ht="17.25" customHeight="1">
      <c r="A17" s="324" t="s">
        <v>79</v>
      </c>
      <c r="B17" s="325"/>
      <c r="C17" s="104">
        <v>97</v>
      </c>
      <c r="D17" s="105">
        <v>787</v>
      </c>
      <c r="E17" s="106">
        <v>2</v>
      </c>
      <c r="F17" s="74">
        <v>1</v>
      </c>
      <c r="G17" s="73">
        <v>148</v>
      </c>
      <c r="H17" s="75" t="s">
        <v>60</v>
      </c>
      <c r="I17" s="73" t="s">
        <v>60</v>
      </c>
      <c r="J17" s="72" t="s">
        <v>60</v>
      </c>
      <c r="K17" s="73" t="s">
        <v>60</v>
      </c>
      <c r="L17" s="74">
        <v>2</v>
      </c>
      <c r="M17" s="73">
        <v>7</v>
      </c>
      <c r="N17" s="75" t="s">
        <v>60</v>
      </c>
      <c r="O17" s="73">
        <v>4</v>
      </c>
      <c r="P17" s="72">
        <v>11</v>
      </c>
      <c r="Q17" s="73" t="s">
        <v>60</v>
      </c>
      <c r="R17" s="74">
        <v>35</v>
      </c>
      <c r="S17" s="73">
        <v>115</v>
      </c>
      <c r="T17" s="75" t="s">
        <v>60</v>
      </c>
      <c r="U17" s="73">
        <v>4</v>
      </c>
      <c r="V17" s="72">
        <v>143</v>
      </c>
      <c r="W17" s="75" t="s">
        <v>60</v>
      </c>
    </row>
    <row r="18" spans="1:23" ht="17.25" customHeight="1">
      <c r="A18" s="41"/>
      <c r="B18" s="39" t="s">
        <v>80</v>
      </c>
      <c r="C18" s="96">
        <v>33</v>
      </c>
      <c r="D18" s="97">
        <v>86</v>
      </c>
      <c r="E18" s="98" t="s">
        <v>60</v>
      </c>
      <c r="F18" s="62" t="s">
        <v>60</v>
      </c>
      <c r="G18" s="61" t="s">
        <v>60</v>
      </c>
      <c r="H18" s="63" t="s">
        <v>60</v>
      </c>
      <c r="I18" s="61" t="s">
        <v>60</v>
      </c>
      <c r="J18" s="60" t="s">
        <v>60</v>
      </c>
      <c r="K18" s="61" t="s">
        <v>60</v>
      </c>
      <c r="L18" s="62" t="s">
        <v>60</v>
      </c>
      <c r="M18" s="61" t="s">
        <v>60</v>
      </c>
      <c r="N18" s="63" t="s">
        <v>60</v>
      </c>
      <c r="O18" s="61" t="s">
        <v>60</v>
      </c>
      <c r="P18" s="60" t="s">
        <v>60</v>
      </c>
      <c r="Q18" s="61" t="s">
        <v>60</v>
      </c>
      <c r="R18" s="62">
        <v>32</v>
      </c>
      <c r="S18" s="61">
        <v>61</v>
      </c>
      <c r="T18" s="63" t="s">
        <v>60</v>
      </c>
      <c r="U18" s="61">
        <v>1</v>
      </c>
      <c r="V18" s="60">
        <v>25</v>
      </c>
      <c r="W18" s="63" t="s">
        <v>60</v>
      </c>
    </row>
    <row r="19" spans="1:23" ht="17.25" customHeight="1">
      <c r="A19" s="41"/>
      <c r="B19" s="40" t="s">
        <v>81</v>
      </c>
      <c r="C19" s="99">
        <v>44</v>
      </c>
      <c r="D19" s="95">
        <v>144</v>
      </c>
      <c r="E19" s="100">
        <v>2</v>
      </c>
      <c r="F19" s="57" t="s">
        <v>60</v>
      </c>
      <c r="G19" s="65" t="s">
        <v>60</v>
      </c>
      <c r="H19" s="58" t="s">
        <v>60</v>
      </c>
      <c r="I19" s="65" t="s">
        <v>60</v>
      </c>
      <c r="J19" s="56" t="s">
        <v>60</v>
      </c>
      <c r="K19" s="65" t="s">
        <v>60</v>
      </c>
      <c r="L19" s="57" t="s">
        <v>60</v>
      </c>
      <c r="M19" s="65" t="s">
        <v>60</v>
      </c>
      <c r="N19" s="58" t="s">
        <v>60</v>
      </c>
      <c r="O19" s="65" t="s">
        <v>60</v>
      </c>
      <c r="P19" s="56" t="s">
        <v>60</v>
      </c>
      <c r="Q19" s="65" t="s">
        <v>60</v>
      </c>
      <c r="R19" s="57" t="s">
        <v>60</v>
      </c>
      <c r="S19" s="65" t="s">
        <v>60</v>
      </c>
      <c r="T19" s="58" t="s">
        <v>60</v>
      </c>
      <c r="U19" s="65">
        <v>1</v>
      </c>
      <c r="V19" s="56">
        <v>5</v>
      </c>
      <c r="W19" s="58" t="s">
        <v>60</v>
      </c>
    </row>
    <row r="20" spans="1:23" ht="17.25" customHeight="1">
      <c r="A20" s="41"/>
      <c r="B20" s="40" t="s">
        <v>72</v>
      </c>
      <c r="C20" s="101">
        <v>20</v>
      </c>
      <c r="D20" s="102">
        <v>557</v>
      </c>
      <c r="E20" s="103" t="s">
        <v>60</v>
      </c>
      <c r="F20" s="69">
        <v>1</v>
      </c>
      <c r="G20" s="68">
        <v>148</v>
      </c>
      <c r="H20" s="70" t="s">
        <v>60</v>
      </c>
      <c r="I20" s="68" t="s">
        <v>60</v>
      </c>
      <c r="J20" s="67" t="s">
        <v>60</v>
      </c>
      <c r="K20" s="68" t="s">
        <v>60</v>
      </c>
      <c r="L20" s="69">
        <v>2</v>
      </c>
      <c r="M20" s="68">
        <v>7</v>
      </c>
      <c r="N20" s="70" t="s">
        <v>60</v>
      </c>
      <c r="O20" s="68">
        <v>4</v>
      </c>
      <c r="P20" s="67">
        <v>11</v>
      </c>
      <c r="Q20" s="68" t="s">
        <v>60</v>
      </c>
      <c r="R20" s="69">
        <v>3</v>
      </c>
      <c r="S20" s="68">
        <v>54</v>
      </c>
      <c r="T20" s="70" t="s">
        <v>60</v>
      </c>
      <c r="U20" s="68">
        <v>2</v>
      </c>
      <c r="V20" s="67">
        <v>113</v>
      </c>
      <c r="W20" s="70" t="s">
        <v>60</v>
      </c>
    </row>
    <row r="21" spans="1:23" ht="17.25" customHeight="1">
      <c r="A21" s="322" t="s">
        <v>82</v>
      </c>
      <c r="B21" s="323"/>
      <c r="C21" s="104">
        <v>11</v>
      </c>
      <c r="D21" s="105">
        <v>594</v>
      </c>
      <c r="E21" s="106" t="s">
        <v>60</v>
      </c>
      <c r="F21" s="74" t="s">
        <v>60</v>
      </c>
      <c r="G21" s="73" t="s">
        <v>60</v>
      </c>
      <c r="H21" s="75" t="s">
        <v>60</v>
      </c>
      <c r="I21" s="73">
        <v>1</v>
      </c>
      <c r="J21" s="72">
        <v>15</v>
      </c>
      <c r="K21" s="73" t="s">
        <v>60</v>
      </c>
      <c r="L21" s="74" t="s">
        <v>60</v>
      </c>
      <c r="M21" s="73" t="s">
        <v>60</v>
      </c>
      <c r="N21" s="75" t="s">
        <v>60</v>
      </c>
      <c r="O21" s="73">
        <v>1</v>
      </c>
      <c r="P21" s="72">
        <v>29</v>
      </c>
      <c r="Q21" s="73" t="s">
        <v>60</v>
      </c>
      <c r="R21" s="74" t="s">
        <v>60</v>
      </c>
      <c r="S21" s="73" t="s">
        <v>60</v>
      </c>
      <c r="T21" s="75" t="s">
        <v>60</v>
      </c>
      <c r="U21" s="73">
        <v>2</v>
      </c>
      <c r="V21" s="72">
        <v>77</v>
      </c>
      <c r="W21" s="75" t="s">
        <v>60</v>
      </c>
    </row>
    <row r="22" spans="1:23" ht="17.25" customHeight="1">
      <c r="A22" s="320" t="s">
        <v>83</v>
      </c>
      <c r="B22" s="321"/>
      <c r="C22" s="104">
        <v>141</v>
      </c>
      <c r="D22" s="105">
        <v>7194</v>
      </c>
      <c r="E22" s="106" t="s">
        <v>60</v>
      </c>
      <c r="F22" s="74">
        <v>8</v>
      </c>
      <c r="G22" s="73">
        <v>452</v>
      </c>
      <c r="H22" s="75" t="s">
        <v>60</v>
      </c>
      <c r="I22" s="73">
        <v>3</v>
      </c>
      <c r="J22" s="72">
        <v>199</v>
      </c>
      <c r="K22" s="73" t="s">
        <v>60</v>
      </c>
      <c r="L22" s="74">
        <v>11</v>
      </c>
      <c r="M22" s="73">
        <v>749</v>
      </c>
      <c r="N22" s="75" t="s">
        <v>60</v>
      </c>
      <c r="O22" s="73">
        <v>9</v>
      </c>
      <c r="P22" s="72">
        <v>998</v>
      </c>
      <c r="Q22" s="73" t="s">
        <v>60</v>
      </c>
      <c r="R22" s="74">
        <v>3</v>
      </c>
      <c r="S22" s="73">
        <v>150</v>
      </c>
      <c r="T22" s="75" t="s">
        <v>60</v>
      </c>
      <c r="U22" s="73">
        <v>11</v>
      </c>
      <c r="V22" s="72">
        <v>166</v>
      </c>
      <c r="W22" s="75" t="s">
        <v>60</v>
      </c>
    </row>
    <row r="23" spans="1:23" ht="17.25" customHeight="1">
      <c r="A23" s="326" t="s">
        <v>84</v>
      </c>
      <c r="B23" s="327"/>
      <c r="C23" s="94">
        <v>582</v>
      </c>
      <c r="D23" s="95">
        <v>23009</v>
      </c>
      <c r="E23" s="94">
        <v>2</v>
      </c>
      <c r="F23" s="57">
        <v>43</v>
      </c>
      <c r="G23" s="55">
        <v>1440</v>
      </c>
      <c r="H23" s="58" t="s">
        <v>60</v>
      </c>
      <c r="I23" s="55">
        <v>32</v>
      </c>
      <c r="J23" s="56">
        <v>956</v>
      </c>
      <c r="K23" s="55" t="s">
        <v>60</v>
      </c>
      <c r="L23" s="57">
        <v>26</v>
      </c>
      <c r="M23" s="55">
        <v>1065</v>
      </c>
      <c r="N23" s="58" t="s">
        <v>60</v>
      </c>
      <c r="O23" s="55">
        <v>23</v>
      </c>
      <c r="P23" s="56">
        <v>521</v>
      </c>
      <c r="Q23" s="55" t="s">
        <v>60</v>
      </c>
      <c r="R23" s="57">
        <v>31</v>
      </c>
      <c r="S23" s="55">
        <v>549</v>
      </c>
      <c r="T23" s="58" t="s">
        <v>60</v>
      </c>
      <c r="U23" s="55">
        <v>35</v>
      </c>
      <c r="V23" s="56">
        <v>1291</v>
      </c>
      <c r="W23" s="58" t="s">
        <v>60</v>
      </c>
    </row>
    <row r="24" spans="1:23" ht="17.25" customHeight="1">
      <c r="A24" s="41"/>
      <c r="B24" s="39" t="s">
        <v>85</v>
      </c>
      <c r="C24" s="96">
        <v>31</v>
      </c>
      <c r="D24" s="97">
        <v>719</v>
      </c>
      <c r="E24" s="98">
        <v>1</v>
      </c>
      <c r="F24" s="62">
        <v>2</v>
      </c>
      <c r="G24" s="61">
        <v>103</v>
      </c>
      <c r="H24" s="63" t="s">
        <v>60</v>
      </c>
      <c r="I24" s="61">
        <v>3</v>
      </c>
      <c r="J24" s="60">
        <v>73</v>
      </c>
      <c r="K24" s="61" t="s">
        <v>60</v>
      </c>
      <c r="L24" s="62">
        <v>3</v>
      </c>
      <c r="M24" s="61">
        <v>52</v>
      </c>
      <c r="N24" s="63" t="s">
        <v>60</v>
      </c>
      <c r="O24" s="61">
        <v>4</v>
      </c>
      <c r="P24" s="60">
        <v>28</v>
      </c>
      <c r="Q24" s="61" t="s">
        <v>60</v>
      </c>
      <c r="R24" s="62">
        <v>4</v>
      </c>
      <c r="S24" s="61">
        <v>8</v>
      </c>
      <c r="T24" s="63" t="s">
        <v>60</v>
      </c>
      <c r="U24" s="61">
        <v>2</v>
      </c>
      <c r="V24" s="60">
        <v>16</v>
      </c>
      <c r="W24" s="63" t="s">
        <v>60</v>
      </c>
    </row>
    <row r="25" spans="1:23" ht="17.25" customHeight="1">
      <c r="A25" s="42"/>
      <c r="B25" s="43" t="s">
        <v>86</v>
      </c>
      <c r="C25" s="101">
        <v>551</v>
      </c>
      <c r="D25" s="102">
        <v>22290</v>
      </c>
      <c r="E25" s="103">
        <v>1</v>
      </c>
      <c r="F25" s="69">
        <v>41</v>
      </c>
      <c r="G25" s="68">
        <v>1337</v>
      </c>
      <c r="H25" s="70" t="s">
        <v>60</v>
      </c>
      <c r="I25" s="68">
        <v>29</v>
      </c>
      <c r="J25" s="67">
        <v>883</v>
      </c>
      <c r="K25" s="68" t="s">
        <v>60</v>
      </c>
      <c r="L25" s="69">
        <v>23</v>
      </c>
      <c r="M25" s="68">
        <v>1013</v>
      </c>
      <c r="N25" s="70" t="s">
        <v>60</v>
      </c>
      <c r="O25" s="68">
        <v>19</v>
      </c>
      <c r="P25" s="67">
        <v>493</v>
      </c>
      <c r="Q25" s="68" t="s">
        <v>60</v>
      </c>
      <c r="R25" s="69">
        <v>27</v>
      </c>
      <c r="S25" s="68">
        <v>541</v>
      </c>
      <c r="T25" s="70" t="s">
        <v>60</v>
      </c>
      <c r="U25" s="68">
        <v>33</v>
      </c>
      <c r="V25" s="67">
        <v>1275</v>
      </c>
      <c r="W25" s="70" t="s">
        <v>60</v>
      </c>
    </row>
    <row r="26" spans="1:23" ht="17.25" customHeight="1" thickBot="1">
      <c r="A26" s="318" t="s">
        <v>87</v>
      </c>
      <c r="B26" s="319"/>
      <c r="C26" s="107">
        <v>467</v>
      </c>
      <c r="D26" s="108">
        <v>4982</v>
      </c>
      <c r="E26" s="109">
        <v>1</v>
      </c>
      <c r="F26" s="79">
        <v>30</v>
      </c>
      <c r="G26" s="78">
        <v>284</v>
      </c>
      <c r="H26" s="80" t="s">
        <v>60</v>
      </c>
      <c r="I26" s="78">
        <v>27</v>
      </c>
      <c r="J26" s="77">
        <v>306</v>
      </c>
      <c r="K26" s="78" t="s">
        <v>60</v>
      </c>
      <c r="L26" s="79">
        <v>29</v>
      </c>
      <c r="M26" s="78">
        <v>238</v>
      </c>
      <c r="N26" s="80" t="s">
        <v>60</v>
      </c>
      <c r="O26" s="78">
        <v>30</v>
      </c>
      <c r="P26" s="77">
        <v>545</v>
      </c>
      <c r="Q26" s="78">
        <v>1</v>
      </c>
      <c r="R26" s="79">
        <v>33</v>
      </c>
      <c r="S26" s="78">
        <v>184</v>
      </c>
      <c r="T26" s="80" t="s">
        <v>60</v>
      </c>
      <c r="U26" s="78">
        <v>46</v>
      </c>
      <c r="V26" s="77">
        <v>458</v>
      </c>
      <c r="W26" s="80" t="s">
        <v>60</v>
      </c>
    </row>
    <row r="27" ht="17.25" customHeight="1"/>
    <row r="28" ht="17.25" customHeight="1" thickBot="1"/>
    <row r="29" spans="1:20" ht="17.25" customHeight="1">
      <c r="A29" s="335" t="s">
        <v>67</v>
      </c>
      <c r="B29" s="336"/>
      <c r="C29" s="331" t="s">
        <v>61</v>
      </c>
      <c r="D29" s="329"/>
      <c r="E29" s="332"/>
      <c r="F29" s="328" t="s">
        <v>62</v>
      </c>
      <c r="G29" s="329"/>
      <c r="H29" s="330"/>
      <c r="I29" s="331" t="s">
        <v>63</v>
      </c>
      <c r="J29" s="329"/>
      <c r="K29" s="332"/>
      <c r="L29" s="328" t="s">
        <v>64</v>
      </c>
      <c r="M29" s="329"/>
      <c r="N29" s="330"/>
      <c r="O29" s="331" t="s">
        <v>65</v>
      </c>
      <c r="P29" s="329"/>
      <c r="Q29" s="332"/>
      <c r="R29" s="328" t="s">
        <v>66</v>
      </c>
      <c r="S29" s="329"/>
      <c r="T29" s="330"/>
    </row>
    <row r="30" spans="1:20" ht="17.25" customHeight="1" thickBot="1">
      <c r="A30" s="337"/>
      <c r="B30" s="338"/>
      <c r="C30" s="33" t="s">
        <v>57</v>
      </c>
      <c r="D30" s="34" t="s">
        <v>58</v>
      </c>
      <c r="E30" s="36" t="s">
        <v>59</v>
      </c>
      <c r="F30" s="37" t="s">
        <v>57</v>
      </c>
      <c r="G30" s="34" t="s">
        <v>58</v>
      </c>
      <c r="H30" s="35" t="s">
        <v>59</v>
      </c>
      <c r="I30" s="33" t="s">
        <v>57</v>
      </c>
      <c r="J30" s="34" t="s">
        <v>58</v>
      </c>
      <c r="K30" s="36" t="s">
        <v>59</v>
      </c>
      <c r="L30" s="37" t="s">
        <v>57</v>
      </c>
      <c r="M30" s="34" t="s">
        <v>58</v>
      </c>
      <c r="N30" s="35" t="s">
        <v>59</v>
      </c>
      <c r="O30" s="33" t="s">
        <v>57</v>
      </c>
      <c r="P30" s="34" t="s">
        <v>58</v>
      </c>
      <c r="Q30" s="36" t="s">
        <v>59</v>
      </c>
      <c r="R30" s="37" t="s">
        <v>57</v>
      </c>
      <c r="S30" s="34" t="s">
        <v>58</v>
      </c>
      <c r="T30" s="35" t="s">
        <v>59</v>
      </c>
    </row>
    <row r="31" spans="1:20" ht="17.25" customHeight="1" thickBot="1" thickTop="1">
      <c r="A31" s="333" t="s">
        <v>68</v>
      </c>
      <c r="B31" s="334"/>
      <c r="C31" s="50">
        <v>150</v>
      </c>
      <c r="D31" s="51">
        <v>2740</v>
      </c>
      <c r="E31" s="52" t="s">
        <v>60</v>
      </c>
      <c r="F31" s="53">
        <v>156</v>
      </c>
      <c r="G31" s="51">
        <v>1761</v>
      </c>
      <c r="H31" s="54">
        <v>2</v>
      </c>
      <c r="I31" s="53">
        <v>128</v>
      </c>
      <c r="J31" s="51">
        <v>1547</v>
      </c>
      <c r="K31" s="54">
        <v>2</v>
      </c>
      <c r="L31" s="53">
        <v>137</v>
      </c>
      <c r="M31" s="51">
        <v>2729</v>
      </c>
      <c r="N31" s="54" t="s">
        <v>60</v>
      </c>
      <c r="O31" s="53">
        <v>178</v>
      </c>
      <c r="P31" s="51">
        <v>6550</v>
      </c>
      <c r="Q31" s="54" t="s">
        <v>60</v>
      </c>
      <c r="R31" s="53">
        <v>182</v>
      </c>
      <c r="S31" s="51">
        <v>11763</v>
      </c>
      <c r="T31" s="54" t="s">
        <v>60</v>
      </c>
    </row>
    <row r="32" spans="1:20" ht="17.25" customHeight="1" thickTop="1">
      <c r="A32" s="324" t="s">
        <v>69</v>
      </c>
      <c r="B32" s="325"/>
      <c r="C32" s="55">
        <v>6</v>
      </c>
      <c r="D32" s="56">
        <v>66</v>
      </c>
      <c r="E32" s="55" t="s">
        <v>60</v>
      </c>
      <c r="F32" s="57">
        <v>8</v>
      </c>
      <c r="G32" s="56">
        <v>112</v>
      </c>
      <c r="H32" s="58" t="s">
        <v>60</v>
      </c>
      <c r="I32" s="57">
        <v>3</v>
      </c>
      <c r="J32" s="56">
        <v>3</v>
      </c>
      <c r="K32" s="58" t="s">
        <v>60</v>
      </c>
      <c r="L32" s="57">
        <v>3</v>
      </c>
      <c r="M32" s="56">
        <v>7</v>
      </c>
      <c r="N32" s="58" t="s">
        <v>60</v>
      </c>
      <c r="O32" s="57">
        <v>7</v>
      </c>
      <c r="P32" s="56">
        <v>141</v>
      </c>
      <c r="Q32" s="58" t="s">
        <v>60</v>
      </c>
      <c r="R32" s="57">
        <v>9</v>
      </c>
      <c r="S32" s="56">
        <v>110</v>
      </c>
      <c r="T32" s="58" t="s">
        <v>60</v>
      </c>
    </row>
    <row r="33" spans="1:20" ht="17.25" customHeight="1">
      <c r="A33" s="38"/>
      <c r="B33" s="39" t="s">
        <v>70</v>
      </c>
      <c r="C33" s="59">
        <v>1</v>
      </c>
      <c r="D33" s="60">
        <v>7</v>
      </c>
      <c r="E33" s="61" t="s">
        <v>60</v>
      </c>
      <c r="F33" s="62">
        <v>1</v>
      </c>
      <c r="G33" s="60">
        <v>17</v>
      </c>
      <c r="H33" s="63" t="s">
        <v>60</v>
      </c>
      <c r="I33" s="62" t="s">
        <v>60</v>
      </c>
      <c r="J33" s="60" t="s">
        <v>60</v>
      </c>
      <c r="K33" s="63" t="s">
        <v>60</v>
      </c>
      <c r="L33" s="62" t="s">
        <v>60</v>
      </c>
      <c r="M33" s="60" t="s">
        <v>60</v>
      </c>
      <c r="N33" s="63" t="s">
        <v>60</v>
      </c>
      <c r="O33" s="62">
        <v>1</v>
      </c>
      <c r="P33" s="60">
        <v>1</v>
      </c>
      <c r="Q33" s="63" t="s">
        <v>60</v>
      </c>
      <c r="R33" s="62">
        <v>7</v>
      </c>
      <c r="S33" s="60">
        <v>101</v>
      </c>
      <c r="T33" s="63" t="s">
        <v>60</v>
      </c>
    </row>
    <row r="34" spans="1:20" ht="17.25" customHeight="1">
      <c r="A34" s="38"/>
      <c r="B34" s="40" t="s">
        <v>71</v>
      </c>
      <c r="C34" s="64" t="s">
        <v>60</v>
      </c>
      <c r="D34" s="56" t="s">
        <v>60</v>
      </c>
      <c r="E34" s="65" t="s">
        <v>60</v>
      </c>
      <c r="F34" s="57">
        <v>3</v>
      </c>
      <c r="G34" s="56">
        <v>4</v>
      </c>
      <c r="H34" s="58" t="s">
        <v>60</v>
      </c>
      <c r="I34" s="57">
        <v>1</v>
      </c>
      <c r="J34" s="56">
        <v>1</v>
      </c>
      <c r="K34" s="58" t="s">
        <v>60</v>
      </c>
      <c r="L34" s="57">
        <v>2</v>
      </c>
      <c r="M34" s="56">
        <v>4</v>
      </c>
      <c r="N34" s="58" t="s">
        <v>60</v>
      </c>
      <c r="O34" s="57">
        <v>2</v>
      </c>
      <c r="P34" s="56">
        <v>4</v>
      </c>
      <c r="Q34" s="58" t="s">
        <v>60</v>
      </c>
      <c r="R34" s="57">
        <v>1</v>
      </c>
      <c r="S34" s="56">
        <v>1</v>
      </c>
      <c r="T34" s="58" t="s">
        <v>60</v>
      </c>
    </row>
    <row r="35" spans="1:20" ht="17.25" customHeight="1">
      <c r="A35" s="38"/>
      <c r="B35" s="40" t="s">
        <v>72</v>
      </c>
      <c r="C35" s="66">
        <v>5</v>
      </c>
      <c r="D35" s="67">
        <v>59</v>
      </c>
      <c r="E35" s="68" t="s">
        <v>60</v>
      </c>
      <c r="F35" s="69">
        <v>4</v>
      </c>
      <c r="G35" s="67">
        <v>91</v>
      </c>
      <c r="H35" s="70" t="s">
        <v>60</v>
      </c>
      <c r="I35" s="69">
        <v>2</v>
      </c>
      <c r="J35" s="67">
        <v>2</v>
      </c>
      <c r="K35" s="70" t="s">
        <v>60</v>
      </c>
      <c r="L35" s="69">
        <v>1</v>
      </c>
      <c r="M35" s="67">
        <v>3</v>
      </c>
      <c r="N35" s="70" t="s">
        <v>60</v>
      </c>
      <c r="O35" s="69">
        <v>4</v>
      </c>
      <c r="P35" s="67">
        <v>136</v>
      </c>
      <c r="Q35" s="70" t="s">
        <v>60</v>
      </c>
      <c r="R35" s="69">
        <v>1</v>
      </c>
      <c r="S35" s="67">
        <v>8</v>
      </c>
      <c r="T35" s="70" t="s">
        <v>60</v>
      </c>
    </row>
    <row r="36" spans="1:20" ht="17.25" customHeight="1">
      <c r="A36" s="326" t="s">
        <v>73</v>
      </c>
      <c r="B36" s="327"/>
      <c r="C36" s="55">
        <v>3</v>
      </c>
      <c r="D36" s="56">
        <v>9</v>
      </c>
      <c r="E36" s="55" t="s">
        <v>60</v>
      </c>
      <c r="F36" s="57">
        <v>1</v>
      </c>
      <c r="G36" s="56">
        <v>5</v>
      </c>
      <c r="H36" s="58" t="s">
        <v>60</v>
      </c>
      <c r="I36" s="57">
        <v>1</v>
      </c>
      <c r="J36" s="56">
        <v>33</v>
      </c>
      <c r="K36" s="58" t="s">
        <v>60</v>
      </c>
      <c r="L36" s="57">
        <v>1</v>
      </c>
      <c r="M36" s="56">
        <v>3</v>
      </c>
      <c r="N36" s="58" t="s">
        <v>60</v>
      </c>
      <c r="O36" s="57">
        <v>1</v>
      </c>
      <c r="P36" s="56">
        <v>112</v>
      </c>
      <c r="Q36" s="58" t="s">
        <v>60</v>
      </c>
      <c r="R36" s="57" t="s">
        <v>60</v>
      </c>
      <c r="S36" s="56" t="s">
        <v>60</v>
      </c>
      <c r="T36" s="58" t="s">
        <v>60</v>
      </c>
    </row>
    <row r="37" spans="1:20" ht="17.25" customHeight="1">
      <c r="A37" s="41"/>
      <c r="B37" s="39" t="s">
        <v>74</v>
      </c>
      <c r="C37" s="59" t="s">
        <v>60</v>
      </c>
      <c r="D37" s="60" t="s">
        <v>60</v>
      </c>
      <c r="E37" s="61" t="s">
        <v>60</v>
      </c>
      <c r="F37" s="62" t="s">
        <v>60</v>
      </c>
      <c r="G37" s="60" t="s">
        <v>60</v>
      </c>
      <c r="H37" s="63" t="s">
        <v>60</v>
      </c>
      <c r="I37" s="62" t="s">
        <v>60</v>
      </c>
      <c r="J37" s="60" t="s">
        <v>60</v>
      </c>
      <c r="K37" s="63" t="s">
        <v>60</v>
      </c>
      <c r="L37" s="62" t="s">
        <v>60</v>
      </c>
      <c r="M37" s="60" t="s">
        <v>60</v>
      </c>
      <c r="N37" s="63" t="s">
        <v>60</v>
      </c>
      <c r="O37" s="62" t="s">
        <v>60</v>
      </c>
      <c r="P37" s="60" t="s">
        <v>60</v>
      </c>
      <c r="Q37" s="63" t="s">
        <v>60</v>
      </c>
      <c r="R37" s="62" t="s">
        <v>60</v>
      </c>
      <c r="S37" s="60" t="s">
        <v>60</v>
      </c>
      <c r="T37" s="63" t="s">
        <v>60</v>
      </c>
    </row>
    <row r="38" spans="1:20" ht="17.25" customHeight="1">
      <c r="A38" s="42"/>
      <c r="B38" s="43" t="s">
        <v>72</v>
      </c>
      <c r="C38" s="66">
        <v>3</v>
      </c>
      <c r="D38" s="67">
        <v>9</v>
      </c>
      <c r="E38" s="68" t="s">
        <v>60</v>
      </c>
      <c r="F38" s="69">
        <v>1</v>
      </c>
      <c r="G38" s="67">
        <v>5</v>
      </c>
      <c r="H38" s="70" t="s">
        <v>60</v>
      </c>
      <c r="I38" s="69">
        <v>1</v>
      </c>
      <c r="J38" s="67">
        <v>33</v>
      </c>
      <c r="K38" s="70" t="s">
        <v>60</v>
      </c>
      <c r="L38" s="69">
        <v>1</v>
      </c>
      <c r="M38" s="67">
        <v>3</v>
      </c>
      <c r="N38" s="70" t="s">
        <v>60</v>
      </c>
      <c r="O38" s="69">
        <v>1</v>
      </c>
      <c r="P38" s="67">
        <v>112</v>
      </c>
      <c r="Q38" s="70" t="s">
        <v>60</v>
      </c>
      <c r="R38" s="69" t="s">
        <v>60</v>
      </c>
      <c r="S38" s="67" t="s">
        <v>60</v>
      </c>
      <c r="T38" s="70" t="s">
        <v>60</v>
      </c>
    </row>
    <row r="39" spans="1:20" ht="17.25" customHeight="1">
      <c r="A39" s="320" t="s">
        <v>75</v>
      </c>
      <c r="B39" s="321"/>
      <c r="C39" s="71">
        <v>16</v>
      </c>
      <c r="D39" s="72">
        <v>222</v>
      </c>
      <c r="E39" s="73" t="s">
        <v>60</v>
      </c>
      <c r="F39" s="74">
        <v>5</v>
      </c>
      <c r="G39" s="72">
        <v>50</v>
      </c>
      <c r="H39" s="75" t="s">
        <v>60</v>
      </c>
      <c r="I39" s="74">
        <v>10</v>
      </c>
      <c r="J39" s="72">
        <v>87</v>
      </c>
      <c r="K39" s="75" t="s">
        <v>60</v>
      </c>
      <c r="L39" s="74">
        <v>7</v>
      </c>
      <c r="M39" s="72">
        <v>134</v>
      </c>
      <c r="N39" s="75" t="s">
        <v>60</v>
      </c>
      <c r="O39" s="74">
        <v>3</v>
      </c>
      <c r="P39" s="72">
        <v>59</v>
      </c>
      <c r="Q39" s="75" t="s">
        <v>60</v>
      </c>
      <c r="R39" s="74">
        <v>7</v>
      </c>
      <c r="S39" s="72">
        <v>91</v>
      </c>
      <c r="T39" s="75" t="s">
        <v>60</v>
      </c>
    </row>
    <row r="40" spans="1:20" ht="17.25" customHeight="1">
      <c r="A40" s="322" t="s">
        <v>76</v>
      </c>
      <c r="B40" s="323"/>
      <c r="C40" s="71" t="s">
        <v>60</v>
      </c>
      <c r="D40" s="72" t="s">
        <v>60</v>
      </c>
      <c r="E40" s="73" t="s">
        <v>60</v>
      </c>
      <c r="F40" s="74">
        <v>1</v>
      </c>
      <c r="G40" s="72">
        <v>2</v>
      </c>
      <c r="H40" s="75" t="s">
        <v>60</v>
      </c>
      <c r="I40" s="74">
        <v>1</v>
      </c>
      <c r="J40" s="72">
        <v>4</v>
      </c>
      <c r="K40" s="75" t="s">
        <v>60</v>
      </c>
      <c r="L40" s="74">
        <v>3</v>
      </c>
      <c r="M40" s="72">
        <v>125</v>
      </c>
      <c r="N40" s="75" t="s">
        <v>60</v>
      </c>
      <c r="O40" s="74" t="s">
        <v>60</v>
      </c>
      <c r="P40" s="72" t="s">
        <v>60</v>
      </c>
      <c r="Q40" s="75" t="s">
        <v>60</v>
      </c>
      <c r="R40" s="74" t="s">
        <v>60</v>
      </c>
      <c r="S40" s="72" t="s">
        <v>60</v>
      </c>
      <c r="T40" s="75" t="s">
        <v>60</v>
      </c>
    </row>
    <row r="41" spans="1:20" ht="17.25" customHeight="1">
      <c r="A41" s="320" t="s">
        <v>77</v>
      </c>
      <c r="B41" s="321"/>
      <c r="C41" s="71" t="s">
        <v>60</v>
      </c>
      <c r="D41" s="72" t="s">
        <v>60</v>
      </c>
      <c r="E41" s="73" t="s">
        <v>60</v>
      </c>
      <c r="F41" s="74" t="s">
        <v>60</v>
      </c>
      <c r="G41" s="72" t="s">
        <v>60</v>
      </c>
      <c r="H41" s="75" t="s">
        <v>60</v>
      </c>
      <c r="I41" s="74" t="s">
        <v>60</v>
      </c>
      <c r="J41" s="72" t="s">
        <v>60</v>
      </c>
      <c r="K41" s="75" t="s">
        <v>60</v>
      </c>
      <c r="L41" s="74" t="s">
        <v>60</v>
      </c>
      <c r="M41" s="72" t="s">
        <v>60</v>
      </c>
      <c r="N41" s="75" t="s">
        <v>60</v>
      </c>
      <c r="O41" s="74" t="s">
        <v>60</v>
      </c>
      <c r="P41" s="72" t="s">
        <v>60</v>
      </c>
      <c r="Q41" s="75" t="s">
        <v>60</v>
      </c>
      <c r="R41" s="74" t="s">
        <v>60</v>
      </c>
      <c r="S41" s="72" t="s">
        <v>60</v>
      </c>
      <c r="T41" s="75" t="s">
        <v>60</v>
      </c>
    </row>
    <row r="42" spans="1:20" ht="17.25" customHeight="1">
      <c r="A42" s="322" t="s">
        <v>78</v>
      </c>
      <c r="B42" s="323"/>
      <c r="C42" s="71">
        <v>5</v>
      </c>
      <c r="D42" s="72">
        <v>43</v>
      </c>
      <c r="E42" s="73" t="s">
        <v>60</v>
      </c>
      <c r="F42" s="74">
        <v>6</v>
      </c>
      <c r="G42" s="72">
        <v>65</v>
      </c>
      <c r="H42" s="75" t="s">
        <v>60</v>
      </c>
      <c r="I42" s="74">
        <v>2</v>
      </c>
      <c r="J42" s="72">
        <v>9</v>
      </c>
      <c r="K42" s="75" t="s">
        <v>60</v>
      </c>
      <c r="L42" s="74">
        <v>1</v>
      </c>
      <c r="M42" s="72">
        <v>9</v>
      </c>
      <c r="N42" s="75" t="s">
        <v>60</v>
      </c>
      <c r="O42" s="74">
        <v>1</v>
      </c>
      <c r="P42" s="72">
        <v>14</v>
      </c>
      <c r="Q42" s="75" t="s">
        <v>60</v>
      </c>
      <c r="R42" s="74">
        <v>2</v>
      </c>
      <c r="S42" s="72">
        <v>105</v>
      </c>
      <c r="T42" s="75" t="s">
        <v>60</v>
      </c>
    </row>
    <row r="43" spans="1:20" ht="17.25" customHeight="1">
      <c r="A43" s="324" t="s">
        <v>79</v>
      </c>
      <c r="B43" s="325"/>
      <c r="C43" s="71">
        <v>3</v>
      </c>
      <c r="D43" s="72">
        <v>108</v>
      </c>
      <c r="E43" s="73" t="s">
        <v>60</v>
      </c>
      <c r="F43" s="74">
        <v>2</v>
      </c>
      <c r="G43" s="72">
        <v>4</v>
      </c>
      <c r="H43" s="75">
        <v>1</v>
      </c>
      <c r="I43" s="74">
        <v>7</v>
      </c>
      <c r="J43" s="72">
        <v>93</v>
      </c>
      <c r="K43" s="75">
        <v>1</v>
      </c>
      <c r="L43" s="74">
        <v>35</v>
      </c>
      <c r="M43" s="72">
        <v>124</v>
      </c>
      <c r="N43" s="75" t="s">
        <v>60</v>
      </c>
      <c r="O43" s="74">
        <v>3</v>
      </c>
      <c r="P43" s="72">
        <v>17</v>
      </c>
      <c r="Q43" s="75" t="s">
        <v>60</v>
      </c>
      <c r="R43" s="74">
        <v>1</v>
      </c>
      <c r="S43" s="72">
        <v>17</v>
      </c>
      <c r="T43" s="75" t="s">
        <v>60</v>
      </c>
    </row>
    <row r="44" spans="1:20" ht="17.25" customHeight="1">
      <c r="A44" s="41"/>
      <c r="B44" s="39" t="s">
        <v>80</v>
      </c>
      <c r="C44" s="59" t="s">
        <v>60</v>
      </c>
      <c r="D44" s="60" t="s">
        <v>60</v>
      </c>
      <c r="E44" s="61" t="s">
        <v>60</v>
      </c>
      <c r="F44" s="62" t="s">
        <v>60</v>
      </c>
      <c r="G44" s="60" t="s">
        <v>60</v>
      </c>
      <c r="H44" s="63" t="s">
        <v>60</v>
      </c>
      <c r="I44" s="62" t="s">
        <v>60</v>
      </c>
      <c r="J44" s="60" t="s">
        <v>60</v>
      </c>
      <c r="K44" s="63" t="s">
        <v>60</v>
      </c>
      <c r="L44" s="62" t="s">
        <v>60</v>
      </c>
      <c r="M44" s="60" t="s">
        <v>60</v>
      </c>
      <c r="N44" s="63" t="s">
        <v>60</v>
      </c>
      <c r="O44" s="62" t="s">
        <v>60</v>
      </c>
      <c r="P44" s="60" t="s">
        <v>60</v>
      </c>
      <c r="Q44" s="63" t="s">
        <v>60</v>
      </c>
      <c r="R44" s="62" t="s">
        <v>60</v>
      </c>
      <c r="S44" s="60" t="s">
        <v>60</v>
      </c>
      <c r="T44" s="63" t="s">
        <v>60</v>
      </c>
    </row>
    <row r="45" spans="1:20" ht="17.25" customHeight="1">
      <c r="A45" s="41"/>
      <c r="B45" s="40" t="s">
        <v>81</v>
      </c>
      <c r="C45" s="64">
        <v>1</v>
      </c>
      <c r="D45" s="56">
        <v>2</v>
      </c>
      <c r="E45" s="65" t="s">
        <v>60</v>
      </c>
      <c r="F45" s="57">
        <v>1</v>
      </c>
      <c r="G45" s="56">
        <v>1</v>
      </c>
      <c r="H45" s="58">
        <v>1</v>
      </c>
      <c r="I45" s="57">
        <v>6</v>
      </c>
      <c r="J45" s="56">
        <v>12</v>
      </c>
      <c r="K45" s="58">
        <v>1</v>
      </c>
      <c r="L45" s="57">
        <v>35</v>
      </c>
      <c r="M45" s="56">
        <v>124</v>
      </c>
      <c r="N45" s="58" t="s">
        <v>60</v>
      </c>
      <c r="O45" s="57" t="s">
        <v>60</v>
      </c>
      <c r="P45" s="56" t="s">
        <v>60</v>
      </c>
      <c r="Q45" s="58" t="s">
        <v>60</v>
      </c>
      <c r="R45" s="57" t="s">
        <v>60</v>
      </c>
      <c r="S45" s="56" t="s">
        <v>60</v>
      </c>
      <c r="T45" s="58" t="s">
        <v>60</v>
      </c>
    </row>
    <row r="46" spans="1:20" ht="17.25" customHeight="1">
      <c r="A46" s="41"/>
      <c r="B46" s="40" t="s">
        <v>72</v>
      </c>
      <c r="C46" s="66">
        <v>2</v>
      </c>
      <c r="D46" s="67">
        <v>106</v>
      </c>
      <c r="E46" s="68" t="s">
        <v>60</v>
      </c>
      <c r="F46" s="69">
        <v>1</v>
      </c>
      <c r="G46" s="67">
        <v>3</v>
      </c>
      <c r="H46" s="70" t="s">
        <v>60</v>
      </c>
      <c r="I46" s="69">
        <v>1</v>
      </c>
      <c r="J46" s="67">
        <v>81</v>
      </c>
      <c r="K46" s="70" t="s">
        <v>60</v>
      </c>
      <c r="L46" s="69" t="s">
        <v>60</v>
      </c>
      <c r="M46" s="67" t="s">
        <v>60</v>
      </c>
      <c r="N46" s="70" t="s">
        <v>60</v>
      </c>
      <c r="O46" s="69">
        <v>3</v>
      </c>
      <c r="P46" s="67">
        <v>17</v>
      </c>
      <c r="Q46" s="70" t="s">
        <v>60</v>
      </c>
      <c r="R46" s="69">
        <v>1</v>
      </c>
      <c r="S46" s="67">
        <v>17</v>
      </c>
      <c r="T46" s="70" t="s">
        <v>60</v>
      </c>
    </row>
    <row r="47" spans="1:20" ht="17.25" customHeight="1">
      <c r="A47" s="322" t="s">
        <v>82</v>
      </c>
      <c r="B47" s="323"/>
      <c r="C47" s="71">
        <v>3</v>
      </c>
      <c r="D47" s="72">
        <v>80</v>
      </c>
      <c r="E47" s="73" t="s">
        <v>60</v>
      </c>
      <c r="F47" s="74">
        <v>2</v>
      </c>
      <c r="G47" s="72">
        <v>20</v>
      </c>
      <c r="H47" s="75" t="s">
        <v>60</v>
      </c>
      <c r="I47" s="74">
        <v>1</v>
      </c>
      <c r="J47" s="72">
        <v>7</v>
      </c>
      <c r="K47" s="75" t="s">
        <v>60</v>
      </c>
      <c r="L47" s="74" t="s">
        <v>60</v>
      </c>
      <c r="M47" s="72" t="s">
        <v>60</v>
      </c>
      <c r="N47" s="75" t="s">
        <v>60</v>
      </c>
      <c r="O47" s="74" t="s">
        <v>60</v>
      </c>
      <c r="P47" s="72" t="s">
        <v>60</v>
      </c>
      <c r="Q47" s="75" t="s">
        <v>60</v>
      </c>
      <c r="R47" s="74">
        <v>1</v>
      </c>
      <c r="S47" s="72">
        <v>366</v>
      </c>
      <c r="T47" s="75" t="s">
        <v>60</v>
      </c>
    </row>
    <row r="48" spans="1:20" ht="17.25" customHeight="1">
      <c r="A48" s="320" t="s">
        <v>83</v>
      </c>
      <c r="B48" s="321"/>
      <c r="C48" s="71">
        <v>7</v>
      </c>
      <c r="D48" s="72">
        <v>362</v>
      </c>
      <c r="E48" s="73" t="s">
        <v>60</v>
      </c>
      <c r="F48" s="74">
        <v>16</v>
      </c>
      <c r="G48" s="72">
        <v>249</v>
      </c>
      <c r="H48" s="75" t="s">
        <v>60</v>
      </c>
      <c r="I48" s="74">
        <v>15</v>
      </c>
      <c r="J48" s="72">
        <v>205</v>
      </c>
      <c r="K48" s="75" t="s">
        <v>60</v>
      </c>
      <c r="L48" s="74">
        <v>10</v>
      </c>
      <c r="M48" s="72">
        <v>476</v>
      </c>
      <c r="N48" s="75" t="s">
        <v>60</v>
      </c>
      <c r="O48" s="74">
        <v>21</v>
      </c>
      <c r="P48" s="72">
        <v>706</v>
      </c>
      <c r="Q48" s="75" t="s">
        <v>60</v>
      </c>
      <c r="R48" s="74">
        <v>27</v>
      </c>
      <c r="S48" s="72">
        <v>2482</v>
      </c>
      <c r="T48" s="75" t="s">
        <v>60</v>
      </c>
    </row>
    <row r="49" spans="1:20" ht="17.25" customHeight="1">
      <c r="A49" s="326" t="s">
        <v>84</v>
      </c>
      <c r="B49" s="327"/>
      <c r="C49" s="55">
        <v>59</v>
      </c>
      <c r="D49" s="56">
        <v>1166</v>
      </c>
      <c r="E49" s="55" t="s">
        <v>60</v>
      </c>
      <c r="F49" s="57">
        <v>54</v>
      </c>
      <c r="G49" s="56">
        <v>1026</v>
      </c>
      <c r="H49" s="58">
        <v>1</v>
      </c>
      <c r="I49" s="57">
        <v>44</v>
      </c>
      <c r="J49" s="56">
        <v>989</v>
      </c>
      <c r="K49" s="58">
        <v>1</v>
      </c>
      <c r="L49" s="57">
        <v>41</v>
      </c>
      <c r="M49" s="56">
        <v>1218</v>
      </c>
      <c r="N49" s="58" t="s">
        <v>60</v>
      </c>
      <c r="O49" s="57">
        <v>91</v>
      </c>
      <c r="P49" s="56">
        <v>4787</v>
      </c>
      <c r="Q49" s="58" t="s">
        <v>60</v>
      </c>
      <c r="R49" s="57">
        <v>103</v>
      </c>
      <c r="S49" s="56">
        <v>8001</v>
      </c>
      <c r="T49" s="58" t="s">
        <v>60</v>
      </c>
    </row>
    <row r="50" spans="1:20" ht="17.25" customHeight="1">
      <c r="A50" s="41"/>
      <c r="B50" s="39" t="s">
        <v>85</v>
      </c>
      <c r="C50" s="59">
        <v>2</v>
      </c>
      <c r="D50" s="60">
        <v>32</v>
      </c>
      <c r="E50" s="61" t="s">
        <v>60</v>
      </c>
      <c r="F50" s="62">
        <v>4</v>
      </c>
      <c r="G50" s="60">
        <v>159</v>
      </c>
      <c r="H50" s="63">
        <v>1</v>
      </c>
      <c r="I50" s="62">
        <v>2</v>
      </c>
      <c r="J50" s="60">
        <v>6</v>
      </c>
      <c r="K50" s="63" t="s">
        <v>60</v>
      </c>
      <c r="L50" s="62">
        <v>1</v>
      </c>
      <c r="M50" s="60">
        <v>17</v>
      </c>
      <c r="N50" s="63" t="s">
        <v>60</v>
      </c>
      <c r="O50" s="62">
        <v>3</v>
      </c>
      <c r="P50" s="60">
        <v>194</v>
      </c>
      <c r="Q50" s="63" t="s">
        <v>60</v>
      </c>
      <c r="R50" s="62">
        <v>1</v>
      </c>
      <c r="S50" s="60">
        <v>31</v>
      </c>
      <c r="T50" s="63" t="s">
        <v>60</v>
      </c>
    </row>
    <row r="51" spans="1:20" ht="17.25" customHeight="1">
      <c r="A51" s="42"/>
      <c r="B51" s="43" t="s">
        <v>86</v>
      </c>
      <c r="C51" s="66">
        <v>57</v>
      </c>
      <c r="D51" s="67">
        <v>1134</v>
      </c>
      <c r="E51" s="68" t="s">
        <v>60</v>
      </c>
      <c r="F51" s="69">
        <v>50</v>
      </c>
      <c r="G51" s="67">
        <v>867</v>
      </c>
      <c r="H51" s="70" t="s">
        <v>60</v>
      </c>
      <c r="I51" s="69">
        <v>42</v>
      </c>
      <c r="J51" s="67">
        <v>983</v>
      </c>
      <c r="K51" s="70">
        <v>1</v>
      </c>
      <c r="L51" s="69">
        <v>40</v>
      </c>
      <c r="M51" s="67">
        <v>1201</v>
      </c>
      <c r="N51" s="70" t="s">
        <v>60</v>
      </c>
      <c r="O51" s="69">
        <v>88</v>
      </c>
      <c r="P51" s="67">
        <v>4593</v>
      </c>
      <c r="Q51" s="70" t="s">
        <v>60</v>
      </c>
      <c r="R51" s="69">
        <v>102</v>
      </c>
      <c r="S51" s="67">
        <v>7970</v>
      </c>
      <c r="T51" s="70" t="s">
        <v>60</v>
      </c>
    </row>
    <row r="52" spans="1:20" ht="17.25" customHeight="1" thickBot="1">
      <c r="A52" s="318" t="s">
        <v>87</v>
      </c>
      <c r="B52" s="319"/>
      <c r="C52" s="76">
        <v>48</v>
      </c>
      <c r="D52" s="77">
        <v>684</v>
      </c>
      <c r="E52" s="78" t="s">
        <v>60</v>
      </c>
      <c r="F52" s="79">
        <v>61</v>
      </c>
      <c r="G52" s="77">
        <v>228</v>
      </c>
      <c r="H52" s="80" t="s">
        <v>60</v>
      </c>
      <c r="I52" s="79">
        <v>44</v>
      </c>
      <c r="J52" s="77">
        <v>117</v>
      </c>
      <c r="K52" s="80" t="s">
        <v>60</v>
      </c>
      <c r="L52" s="79">
        <v>36</v>
      </c>
      <c r="M52" s="77">
        <v>633</v>
      </c>
      <c r="N52" s="80" t="s">
        <v>60</v>
      </c>
      <c r="O52" s="79">
        <v>51</v>
      </c>
      <c r="P52" s="77">
        <v>714</v>
      </c>
      <c r="Q52" s="80" t="s">
        <v>60</v>
      </c>
      <c r="R52" s="79">
        <v>32</v>
      </c>
      <c r="S52" s="77">
        <v>591</v>
      </c>
      <c r="T52" s="80" t="s">
        <v>60</v>
      </c>
    </row>
  </sheetData>
  <sheetProtection/>
  <mergeCells count="39">
    <mergeCell ref="L3:N3"/>
    <mergeCell ref="O3:Q3"/>
    <mergeCell ref="R3:T3"/>
    <mergeCell ref="U3:W3"/>
    <mergeCell ref="A5:B5"/>
    <mergeCell ref="A6:B6"/>
    <mergeCell ref="A10:B10"/>
    <mergeCell ref="A13:B13"/>
    <mergeCell ref="A3:B4"/>
    <mergeCell ref="C3:E3"/>
    <mergeCell ref="F3:H3"/>
    <mergeCell ref="I3:K3"/>
    <mergeCell ref="I29:K29"/>
    <mergeCell ref="A14:B14"/>
    <mergeCell ref="A15:B15"/>
    <mergeCell ref="A16:B16"/>
    <mergeCell ref="A17:B17"/>
    <mergeCell ref="A21:B21"/>
    <mergeCell ref="A22:B22"/>
    <mergeCell ref="A49:B49"/>
    <mergeCell ref="A23:B23"/>
    <mergeCell ref="A26:B26"/>
    <mergeCell ref="L29:N29"/>
    <mergeCell ref="O29:Q29"/>
    <mergeCell ref="R29:T29"/>
    <mergeCell ref="A31:B31"/>
    <mergeCell ref="A29:B30"/>
    <mergeCell ref="C29:E29"/>
    <mergeCell ref="F29:H29"/>
    <mergeCell ref="A52:B52"/>
    <mergeCell ref="A41:B41"/>
    <mergeCell ref="A42:B42"/>
    <mergeCell ref="A43:B43"/>
    <mergeCell ref="A47:B47"/>
    <mergeCell ref="A32:B32"/>
    <mergeCell ref="A36:B36"/>
    <mergeCell ref="A39:B39"/>
    <mergeCell ref="A40:B40"/>
    <mergeCell ref="A48:B48"/>
  </mergeCells>
  <printOptions/>
  <pageMargins left="0.75" right="0.75" top="0.39" bottom="0.26" header="0.512" footer="0.512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62"/>
  <sheetViews>
    <sheetView zoomScalePageLayoutView="0" workbookViewId="0" topLeftCell="A1">
      <selection activeCell="A36" sqref="A36:B36"/>
    </sheetView>
  </sheetViews>
  <sheetFormatPr defaultColWidth="9.00390625" defaultRowHeight="13.5"/>
  <cols>
    <col min="2" max="2" width="22.625" style="0" customWidth="1"/>
  </cols>
  <sheetData>
    <row r="1" ht="17.25">
      <c r="A1" s="1" t="s">
        <v>247</v>
      </c>
    </row>
    <row r="2" spans="1:7" ht="18" thickBot="1">
      <c r="A2" s="1"/>
      <c r="G2" t="s">
        <v>180</v>
      </c>
    </row>
    <row r="3" spans="1:23" ht="14.25" customHeight="1">
      <c r="A3" s="335" t="s">
        <v>253</v>
      </c>
      <c r="B3" s="336"/>
      <c r="C3" s="331" t="s">
        <v>50</v>
      </c>
      <c r="D3" s="329"/>
      <c r="E3" s="332"/>
      <c r="F3" s="328" t="s">
        <v>51</v>
      </c>
      <c r="G3" s="329"/>
      <c r="H3" s="330"/>
      <c r="I3" s="331" t="s">
        <v>52</v>
      </c>
      <c r="J3" s="329"/>
      <c r="K3" s="332"/>
      <c r="L3" s="328" t="s">
        <v>53</v>
      </c>
      <c r="M3" s="329"/>
      <c r="N3" s="330"/>
      <c r="O3" s="331" t="s">
        <v>54</v>
      </c>
      <c r="P3" s="329"/>
      <c r="Q3" s="332"/>
      <c r="R3" s="328" t="s">
        <v>55</v>
      </c>
      <c r="S3" s="329"/>
      <c r="T3" s="330"/>
      <c r="U3" s="328" t="s">
        <v>56</v>
      </c>
      <c r="V3" s="329"/>
      <c r="W3" s="330"/>
    </row>
    <row r="4" spans="1:23" ht="14.25" customHeight="1" thickBot="1">
      <c r="A4" s="337"/>
      <c r="B4" s="338"/>
      <c r="C4" s="33" t="s">
        <v>57</v>
      </c>
      <c r="D4" s="34" t="s">
        <v>58</v>
      </c>
      <c r="E4" s="36" t="s">
        <v>59</v>
      </c>
      <c r="F4" s="37" t="s">
        <v>57</v>
      </c>
      <c r="G4" s="34" t="s">
        <v>58</v>
      </c>
      <c r="H4" s="35" t="s">
        <v>59</v>
      </c>
      <c r="I4" s="33" t="s">
        <v>57</v>
      </c>
      <c r="J4" s="34" t="s">
        <v>58</v>
      </c>
      <c r="K4" s="36" t="s">
        <v>59</v>
      </c>
      <c r="L4" s="37" t="s">
        <v>57</v>
      </c>
      <c r="M4" s="34" t="s">
        <v>58</v>
      </c>
      <c r="N4" s="35" t="s">
        <v>59</v>
      </c>
      <c r="O4" s="33" t="s">
        <v>57</v>
      </c>
      <c r="P4" s="34" t="s">
        <v>58</v>
      </c>
      <c r="Q4" s="36" t="s">
        <v>59</v>
      </c>
      <c r="R4" s="37" t="s">
        <v>57</v>
      </c>
      <c r="S4" s="34" t="s">
        <v>58</v>
      </c>
      <c r="T4" s="35" t="s">
        <v>59</v>
      </c>
      <c r="U4" s="37" t="s">
        <v>57</v>
      </c>
      <c r="V4" s="34" t="s">
        <v>58</v>
      </c>
      <c r="W4" s="35" t="s">
        <v>59</v>
      </c>
    </row>
    <row r="5" spans="1:23" ht="14.25" customHeight="1" thickBot="1" thickTop="1">
      <c r="A5" s="333" t="s">
        <v>88</v>
      </c>
      <c r="B5" s="334"/>
      <c r="C5" s="110">
        <v>1491</v>
      </c>
      <c r="D5" s="92">
        <v>39026</v>
      </c>
      <c r="E5" s="111">
        <v>6</v>
      </c>
      <c r="F5" s="53">
        <v>97</v>
      </c>
      <c r="G5" s="51">
        <v>2432</v>
      </c>
      <c r="H5" s="54" t="s">
        <v>60</v>
      </c>
      <c r="I5" s="53">
        <v>73</v>
      </c>
      <c r="J5" s="51">
        <v>1573</v>
      </c>
      <c r="K5" s="54" t="s">
        <v>60</v>
      </c>
      <c r="L5" s="53">
        <v>80</v>
      </c>
      <c r="M5" s="51">
        <v>2152</v>
      </c>
      <c r="N5" s="54">
        <v>1</v>
      </c>
      <c r="O5" s="53">
        <v>81</v>
      </c>
      <c r="P5" s="51">
        <v>2210</v>
      </c>
      <c r="Q5" s="54">
        <v>1</v>
      </c>
      <c r="R5" s="53">
        <v>120</v>
      </c>
      <c r="S5" s="51">
        <v>1284</v>
      </c>
      <c r="T5" s="54" t="s">
        <v>60</v>
      </c>
      <c r="U5" s="53">
        <v>109</v>
      </c>
      <c r="V5" s="51">
        <v>2285</v>
      </c>
      <c r="W5" s="54" t="s">
        <v>60</v>
      </c>
    </row>
    <row r="6" spans="1:23" ht="14.25" customHeight="1" thickTop="1">
      <c r="A6" s="324" t="s">
        <v>89</v>
      </c>
      <c r="B6" s="325"/>
      <c r="C6" s="112">
        <v>774</v>
      </c>
      <c r="D6" s="113">
        <v>9666</v>
      </c>
      <c r="E6" s="114">
        <v>2</v>
      </c>
      <c r="F6" s="88">
        <v>30</v>
      </c>
      <c r="G6" s="89">
        <v>497</v>
      </c>
      <c r="H6" s="90" t="s">
        <v>60</v>
      </c>
      <c r="I6" s="88">
        <v>27</v>
      </c>
      <c r="J6" s="89">
        <v>221</v>
      </c>
      <c r="K6" s="90" t="s">
        <v>60</v>
      </c>
      <c r="L6" s="88">
        <v>27</v>
      </c>
      <c r="M6" s="89">
        <v>139</v>
      </c>
      <c r="N6" s="90" t="s">
        <v>60</v>
      </c>
      <c r="O6" s="88">
        <v>46</v>
      </c>
      <c r="P6" s="89">
        <v>682</v>
      </c>
      <c r="Q6" s="90">
        <v>1</v>
      </c>
      <c r="R6" s="88">
        <v>60</v>
      </c>
      <c r="S6" s="89">
        <v>822</v>
      </c>
      <c r="T6" s="90" t="s">
        <v>60</v>
      </c>
      <c r="U6" s="88">
        <v>86</v>
      </c>
      <c r="V6" s="89">
        <v>1031</v>
      </c>
      <c r="W6" s="90" t="s">
        <v>60</v>
      </c>
    </row>
    <row r="7" spans="1:23" ht="14.25" customHeight="1">
      <c r="A7" s="41"/>
      <c r="B7" s="46" t="s">
        <v>90</v>
      </c>
      <c r="C7" s="115">
        <v>124</v>
      </c>
      <c r="D7" s="95">
        <v>2053</v>
      </c>
      <c r="E7" s="116">
        <v>1</v>
      </c>
      <c r="F7" s="57" t="s">
        <v>60</v>
      </c>
      <c r="G7" s="56" t="s">
        <v>60</v>
      </c>
      <c r="H7" s="58" t="s">
        <v>60</v>
      </c>
      <c r="I7" s="57">
        <v>3</v>
      </c>
      <c r="J7" s="56">
        <v>36</v>
      </c>
      <c r="K7" s="58" t="s">
        <v>60</v>
      </c>
      <c r="L7" s="57" t="s">
        <v>60</v>
      </c>
      <c r="M7" s="56" t="s">
        <v>60</v>
      </c>
      <c r="N7" s="58" t="s">
        <v>60</v>
      </c>
      <c r="O7" s="57">
        <v>6</v>
      </c>
      <c r="P7" s="56">
        <v>58</v>
      </c>
      <c r="Q7" s="58">
        <v>1</v>
      </c>
      <c r="R7" s="57">
        <v>4</v>
      </c>
      <c r="S7" s="56">
        <v>36</v>
      </c>
      <c r="T7" s="58" t="s">
        <v>60</v>
      </c>
      <c r="U7" s="57">
        <v>14</v>
      </c>
      <c r="V7" s="56">
        <v>301</v>
      </c>
      <c r="W7" s="58" t="s">
        <v>60</v>
      </c>
    </row>
    <row r="8" spans="1:23" ht="14.25" customHeight="1">
      <c r="A8" s="41"/>
      <c r="B8" s="45" t="s">
        <v>91</v>
      </c>
      <c r="C8" s="115">
        <v>61</v>
      </c>
      <c r="D8" s="95">
        <v>1220</v>
      </c>
      <c r="E8" s="116" t="s">
        <v>60</v>
      </c>
      <c r="F8" s="57" t="s">
        <v>60</v>
      </c>
      <c r="G8" s="56" t="s">
        <v>60</v>
      </c>
      <c r="H8" s="58" t="s">
        <v>60</v>
      </c>
      <c r="I8" s="57" t="s">
        <v>60</v>
      </c>
      <c r="J8" s="56" t="s">
        <v>60</v>
      </c>
      <c r="K8" s="58" t="s">
        <v>60</v>
      </c>
      <c r="L8" s="57">
        <v>1</v>
      </c>
      <c r="M8" s="56">
        <v>7</v>
      </c>
      <c r="N8" s="58" t="s">
        <v>60</v>
      </c>
      <c r="O8" s="57">
        <v>2</v>
      </c>
      <c r="P8" s="56">
        <v>65</v>
      </c>
      <c r="Q8" s="58" t="s">
        <v>60</v>
      </c>
      <c r="R8" s="57">
        <v>6</v>
      </c>
      <c r="S8" s="56">
        <v>162</v>
      </c>
      <c r="T8" s="58" t="s">
        <v>60</v>
      </c>
      <c r="U8" s="57">
        <v>10</v>
      </c>
      <c r="V8" s="56">
        <v>116</v>
      </c>
      <c r="W8" s="58" t="s">
        <v>60</v>
      </c>
    </row>
    <row r="9" spans="1:23" ht="14.25" customHeight="1">
      <c r="A9" s="41"/>
      <c r="B9" s="45" t="s">
        <v>92</v>
      </c>
      <c r="C9" s="115">
        <v>1</v>
      </c>
      <c r="D9" s="95">
        <v>1</v>
      </c>
      <c r="E9" s="116" t="s">
        <v>60</v>
      </c>
      <c r="F9" s="57" t="s">
        <v>60</v>
      </c>
      <c r="G9" s="56" t="s">
        <v>60</v>
      </c>
      <c r="H9" s="58" t="s">
        <v>60</v>
      </c>
      <c r="I9" s="57" t="s">
        <v>60</v>
      </c>
      <c r="J9" s="56" t="s">
        <v>60</v>
      </c>
      <c r="K9" s="58" t="s">
        <v>60</v>
      </c>
      <c r="L9" s="57" t="s">
        <v>60</v>
      </c>
      <c r="M9" s="56" t="s">
        <v>60</v>
      </c>
      <c r="N9" s="58" t="s">
        <v>60</v>
      </c>
      <c r="O9" s="57" t="s">
        <v>60</v>
      </c>
      <c r="P9" s="56" t="s">
        <v>60</v>
      </c>
      <c r="Q9" s="58" t="s">
        <v>60</v>
      </c>
      <c r="R9" s="57" t="s">
        <v>60</v>
      </c>
      <c r="S9" s="56" t="s">
        <v>60</v>
      </c>
      <c r="T9" s="58" t="s">
        <v>60</v>
      </c>
      <c r="U9" s="57" t="s">
        <v>60</v>
      </c>
      <c r="V9" s="56" t="s">
        <v>60</v>
      </c>
      <c r="W9" s="58" t="s">
        <v>60</v>
      </c>
    </row>
    <row r="10" spans="1:23" ht="14.25" customHeight="1">
      <c r="A10" s="41"/>
      <c r="B10" s="45" t="s">
        <v>93</v>
      </c>
      <c r="C10" s="115">
        <v>71</v>
      </c>
      <c r="D10" s="95">
        <v>1236</v>
      </c>
      <c r="E10" s="116" t="s">
        <v>60</v>
      </c>
      <c r="F10" s="57">
        <v>2</v>
      </c>
      <c r="G10" s="56">
        <v>24</v>
      </c>
      <c r="H10" s="58" t="s">
        <v>60</v>
      </c>
      <c r="I10" s="57">
        <v>1</v>
      </c>
      <c r="J10" s="56">
        <v>66</v>
      </c>
      <c r="K10" s="58" t="s">
        <v>60</v>
      </c>
      <c r="L10" s="57" t="s">
        <v>60</v>
      </c>
      <c r="M10" s="56" t="s">
        <v>60</v>
      </c>
      <c r="N10" s="58" t="s">
        <v>60</v>
      </c>
      <c r="O10" s="57" t="s">
        <v>60</v>
      </c>
      <c r="P10" s="56" t="s">
        <v>60</v>
      </c>
      <c r="Q10" s="58" t="s">
        <v>60</v>
      </c>
      <c r="R10" s="57">
        <v>1</v>
      </c>
      <c r="S10" s="56">
        <v>6</v>
      </c>
      <c r="T10" s="58" t="s">
        <v>60</v>
      </c>
      <c r="U10" s="57">
        <v>4</v>
      </c>
      <c r="V10" s="56">
        <v>47</v>
      </c>
      <c r="W10" s="58" t="s">
        <v>60</v>
      </c>
    </row>
    <row r="11" spans="1:23" ht="14.25" customHeight="1">
      <c r="A11" s="81"/>
      <c r="B11" s="82" t="s">
        <v>94</v>
      </c>
      <c r="C11" s="115">
        <v>24</v>
      </c>
      <c r="D11" s="95">
        <v>179</v>
      </c>
      <c r="E11" s="116" t="s">
        <v>60</v>
      </c>
      <c r="F11" s="57" t="s">
        <v>60</v>
      </c>
      <c r="G11" s="56" t="s">
        <v>60</v>
      </c>
      <c r="H11" s="58" t="s">
        <v>60</v>
      </c>
      <c r="I11" s="57" t="s">
        <v>60</v>
      </c>
      <c r="J11" s="56" t="s">
        <v>60</v>
      </c>
      <c r="K11" s="58" t="s">
        <v>60</v>
      </c>
      <c r="L11" s="57" t="s">
        <v>60</v>
      </c>
      <c r="M11" s="56" t="s">
        <v>60</v>
      </c>
      <c r="N11" s="58" t="s">
        <v>60</v>
      </c>
      <c r="O11" s="57">
        <v>4</v>
      </c>
      <c r="P11" s="56">
        <v>12</v>
      </c>
      <c r="Q11" s="58" t="s">
        <v>60</v>
      </c>
      <c r="R11" s="57" t="s">
        <v>60</v>
      </c>
      <c r="S11" s="56" t="s">
        <v>60</v>
      </c>
      <c r="T11" s="58" t="s">
        <v>60</v>
      </c>
      <c r="U11" s="57">
        <v>4</v>
      </c>
      <c r="V11" s="56">
        <v>78</v>
      </c>
      <c r="W11" s="58" t="s">
        <v>60</v>
      </c>
    </row>
    <row r="12" spans="1:23" ht="14.25" customHeight="1">
      <c r="A12" s="83"/>
      <c r="B12" s="45" t="s">
        <v>42</v>
      </c>
      <c r="C12" s="115">
        <v>19</v>
      </c>
      <c r="D12" s="95">
        <v>902</v>
      </c>
      <c r="E12" s="116" t="s">
        <v>60</v>
      </c>
      <c r="F12" s="57">
        <v>3</v>
      </c>
      <c r="G12" s="56">
        <v>233</v>
      </c>
      <c r="H12" s="58" t="s">
        <v>60</v>
      </c>
      <c r="I12" s="57" t="s">
        <v>60</v>
      </c>
      <c r="J12" s="56" t="s">
        <v>60</v>
      </c>
      <c r="K12" s="58" t="s">
        <v>60</v>
      </c>
      <c r="L12" s="57">
        <v>1</v>
      </c>
      <c r="M12" s="56">
        <v>32</v>
      </c>
      <c r="N12" s="58" t="s">
        <v>60</v>
      </c>
      <c r="O12" s="57" t="s">
        <v>60</v>
      </c>
      <c r="P12" s="56" t="s">
        <v>60</v>
      </c>
      <c r="Q12" s="58" t="s">
        <v>60</v>
      </c>
      <c r="R12" s="57">
        <v>2</v>
      </c>
      <c r="S12" s="56">
        <v>76</v>
      </c>
      <c r="T12" s="58" t="s">
        <v>60</v>
      </c>
      <c r="U12" s="57" t="s">
        <v>60</v>
      </c>
      <c r="V12" s="56" t="s">
        <v>60</v>
      </c>
      <c r="W12" s="58" t="s">
        <v>60</v>
      </c>
    </row>
    <row r="13" spans="1:23" ht="14.25" customHeight="1">
      <c r="A13" s="41"/>
      <c r="B13" s="45" t="s">
        <v>95</v>
      </c>
      <c r="C13" s="115">
        <v>35</v>
      </c>
      <c r="D13" s="95">
        <v>1545</v>
      </c>
      <c r="E13" s="116">
        <v>1</v>
      </c>
      <c r="F13" s="57">
        <v>3</v>
      </c>
      <c r="G13" s="56">
        <v>143</v>
      </c>
      <c r="H13" s="58" t="s">
        <v>60</v>
      </c>
      <c r="I13" s="57">
        <v>2</v>
      </c>
      <c r="J13" s="56">
        <v>38</v>
      </c>
      <c r="K13" s="58" t="s">
        <v>60</v>
      </c>
      <c r="L13" s="57">
        <v>2</v>
      </c>
      <c r="M13" s="56">
        <v>17</v>
      </c>
      <c r="N13" s="58" t="s">
        <v>60</v>
      </c>
      <c r="O13" s="57">
        <v>6</v>
      </c>
      <c r="P13" s="56">
        <v>389</v>
      </c>
      <c r="Q13" s="58" t="s">
        <v>60</v>
      </c>
      <c r="R13" s="57">
        <v>3</v>
      </c>
      <c r="S13" s="56">
        <v>91</v>
      </c>
      <c r="T13" s="58" t="s">
        <v>60</v>
      </c>
      <c r="U13" s="57">
        <v>1</v>
      </c>
      <c r="V13" s="56">
        <v>66</v>
      </c>
      <c r="W13" s="58" t="s">
        <v>60</v>
      </c>
    </row>
    <row r="14" spans="1:23" ht="14.25" customHeight="1">
      <c r="A14" s="41"/>
      <c r="B14" s="45" t="s">
        <v>96</v>
      </c>
      <c r="C14" s="115">
        <v>18</v>
      </c>
      <c r="D14" s="95">
        <v>200</v>
      </c>
      <c r="E14" s="116" t="s">
        <v>60</v>
      </c>
      <c r="F14" s="57" t="s">
        <v>60</v>
      </c>
      <c r="G14" s="56" t="s">
        <v>60</v>
      </c>
      <c r="H14" s="296" t="s">
        <v>60</v>
      </c>
      <c r="I14" s="57" t="s">
        <v>60</v>
      </c>
      <c r="J14" s="56" t="s">
        <v>60</v>
      </c>
      <c r="K14" s="58" t="s">
        <v>60</v>
      </c>
      <c r="L14" s="57" t="s">
        <v>60</v>
      </c>
      <c r="M14" s="56" t="s">
        <v>60</v>
      </c>
      <c r="N14" s="58" t="s">
        <v>60</v>
      </c>
      <c r="O14" s="57">
        <v>2</v>
      </c>
      <c r="P14" s="56">
        <v>37</v>
      </c>
      <c r="Q14" s="58" t="s">
        <v>60</v>
      </c>
      <c r="R14" s="57">
        <v>2</v>
      </c>
      <c r="S14" s="56">
        <v>10</v>
      </c>
      <c r="T14" s="58" t="s">
        <v>60</v>
      </c>
      <c r="U14" s="57">
        <v>3</v>
      </c>
      <c r="V14" s="56">
        <v>52</v>
      </c>
      <c r="W14" s="58" t="s">
        <v>60</v>
      </c>
    </row>
    <row r="15" spans="1:23" ht="14.25" customHeight="1">
      <c r="A15" s="81"/>
      <c r="B15" s="82" t="s">
        <v>97</v>
      </c>
      <c r="C15" s="115" t="s">
        <v>60</v>
      </c>
      <c r="D15" s="95" t="s">
        <v>60</v>
      </c>
      <c r="E15" s="116" t="s">
        <v>60</v>
      </c>
      <c r="F15" s="57" t="s">
        <v>60</v>
      </c>
      <c r="G15" s="56" t="s">
        <v>60</v>
      </c>
      <c r="H15" s="58" t="s">
        <v>60</v>
      </c>
      <c r="I15" s="57" t="s">
        <v>60</v>
      </c>
      <c r="J15" s="56" t="s">
        <v>60</v>
      </c>
      <c r="K15" s="58" t="s">
        <v>60</v>
      </c>
      <c r="L15" s="57" t="s">
        <v>60</v>
      </c>
      <c r="M15" s="56" t="s">
        <v>60</v>
      </c>
      <c r="N15" s="58" t="s">
        <v>60</v>
      </c>
      <c r="O15" s="57" t="s">
        <v>60</v>
      </c>
      <c r="P15" s="56" t="s">
        <v>60</v>
      </c>
      <c r="Q15" s="58" t="s">
        <v>60</v>
      </c>
      <c r="R15" s="57" t="s">
        <v>60</v>
      </c>
      <c r="S15" s="56" t="s">
        <v>60</v>
      </c>
      <c r="T15" s="58" t="s">
        <v>60</v>
      </c>
      <c r="U15" s="57" t="s">
        <v>60</v>
      </c>
      <c r="V15" s="56" t="s">
        <v>60</v>
      </c>
      <c r="W15" s="58" t="s">
        <v>60</v>
      </c>
    </row>
    <row r="16" spans="1:23" ht="14.25" customHeight="1">
      <c r="A16" s="84"/>
      <c r="B16" s="85" t="s">
        <v>147</v>
      </c>
      <c r="C16" s="115">
        <v>416</v>
      </c>
      <c r="D16" s="95">
        <v>2297</v>
      </c>
      <c r="E16" s="116" t="s">
        <v>60</v>
      </c>
      <c r="F16" s="57">
        <v>22</v>
      </c>
      <c r="G16" s="56">
        <v>97</v>
      </c>
      <c r="H16" s="58" t="s">
        <v>60</v>
      </c>
      <c r="I16" s="57">
        <v>21</v>
      </c>
      <c r="J16" s="56">
        <v>81</v>
      </c>
      <c r="K16" s="58" t="s">
        <v>60</v>
      </c>
      <c r="L16" s="57">
        <v>23</v>
      </c>
      <c r="M16" s="56">
        <v>83</v>
      </c>
      <c r="N16" s="58" t="s">
        <v>60</v>
      </c>
      <c r="O16" s="57">
        <v>26</v>
      </c>
      <c r="P16" s="56">
        <v>121</v>
      </c>
      <c r="Q16" s="58" t="s">
        <v>60</v>
      </c>
      <c r="R16" s="57">
        <v>40</v>
      </c>
      <c r="S16" s="56">
        <v>425</v>
      </c>
      <c r="T16" s="58" t="s">
        <v>60</v>
      </c>
      <c r="U16" s="57">
        <v>50</v>
      </c>
      <c r="V16" s="56">
        <v>371</v>
      </c>
      <c r="W16" s="58" t="s">
        <v>60</v>
      </c>
    </row>
    <row r="17" spans="1:23" ht="14.25" customHeight="1">
      <c r="A17" s="41"/>
      <c r="B17" s="45" t="s">
        <v>98</v>
      </c>
      <c r="C17" s="115" t="s">
        <v>60</v>
      </c>
      <c r="D17" s="95" t="s">
        <v>60</v>
      </c>
      <c r="E17" s="116" t="s">
        <v>60</v>
      </c>
      <c r="F17" s="57" t="s">
        <v>60</v>
      </c>
      <c r="G17" s="56" t="s">
        <v>60</v>
      </c>
      <c r="H17" s="58" t="s">
        <v>60</v>
      </c>
      <c r="I17" s="57" t="s">
        <v>60</v>
      </c>
      <c r="J17" s="56" t="s">
        <v>60</v>
      </c>
      <c r="K17" s="58" t="s">
        <v>60</v>
      </c>
      <c r="L17" s="57" t="s">
        <v>60</v>
      </c>
      <c r="M17" s="56" t="s">
        <v>60</v>
      </c>
      <c r="N17" s="58" t="s">
        <v>60</v>
      </c>
      <c r="O17" s="57" t="s">
        <v>60</v>
      </c>
      <c r="P17" s="56" t="s">
        <v>60</v>
      </c>
      <c r="Q17" s="58" t="s">
        <v>60</v>
      </c>
      <c r="R17" s="57" t="s">
        <v>60</v>
      </c>
      <c r="S17" s="56" t="s">
        <v>60</v>
      </c>
      <c r="T17" s="58" t="s">
        <v>60</v>
      </c>
      <c r="U17" s="57" t="s">
        <v>60</v>
      </c>
      <c r="V17" s="56" t="s">
        <v>60</v>
      </c>
      <c r="W17" s="58" t="s">
        <v>60</v>
      </c>
    </row>
    <row r="18" spans="1:23" ht="14.25" customHeight="1">
      <c r="A18" s="41"/>
      <c r="B18" s="45" t="s">
        <v>99</v>
      </c>
      <c r="C18" s="115" t="s">
        <v>60</v>
      </c>
      <c r="D18" s="95" t="s">
        <v>60</v>
      </c>
      <c r="E18" s="116" t="s">
        <v>60</v>
      </c>
      <c r="F18" s="57" t="s">
        <v>60</v>
      </c>
      <c r="G18" s="56" t="s">
        <v>60</v>
      </c>
      <c r="H18" s="58" t="s">
        <v>60</v>
      </c>
      <c r="I18" s="57" t="s">
        <v>60</v>
      </c>
      <c r="J18" s="56" t="s">
        <v>60</v>
      </c>
      <c r="K18" s="58" t="s">
        <v>60</v>
      </c>
      <c r="L18" s="57" t="s">
        <v>60</v>
      </c>
      <c r="M18" s="56" t="s">
        <v>60</v>
      </c>
      <c r="N18" s="58" t="s">
        <v>60</v>
      </c>
      <c r="O18" s="57" t="s">
        <v>60</v>
      </c>
      <c r="P18" s="56" t="s">
        <v>60</v>
      </c>
      <c r="Q18" s="58" t="s">
        <v>60</v>
      </c>
      <c r="R18" s="57" t="s">
        <v>60</v>
      </c>
      <c r="S18" s="56" t="s">
        <v>60</v>
      </c>
      <c r="T18" s="58" t="s">
        <v>60</v>
      </c>
      <c r="U18" s="57" t="s">
        <v>60</v>
      </c>
      <c r="V18" s="56" t="s">
        <v>60</v>
      </c>
      <c r="W18" s="58" t="s">
        <v>60</v>
      </c>
    </row>
    <row r="19" spans="1:23" ht="14.25" customHeight="1">
      <c r="A19" s="41"/>
      <c r="B19" s="45" t="s">
        <v>100</v>
      </c>
      <c r="C19" s="115">
        <v>1</v>
      </c>
      <c r="D19" s="95">
        <v>10</v>
      </c>
      <c r="E19" s="116" t="s">
        <v>60</v>
      </c>
      <c r="F19" s="57" t="s">
        <v>60</v>
      </c>
      <c r="G19" s="56" t="s">
        <v>60</v>
      </c>
      <c r="H19" s="58" t="s">
        <v>60</v>
      </c>
      <c r="I19" s="57" t="s">
        <v>60</v>
      </c>
      <c r="J19" s="56" t="s">
        <v>60</v>
      </c>
      <c r="K19" s="58" t="s">
        <v>60</v>
      </c>
      <c r="L19" s="57" t="s">
        <v>60</v>
      </c>
      <c r="M19" s="56" t="s">
        <v>60</v>
      </c>
      <c r="N19" s="58" t="s">
        <v>60</v>
      </c>
      <c r="O19" s="57" t="s">
        <v>60</v>
      </c>
      <c r="P19" s="56" t="s">
        <v>60</v>
      </c>
      <c r="Q19" s="58" t="s">
        <v>60</v>
      </c>
      <c r="R19" s="57" t="s">
        <v>60</v>
      </c>
      <c r="S19" s="56" t="s">
        <v>60</v>
      </c>
      <c r="T19" s="58" t="s">
        <v>60</v>
      </c>
      <c r="U19" s="57" t="s">
        <v>60</v>
      </c>
      <c r="V19" s="56" t="s">
        <v>60</v>
      </c>
      <c r="W19" s="58" t="s">
        <v>60</v>
      </c>
    </row>
    <row r="20" spans="1:23" ht="14.25" customHeight="1">
      <c r="A20" s="41"/>
      <c r="B20" s="45" t="s">
        <v>101</v>
      </c>
      <c r="C20" s="115" t="s">
        <v>60</v>
      </c>
      <c r="D20" s="95" t="s">
        <v>60</v>
      </c>
      <c r="E20" s="116" t="s">
        <v>60</v>
      </c>
      <c r="F20" s="57" t="s">
        <v>60</v>
      </c>
      <c r="G20" s="56" t="s">
        <v>60</v>
      </c>
      <c r="H20" s="58" t="s">
        <v>60</v>
      </c>
      <c r="I20" s="57" t="s">
        <v>60</v>
      </c>
      <c r="J20" s="56" t="s">
        <v>60</v>
      </c>
      <c r="K20" s="58" t="s">
        <v>60</v>
      </c>
      <c r="L20" s="57" t="s">
        <v>60</v>
      </c>
      <c r="M20" s="56" t="s">
        <v>60</v>
      </c>
      <c r="N20" s="58" t="s">
        <v>60</v>
      </c>
      <c r="O20" s="57" t="s">
        <v>60</v>
      </c>
      <c r="P20" s="56" t="s">
        <v>60</v>
      </c>
      <c r="Q20" s="58" t="s">
        <v>60</v>
      </c>
      <c r="R20" s="57" t="s">
        <v>60</v>
      </c>
      <c r="S20" s="56" t="s">
        <v>60</v>
      </c>
      <c r="T20" s="58" t="s">
        <v>60</v>
      </c>
      <c r="U20" s="57" t="s">
        <v>60</v>
      </c>
      <c r="V20" s="56" t="s">
        <v>60</v>
      </c>
      <c r="W20" s="58" t="s">
        <v>60</v>
      </c>
    </row>
    <row r="21" spans="1:23" ht="14.25" customHeight="1">
      <c r="A21" s="41"/>
      <c r="B21" s="45" t="s">
        <v>102</v>
      </c>
      <c r="C21" s="115" t="s">
        <v>60</v>
      </c>
      <c r="D21" s="95" t="s">
        <v>60</v>
      </c>
      <c r="E21" s="116" t="s">
        <v>60</v>
      </c>
      <c r="F21" s="57" t="s">
        <v>60</v>
      </c>
      <c r="G21" s="56" t="s">
        <v>60</v>
      </c>
      <c r="H21" s="58" t="s">
        <v>60</v>
      </c>
      <c r="I21" s="57" t="s">
        <v>60</v>
      </c>
      <c r="J21" s="56" t="s">
        <v>60</v>
      </c>
      <c r="K21" s="58" t="s">
        <v>60</v>
      </c>
      <c r="L21" s="57" t="s">
        <v>60</v>
      </c>
      <c r="M21" s="56" t="s">
        <v>60</v>
      </c>
      <c r="N21" s="58" t="s">
        <v>60</v>
      </c>
      <c r="O21" s="57" t="s">
        <v>60</v>
      </c>
      <c r="P21" s="56" t="s">
        <v>60</v>
      </c>
      <c r="Q21" s="58" t="s">
        <v>60</v>
      </c>
      <c r="R21" s="57" t="s">
        <v>60</v>
      </c>
      <c r="S21" s="56" t="s">
        <v>60</v>
      </c>
      <c r="T21" s="58" t="s">
        <v>60</v>
      </c>
      <c r="U21" s="57" t="s">
        <v>60</v>
      </c>
      <c r="V21" s="56" t="s">
        <v>60</v>
      </c>
      <c r="W21" s="58" t="s">
        <v>60</v>
      </c>
    </row>
    <row r="22" spans="1:23" ht="14.25" customHeight="1">
      <c r="A22" s="41"/>
      <c r="B22" s="45" t="s">
        <v>103</v>
      </c>
      <c r="C22" s="115">
        <v>4</v>
      </c>
      <c r="D22" s="95">
        <v>23</v>
      </c>
      <c r="E22" s="116" t="s">
        <v>60</v>
      </c>
      <c r="F22" s="57" t="s">
        <v>60</v>
      </c>
      <c r="G22" s="56" t="s">
        <v>60</v>
      </c>
      <c r="H22" s="58" t="s">
        <v>60</v>
      </c>
      <c r="I22" s="57" t="s">
        <v>60</v>
      </c>
      <c r="J22" s="56" t="s">
        <v>60</v>
      </c>
      <c r="K22" s="58" t="s">
        <v>60</v>
      </c>
      <c r="L22" s="57" t="s">
        <v>60</v>
      </c>
      <c r="M22" s="56" t="s">
        <v>60</v>
      </c>
      <c r="N22" s="58" t="s">
        <v>60</v>
      </c>
      <c r="O22" s="57" t="s">
        <v>60</v>
      </c>
      <c r="P22" s="56" t="s">
        <v>60</v>
      </c>
      <c r="Q22" s="58" t="s">
        <v>60</v>
      </c>
      <c r="R22" s="57">
        <v>2</v>
      </c>
      <c r="S22" s="56">
        <v>16</v>
      </c>
      <c r="T22" s="58" t="s">
        <v>60</v>
      </c>
      <c r="U22" s="57" t="s">
        <v>60</v>
      </c>
      <c r="V22" s="56" t="s">
        <v>60</v>
      </c>
      <c r="W22" s="58" t="s">
        <v>60</v>
      </c>
    </row>
    <row r="23" spans="1:23" ht="14.25" customHeight="1">
      <c r="A23" s="326" t="s">
        <v>104</v>
      </c>
      <c r="B23" s="327"/>
      <c r="C23" s="117">
        <v>504</v>
      </c>
      <c r="D23" s="105">
        <v>27696</v>
      </c>
      <c r="E23" s="118" t="s">
        <v>60</v>
      </c>
      <c r="F23" s="74">
        <v>59</v>
      </c>
      <c r="G23" s="72">
        <v>1923</v>
      </c>
      <c r="H23" s="75" t="s">
        <v>60</v>
      </c>
      <c r="I23" s="74">
        <v>43</v>
      </c>
      <c r="J23" s="72">
        <v>1307</v>
      </c>
      <c r="K23" s="75" t="s">
        <v>60</v>
      </c>
      <c r="L23" s="74">
        <v>45</v>
      </c>
      <c r="M23" s="72">
        <v>1990</v>
      </c>
      <c r="N23" s="75" t="s">
        <v>60</v>
      </c>
      <c r="O23" s="74">
        <v>21</v>
      </c>
      <c r="P23" s="72">
        <v>1413</v>
      </c>
      <c r="Q23" s="75" t="s">
        <v>60</v>
      </c>
      <c r="R23" s="74">
        <v>7</v>
      </c>
      <c r="S23" s="72">
        <v>215</v>
      </c>
      <c r="T23" s="75" t="s">
        <v>60</v>
      </c>
      <c r="U23" s="74">
        <v>7</v>
      </c>
      <c r="V23" s="72">
        <v>922</v>
      </c>
      <c r="W23" s="75" t="s">
        <v>60</v>
      </c>
    </row>
    <row r="24" spans="1:23" ht="14.25" customHeight="1">
      <c r="A24" s="41"/>
      <c r="B24" s="86" t="s">
        <v>105</v>
      </c>
      <c r="C24" s="119">
        <v>499</v>
      </c>
      <c r="D24" s="97">
        <v>27616</v>
      </c>
      <c r="E24" s="120" t="s">
        <v>60</v>
      </c>
      <c r="F24" s="62">
        <v>58</v>
      </c>
      <c r="G24" s="60">
        <v>1914</v>
      </c>
      <c r="H24" s="63" t="s">
        <v>60</v>
      </c>
      <c r="I24" s="62">
        <v>43</v>
      </c>
      <c r="J24" s="60">
        <v>1307</v>
      </c>
      <c r="K24" s="63" t="s">
        <v>60</v>
      </c>
      <c r="L24" s="62">
        <v>44</v>
      </c>
      <c r="M24" s="60">
        <v>1960</v>
      </c>
      <c r="N24" s="63" t="s">
        <v>60</v>
      </c>
      <c r="O24" s="62">
        <v>20</v>
      </c>
      <c r="P24" s="60">
        <v>1403</v>
      </c>
      <c r="Q24" s="63" t="s">
        <v>60</v>
      </c>
      <c r="R24" s="62">
        <v>7</v>
      </c>
      <c r="S24" s="60">
        <v>215</v>
      </c>
      <c r="T24" s="63" t="s">
        <v>60</v>
      </c>
      <c r="U24" s="62">
        <v>7</v>
      </c>
      <c r="V24" s="60">
        <v>922</v>
      </c>
      <c r="W24" s="63" t="s">
        <v>60</v>
      </c>
    </row>
    <row r="25" spans="1:23" ht="14.25" customHeight="1">
      <c r="A25" s="42"/>
      <c r="B25" s="87" t="s">
        <v>106</v>
      </c>
      <c r="C25" s="121">
        <v>5</v>
      </c>
      <c r="D25" s="102">
        <v>80</v>
      </c>
      <c r="E25" s="122" t="s">
        <v>60</v>
      </c>
      <c r="F25" s="69">
        <v>1</v>
      </c>
      <c r="G25" s="67">
        <v>9</v>
      </c>
      <c r="H25" s="70" t="s">
        <v>60</v>
      </c>
      <c r="I25" s="69" t="s">
        <v>60</v>
      </c>
      <c r="J25" s="67" t="s">
        <v>60</v>
      </c>
      <c r="K25" s="70" t="s">
        <v>60</v>
      </c>
      <c r="L25" s="69">
        <v>1</v>
      </c>
      <c r="M25" s="67">
        <v>30</v>
      </c>
      <c r="N25" s="70" t="s">
        <v>60</v>
      </c>
      <c r="O25" s="69">
        <v>1</v>
      </c>
      <c r="P25" s="67">
        <v>10</v>
      </c>
      <c r="Q25" s="70" t="s">
        <v>60</v>
      </c>
      <c r="R25" s="69" t="s">
        <v>60</v>
      </c>
      <c r="S25" s="67" t="s">
        <v>60</v>
      </c>
      <c r="T25" s="70" t="s">
        <v>60</v>
      </c>
      <c r="U25" s="69" t="s">
        <v>60</v>
      </c>
      <c r="V25" s="67" t="s">
        <v>60</v>
      </c>
      <c r="W25" s="70" t="s">
        <v>60</v>
      </c>
    </row>
    <row r="26" spans="1:23" ht="14.25" customHeight="1">
      <c r="A26" s="320" t="s">
        <v>107</v>
      </c>
      <c r="B26" s="321"/>
      <c r="C26" s="117">
        <v>15</v>
      </c>
      <c r="D26" s="105">
        <v>172</v>
      </c>
      <c r="E26" s="118" t="s">
        <v>60</v>
      </c>
      <c r="F26" s="74" t="s">
        <v>60</v>
      </c>
      <c r="G26" s="72" t="s">
        <v>60</v>
      </c>
      <c r="H26" s="75" t="s">
        <v>60</v>
      </c>
      <c r="I26" s="74">
        <v>1</v>
      </c>
      <c r="J26" s="72">
        <v>43</v>
      </c>
      <c r="K26" s="75" t="s">
        <v>60</v>
      </c>
      <c r="L26" s="74" t="s">
        <v>60</v>
      </c>
      <c r="M26" s="72" t="s">
        <v>60</v>
      </c>
      <c r="N26" s="75" t="s">
        <v>60</v>
      </c>
      <c r="O26" s="74" t="s">
        <v>60</v>
      </c>
      <c r="P26" s="72" t="s">
        <v>60</v>
      </c>
      <c r="Q26" s="75" t="s">
        <v>60</v>
      </c>
      <c r="R26" s="74">
        <v>2</v>
      </c>
      <c r="S26" s="72">
        <v>28</v>
      </c>
      <c r="T26" s="75" t="s">
        <v>60</v>
      </c>
      <c r="U26" s="74" t="s">
        <v>60</v>
      </c>
      <c r="V26" s="72" t="s">
        <v>60</v>
      </c>
      <c r="W26" s="75" t="s">
        <v>60</v>
      </c>
    </row>
    <row r="27" spans="1:23" ht="14.25" customHeight="1">
      <c r="A27" s="326" t="s">
        <v>108</v>
      </c>
      <c r="B27" s="327"/>
      <c r="C27" s="117">
        <v>138</v>
      </c>
      <c r="D27" s="105">
        <v>511</v>
      </c>
      <c r="E27" s="118">
        <v>4</v>
      </c>
      <c r="F27" s="74">
        <v>8</v>
      </c>
      <c r="G27" s="72">
        <v>12</v>
      </c>
      <c r="H27" s="75" t="s">
        <v>60</v>
      </c>
      <c r="I27" s="74">
        <v>2</v>
      </c>
      <c r="J27" s="72">
        <v>2</v>
      </c>
      <c r="K27" s="75" t="s">
        <v>60</v>
      </c>
      <c r="L27" s="74">
        <v>7</v>
      </c>
      <c r="M27" s="72">
        <v>13</v>
      </c>
      <c r="N27" s="75">
        <v>1</v>
      </c>
      <c r="O27" s="74">
        <v>10</v>
      </c>
      <c r="P27" s="72">
        <v>31</v>
      </c>
      <c r="Q27" s="75" t="s">
        <v>60</v>
      </c>
      <c r="R27" s="74">
        <v>41</v>
      </c>
      <c r="S27" s="72">
        <v>92</v>
      </c>
      <c r="T27" s="75" t="s">
        <v>60</v>
      </c>
      <c r="U27" s="74">
        <v>7</v>
      </c>
      <c r="V27" s="72">
        <v>45</v>
      </c>
      <c r="W27" s="75" t="s">
        <v>60</v>
      </c>
    </row>
    <row r="28" spans="1:23" ht="14.25" customHeight="1">
      <c r="A28" s="41"/>
      <c r="B28" s="46" t="s">
        <v>109</v>
      </c>
      <c r="C28" s="119">
        <v>103</v>
      </c>
      <c r="D28" s="97">
        <v>446</v>
      </c>
      <c r="E28" s="120">
        <v>3</v>
      </c>
      <c r="F28" s="62" t="s">
        <v>60</v>
      </c>
      <c r="G28" s="60" t="s">
        <v>60</v>
      </c>
      <c r="H28" s="63" t="s">
        <v>60</v>
      </c>
      <c r="I28" s="62" t="s">
        <v>60</v>
      </c>
      <c r="J28" s="60" t="s">
        <v>60</v>
      </c>
      <c r="K28" s="63" t="s">
        <v>60</v>
      </c>
      <c r="L28" s="62">
        <v>2</v>
      </c>
      <c r="M28" s="60">
        <v>7</v>
      </c>
      <c r="N28" s="63" t="s">
        <v>60</v>
      </c>
      <c r="O28" s="62">
        <v>7</v>
      </c>
      <c r="P28" s="60">
        <v>28</v>
      </c>
      <c r="Q28" s="63" t="s">
        <v>60</v>
      </c>
      <c r="R28" s="62">
        <v>37</v>
      </c>
      <c r="S28" s="60">
        <v>87</v>
      </c>
      <c r="T28" s="63" t="s">
        <v>60</v>
      </c>
      <c r="U28" s="62">
        <v>4</v>
      </c>
      <c r="V28" s="60">
        <v>23</v>
      </c>
      <c r="W28" s="63" t="s">
        <v>60</v>
      </c>
    </row>
    <row r="29" spans="1:23" ht="14.25" customHeight="1">
      <c r="A29" s="42"/>
      <c r="B29" s="47" t="s">
        <v>110</v>
      </c>
      <c r="C29" s="121">
        <v>35</v>
      </c>
      <c r="D29" s="102">
        <v>65</v>
      </c>
      <c r="E29" s="122">
        <v>1</v>
      </c>
      <c r="F29" s="69">
        <v>8</v>
      </c>
      <c r="G29" s="67">
        <v>12</v>
      </c>
      <c r="H29" s="70" t="s">
        <v>60</v>
      </c>
      <c r="I29" s="69">
        <v>2</v>
      </c>
      <c r="J29" s="67">
        <v>2</v>
      </c>
      <c r="K29" s="70" t="s">
        <v>60</v>
      </c>
      <c r="L29" s="69">
        <v>5</v>
      </c>
      <c r="M29" s="67">
        <v>6</v>
      </c>
      <c r="N29" s="70">
        <v>1</v>
      </c>
      <c r="O29" s="69">
        <v>3</v>
      </c>
      <c r="P29" s="67">
        <v>3</v>
      </c>
      <c r="Q29" s="70" t="s">
        <v>60</v>
      </c>
      <c r="R29" s="69">
        <v>4</v>
      </c>
      <c r="S29" s="67">
        <v>5</v>
      </c>
      <c r="T29" s="70" t="s">
        <v>60</v>
      </c>
      <c r="U29" s="69">
        <v>3</v>
      </c>
      <c r="V29" s="67">
        <v>22</v>
      </c>
      <c r="W29" s="70" t="s">
        <v>60</v>
      </c>
    </row>
    <row r="30" spans="1:23" ht="14.25" customHeight="1">
      <c r="A30" s="322" t="s">
        <v>111</v>
      </c>
      <c r="B30" s="323"/>
      <c r="C30" s="117">
        <v>7</v>
      </c>
      <c r="D30" s="105">
        <v>23</v>
      </c>
      <c r="E30" s="118" t="s">
        <v>60</v>
      </c>
      <c r="F30" s="74" t="s">
        <v>60</v>
      </c>
      <c r="G30" s="72" t="s">
        <v>60</v>
      </c>
      <c r="H30" s="75" t="s">
        <v>60</v>
      </c>
      <c r="I30" s="74" t="s">
        <v>60</v>
      </c>
      <c r="J30" s="72" t="s">
        <v>60</v>
      </c>
      <c r="K30" s="75" t="s">
        <v>60</v>
      </c>
      <c r="L30" s="74" t="s">
        <v>60</v>
      </c>
      <c r="M30" s="72" t="s">
        <v>60</v>
      </c>
      <c r="N30" s="75" t="s">
        <v>60</v>
      </c>
      <c r="O30" s="74" t="s">
        <v>60</v>
      </c>
      <c r="P30" s="72" t="s">
        <v>60</v>
      </c>
      <c r="Q30" s="75" t="s">
        <v>60</v>
      </c>
      <c r="R30" s="74">
        <v>2</v>
      </c>
      <c r="S30" s="72">
        <v>2</v>
      </c>
      <c r="T30" s="75" t="s">
        <v>60</v>
      </c>
      <c r="U30" s="74" t="s">
        <v>60</v>
      </c>
      <c r="V30" s="72" t="s">
        <v>60</v>
      </c>
      <c r="W30" s="75" t="s">
        <v>60</v>
      </c>
    </row>
    <row r="31" spans="1:23" ht="14.25" customHeight="1" thickBot="1">
      <c r="A31" s="318" t="s">
        <v>112</v>
      </c>
      <c r="B31" s="319"/>
      <c r="C31" s="123">
        <v>53</v>
      </c>
      <c r="D31" s="108">
        <v>958</v>
      </c>
      <c r="E31" s="124" t="s">
        <v>60</v>
      </c>
      <c r="F31" s="79" t="s">
        <v>60</v>
      </c>
      <c r="G31" s="77" t="s">
        <v>60</v>
      </c>
      <c r="H31" s="80" t="s">
        <v>60</v>
      </c>
      <c r="I31" s="79" t="s">
        <v>60</v>
      </c>
      <c r="J31" s="77" t="s">
        <v>60</v>
      </c>
      <c r="K31" s="80" t="s">
        <v>60</v>
      </c>
      <c r="L31" s="79">
        <v>1</v>
      </c>
      <c r="M31" s="77">
        <v>10</v>
      </c>
      <c r="N31" s="80" t="s">
        <v>60</v>
      </c>
      <c r="O31" s="79">
        <v>4</v>
      </c>
      <c r="P31" s="77">
        <v>84</v>
      </c>
      <c r="Q31" s="80" t="s">
        <v>60</v>
      </c>
      <c r="R31" s="79">
        <v>8</v>
      </c>
      <c r="S31" s="77">
        <v>125</v>
      </c>
      <c r="T31" s="80" t="s">
        <v>60</v>
      </c>
      <c r="U31" s="79">
        <v>9</v>
      </c>
      <c r="V31" s="77">
        <v>287</v>
      </c>
      <c r="W31" s="80" t="s">
        <v>60</v>
      </c>
    </row>
    <row r="32" ht="14.25" customHeight="1"/>
    <row r="33" ht="14.25" customHeight="1" thickBot="1"/>
    <row r="34" spans="1:20" ht="14.25" customHeight="1">
      <c r="A34" s="335" t="s">
        <v>253</v>
      </c>
      <c r="B34" s="336"/>
      <c r="C34" s="328" t="s">
        <v>61</v>
      </c>
      <c r="D34" s="329"/>
      <c r="E34" s="330"/>
      <c r="F34" s="328" t="s">
        <v>62</v>
      </c>
      <c r="G34" s="329"/>
      <c r="H34" s="330"/>
      <c r="I34" s="328" t="s">
        <v>63</v>
      </c>
      <c r="J34" s="329"/>
      <c r="K34" s="330"/>
      <c r="L34" s="328" t="s">
        <v>64</v>
      </c>
      <c r="M34" s="329"/>
      <c r="N34" s="330"/>
      <c r="O34" s="328" t="s">
        <v>65</v>
      </c>
      <c r="P34" s="329"/>
      <c r="Q34" s="330"/>
      <c r="R34" s="328" t="s">
        <v>66</v>
      </c>
      <c r="S34" s="329"/>
      <c r="T34" s="330"/>
    </row>
    <row r="35" spans="1:20" ht="14.25" customHeight="1" thickBot="1">
      <c r="A35" s="337"/>
      <c r="B35" s="338"/>
      <c r="C35" s="37" t="s">
        <v>57</v>
      </c>
      <c r="D35" s="34" t="s">
        <v>58</v>
      </c>
      <c r="E35" s="35" t="s">
        <v>59</v>
      </c>
      <c r="F35" s="37" t="s">
        <v>57</v>
      </c>
      <c r="G35" s="34" t="s">
        <v>58</v>
      </c>
      <c r="H35" s="35" t="s">
        <v>59</v>
      </c>
      <c r="I35" s="37" t="s">
        <v>57</v>
      </c>
      <c r="J35" s="34" t="s">
        <v>58</v>
      </c>
      <c r="K35" s="35" t="s">
        <v>59</v>
      </c>
      <c r="L35" s="37" t="s">
        <v>57</v>
      </c>
      <c r="M35" s="34" t="s">
        <v>58</v>
      </c>
      <c r="N35" s="35" t="s">
        <v>59</v>
      </c>
      <c r="O35" s="37" t="s">
        <v>57</v>
      </c>
      <c r="P35" s="34" t="s">
        <v>58</v>
      </c>
      <c r="Q35" s="35" t="s">
        <v>59</v>
      </c>
      <c r="R35" s="37" t="s">
        <v>57</v>
      </c>
      <c r="S35" s="34" t="s">
        <v>58</v>
      </c>
      <c r="T35" s="35" t="s">
        <v>59</v>
      </c>
    </row>
    <row r="36" spans="1:20" ht="14.25" customHeight="1" thickBot="1" thickTop="1">
      <c r="A36" s="333" t="s">
        <v>88</v>
      </c>
      <c r="B36" s="334"/>
      <c r="C36" s="53">
        <v>150</v>
      </c>
      <c r="D36" s="51">
        <v>2740</v>
      </c>
      <c r="E36" s="54" t="s">
        <v>60</v>
      </c>
      <c r="F36" s="53">
        <v>156</v>
      </c>
      <c r="G36" s="51">
        <v>1761</v>
      </c>
      <c r="H36" s="54">
        <v>2</v>
      </c>
      <c r="I36" s="53">
        <v>128</v>
      </c>
      <c r="J36" s="51">
        <v>1547</v>
      </c>
      <c r="K36" s="54">
        <v>2</v>
      </c>
      <c r="L36" s="53">
        <v>137</v>
      </c>
      <c r="M36" s="51">
        <v>2729</v>
      </c>
      <c r="N36" s="54" t="s">
        <v>60</v>
      </c>
      <c r="O36" s="53">
        <v>178</v>
      </c>
      <c r="P36" s="51">
        <v>6550</v>
      </c>
      <c r="Q36" s="54" t="s">
        <v>60</v>
      </c>
      <c r="R36" s="53">
        <v>182</v>
      </c>
      <c r="S36" s="51">
        <v>11763</v>
      </c>
      <c r="T36" s="54" t="s">
        <v>60</v>
      </c>
    </row>
    <row r="37" spans="1:21" ht="14.25" customHeight="1" thickTop="1">
      <c r="A37" s="324" t="s">
        <v>89</v>
      </c>
      <c r="B37" s="325"/>
      <c r="C37" s="57">
        <v>124</v>
      </c>
      <c r="D37" s="56">
        <v>2216</v>
      </c>
      <c r="E37" s="58" t="s">
        <v>60</v>
      </c>
      <c r="F37" s="57">
        <v>140</v>
      </c>
      <c r="G37" s="56">
        <v>1526</v>
      </c>
      <c r="H37" s="58" t="s">
        <v>60</v>
      </c>
      <c r="I37" s="57">
        <v>98</v>
      </c>
      <c r="J37" s="56">
        <v>1152</v>
      </c>
      <c r="K37" s="58">
        <v>1</v>
      </c>
      <c r="L37" s="57">
        <v>62</v>
      </c>
      <c r="M37" s="56">
        <v>909</v>
      </c>
      <c r="N37" s="58" t="s">
        <v>60</v>
      </c>
      <c r="O37" s="57">
        <v>46</v>
      </c>
      <c r="P37" s="56">
        <v>284</v>
      </c>
      <c r="Q37" s="58" t="s">
        <v>60</v>
      </c>
      <c r="R37" s="57">
        <v>28</v>
      </c>
      <c r="S37" s="56">
        <v>187</v>
      </c>
      <c r="T37" s="58" t="s">
        <v>60</v>
      </c>
      <c r="U37" s="44"/>
    </row>
    <row r="38" spans="1:21" ht="14.25" customHeight="1">
      <c r="A38" s="41"/>
      <c r="B38" s="46" t="s">
        <v>90</v>
      </c>
      <c r="C38" s="62">
        <v>22</v>
      </c>
      <c r="D38" s="60">
        <v>491</v>
      </c>
      <c r="E38" s="63" t="s">
        <v>60</v>
      </c>
      <c r="F38" s="62">
        <v>30</v>
      </c>
      <c r="G38" s="60">
        <v>369</v>
      </c>
      <c r="H38" s="63" t="s">
        <v>60</v>
      </c>
      <c r="I38" s="62">
        <v>26</v>
      </c>
      <c r="J38" s="60">
        <v>349</v>
      </c>
      <c r="K38" s="63" t="s">
        <v>60</v>
      </c>
      <c r="L38" s="62">
        <v>12</v>
      </c>
      <c r="M38" s="60">
        <v>253</v>
      </c>
      <c r="N38" s="63" t="s">
        <v>60</v>
      </c>
      <c r="O38" s="62">
        <v>5</v>
      </c>
      <c r="P38" s="60">
        <v>158</v>
      </c>
      <c r="Q38" s="63" t="s">
        <v>60</v>
      </c>
      <c r="R38" s="62">
        <v>2</v>
      </c>
      <c r="S38" s="60">
        <v>2</v>
      </c>
      <c r="T38" s="63" t="s">
        <v>60</v>
      </c>
      <c r="U38" s="44"/>
    </row>
    <row r="39" spans="1:21" ht="14.25" customHeight="1">
      <c r="A39" s="41"/>
      <c r="B39" s="45" t="s">
        <v>91</v>
      </c>
      <c r="C39" s="57">
        <v>16</v>
      </c>
      <c r="D39" s="56">
        <v>461</v>
      </c>
      <c r="E39" s="58" t="s">
        <v>60</v>
      </c>
      <c r="F39" s="57">
        <v>12</v>
      </c>
      <c r="G39" s="56">
        <v>136</v>
      </c>
      <c r="H39" s="58" t="s">
        <v>60</v>
      </c>
      <c r="I39" s="57">
        <v>6</v>
      </c>
      <c r="J39" s="56">
        <v>63</v>
      </c>
      <c r="K39" s="58" t="s">
        <v>60</v>
      </c>
      <c r="L39" s="57">
        <v>5</v>
      </c>
      <c r="M39" s="56">
        <v>123</v>
      </c>
      <c r="N39" s="58" t="s">
        <v>60</v>
      </c>
      <c r="O39" s="57">
        <v>1</v>
      </c>
      <c r="P39" s="56">
        <v>39</v>
      </c>
      <c r="Q39" s="58" t="s">
        <v>60</v>
      </c>
      <c r="R39" s="57">
        <v>2</v>
      </c>
      <c r="S39" s="56">
        <v>48</v>
      </c>
      <c r="T39" s="58" t="s">
        <v>60</v>
      </c>
      <c r="U39" s="44"/>
    </row>
    <row r="40" spans="1:21" ht="14.25" customHeight="1">
      <c r="A40" s="41"/>
      <c r="B40" s="45" t="s">
        <v>92</v>
      </c>
      <c r="C40" s="57" t="s">
        <v>60</v>
      </c>
      <c r="D40" s="56" t="s">
        <v>60</v>
      </c>
      <c r="E40" s="58" t="s">
        <v>60</v>
      </c>
      <c r="F40" s="57" t="s">
        <v>60</v>
      </c>
      <c r="G40" s="56" t="s">
        <v>60</v>
      </c>
      <c r="H40" s="58" t="s">
        <v>60</v>
      </c>
      <c r="I40" s="57">
        <v>1</v>
      </c>
      <c r="J40" s="56">
        <v>1</v>
      </c>
      <c r="K40" s="58" t="s">
        <v>60</v>
      </c>
      <c r="L40" s="57" t="s">
        <v>60</v>
      </c>
      <c r="M40" s="56" t="s">
        <v>60</v>
      </c>
      <c r="N40" s="58" t="s">
        <v>60</v>
      </c>
      <c r="O40" s="57" t="s">
        <v>60</v>
      </c>
      <c r="P40" s="56" t="s">
        <v>60</v>
      </c>
      <c r="Q40" s="58" t="s">
        <v>60</v>
      </c>
      <c r="R40" s="57" t="s">
        <v>60</v>
      </c>
      <c r="S40" s="56" t="s">
        <v>60</v>
      </c>
      <c r="T40" s="58" t="s">
        <v>60</v>
      </c>
      <c r="U40" s="44"/>
    </row>
    <row r="41" spans="1:21" ht="14.25" customHeight="1">
      <c r="A41" s="41"/>
      <c r="B41" s="45" t="s">
        <v>93</v>
      </c>
      <c r="C41" s="57">
        <v>17</v>
      </c>
      <c r="D41" s="56">
        <v>433</v>
      </c>
      <c r="E41" s="58" t="s">
        <v>60</v>
      </c>
      <c r="F41" s="57">
        <v>33</v>
      </c>
      <c r="G41" s="56">
        <v>397</v>
      </c>
      <c r="H41" s="58" t="s">
        <v>60</v>
      </c>
      <c r="I41" s="57">
        <v>9</v>
      </c>
      <c r="J41" s="56">
        <v>225</v>
      </c>
      <c r="K41" s="58" t="s">
        <v>60</v>
      </c>
      <c r="L41" s="57">
        <v>4</v>
      </c>
      <c r="M41" s="56">
        <v>38</v>
      </c>
      <c r="N41" s="58" t="s">
        <v>60</v>
      </c>
      <c r="O41" s="57" t="s">
        <v>60</v>
      </c>
      <c r="P41" s="56" t="s">
        <v>60</v>
      </c>
      <c r="Q41" s="58" t="s">
        <v>60</v>
      </c>
      <c r="R41" s="57" t="s">
        <v>60</v>
      </c>
      <c r="S41" s="56" t="s">
        <v>60</v>
      </c>
      <c r="T41" s="58" t="s">
        <v>60</v>
      </c>
      <c r="U41" s="44"/>
    </row>
    <row r="42" spans="1:21" ht="14.25" customHeight="1">
      <c r="A42" s="81"/>
      <c r="B42" s="82" t="s">
        <v>94</v>
      </c>
      <c r="C42" s="57">
        <v>3</v>
      </c>
      <c r="D42" s="56">
        <v>18</v>
      </c>
      <c r="E42" s="58" t="s">
        <v>60</v>
      </c>
      <c r="F42" s="57">
        <v>9</v>
      </c>
      <c r="G42" s="56">
        <v>46</v>
      </c>
      <c r="H42" s="58" t="s">
        <v>60</v>
      </c>
      <c r="I42" s="57">
        <v>2</v>
      </c>
      <c r="J42" s="56">
        <v>20</v>
      </c>
      <c r="K42" s="58" t="s">
        <v>60</v>
      </c>
      <c r="L42" s="57">
        <v>2</v>
      </c>
      <c r="M42" s="56">
        <v>5</v>
      </c>
      <c r="N42" s="58" t="s">
        <v>60</v>
      </c>
      <c r="O42" s="57" t="s">
        <v>60</v>
      </c>
      <c r="P42" s="56" t="s">
        <v>60</v>
      </c>
      <c r="Q42" s="58" t="s">
        <v>60</v>
      </c>
      <c r="R42" s="57" t="s">
        <v>60</v>
      </c>
      <c r="S42" s="56" t="s">
        <v>60</v>
      </c>
      <c r="T42" s="58" t="s">
        <v>60</v>
      </c>
      <c r="U42" s="44"/>
    </row>
    <row r="43" spans="1:21" ht="14.25" customHeight="1">
      <c r="A43" s="83"/>
      <c r="B43" s="45" t="s">
        <v>42</v>
      </c>
      <c r="C43" s="57">
        <v>4</v>
      </c>
      <c r="D43" s="56">
        <v>253</v>
      </c>
      <c r="E43" s="58" t="s">
        <v>60</v>
      </c>
      <c r="F43" s="57">
        <v>5</v>
      </c>
      <c r="G43" s="56">
        <v>155</v>
      </c>
      <c r="H43" s="58" t="s">
        <v>60</v>
      </c>
      <c r="I43" s="57">
        <v>1</v>
      </c>
      <c r="J43" s="56">
        <v>1</v>
      </c>
      <c r="K43" s="58" t="s">
        <v>60</v>
      </c>
      <c r="L43" s="57">
        <v>1</v>
      </c>
      <c r="M43" s="56">
        <v>150</v>
      </c>
      <c r="N43" s="58" t="s">
        <v>60</v>
      </c>
      <c r="O43" s="57">
        <v>2</v>
      </c>
      <c r="P43" s="56">
        <v>2</v>
      </c>
      <c r="Q43" s="58" t="s">
        <v>60</v>
      </c>
      <c r="R43" s="57" t="s">
        <v>60</v>
      </c>
      <c r="S43" s="56" t="s">
        <v>60</v>
      </c>
      <c r="T43" s="58" t="s">
        <v>60</v>
      </c>
      <c r="U43" s="44"/>
    </row>
    <row r="44" spans="1:21" ht="14.25" customHeight="1">
      <c r="A44" s="41"/>
      <c r="B44" s="45" t="s">
        <v>95</v>
      </c>
      <c r="C44" s="57">
        <v>4</v>
      </c>
      <c r="D44" s="56">
        <v>147</v>
      </c>
      <c r="E44" s="58" t="s">
        <v>60</v>
      </c>
      <c r="F44" s="57">
        <v>3</v>
      </c>
      <c r="G44" s="56">
        <v>48</v>
      </c>
      <c r="H44" s="58" t="s">
        <v>60</v>
      </c>
      <c r="I44" s="57">
        <v>4</v>
      </c>
      <c r="J44" s="56">
        <v>310</v>
      </c>
      <c r="K44" s="58">
        <v>1</v>
      </c>
      <c r="L44" s="57">
        <v>6</v>
      </c>
      <c r="M44" s="56">
        <v>236</v>
      </c>
      <c r="N44" s="58" t="s">
        <v>60</v>
      </c>
      <c r="O44" s="57" t="s">
        <v>60</v>
      </c>
      <c r="P44" s="56" t="s">
        <v>60</v>
      </c>
      <c r="Q44" s="58" t="s">
        <v>60</v>
      </c>
      <c r="R44" s="57">
        <v>1</v>
      </c>
      <c r="S44" s="56">
        <v>60</v>
      </c>
      <c r="T44" s="58" t="s">
        <v>60</v>
      </c>
      <c r="U44" s="44"/>
    </row>
    <row r="45" spans="1:21" ht="14.25" customHeight="1">
      <c r="A45" s="41"/>
      <c r="B45" s="45" t="s">
        <v>96</v>
      </c>
      <c r="C45" s="57">
        <v>2</v>
      </c>
      <c r="D45" s="56">
        <v>21</v>
      </c>
      <c r="E45" s="58" t="s">
        <v>60</v>
      </c>
      <c r="F45" s="57">
        <v>6</v>
      </c>
      <c r="G45" s="56">
        <v>65</v>
      </c>
      <c r="H45" s="58" t="s">
        <v>60</v>
      </c>
      <c r="I45" s="57">
        <v>3</v>
      </c>
      <c r="J45" s="56">
        <v>15</v>
      </c>
      <c r="K45" s="58" t="s">
        <v>60</v>
      </c>
      <c r="L45" s="57" t="s">
        <v>60</v>
      </c>
      <c r="M45" s="56" t="s">
        <v>60</v>
      </c>
      <c r="N45" s="58" t="s">
        <v>60</v>
      </c>
      <c r="O45" s="57" t="s">
        <v>60</v>
      </c>
      <c r="P45" s="56" t="s">
        <v>60</v>
      </c>
      <c r="Q45" s="58" t="s">
        <v>60</v>
      </c>
      <c r="R45" s="57" t="s">
        <v>60</v>
      </c>
      <c r="S45" s="56" t="s">
        <v>60</v>
      </c>
      <c r="T45" s="58" t="s">
        <v>60</v>
      </c>
      <c r="U45" s="44"/>
    </row>
    <row r="46" spans="1:21" ht="14.25" customHeight="1">
      <c r="A46" s="81"/>
      <c r="B46" s="82" t="s">
        <v>97</v>
      </c>
      <c r="C46" s="57" t="s">
        <v>60</v>
      </c>
      <c r="D46" s="56" t="s">
        <v>60</v>
      </c>
      <c r="E46" s="58" t="s">
        <v>60</v>
      </c>
      <c r="F46" s="57" t="s">
        <v>60</v>
      </c>
      <c r="G46" s="56" t="s">
        <v>60</v>
      </c>
      <c r="H46" s="58" t="s">
        <v>60</v>
      </c>
      <c r="I46" s="57" t="s">
        <v>60</v>
      </c>
      <c r="J46" s="56" t="s">
        <v>60</v>
      </c>
      <c r="K46" s="58" t="s">
        <v>60</v>
      </c>
      <c r="L46" s="57" t="s">
        <v>60</v>
      </c>
      <c r="M46" s="56" t="s">
        <v>60</v>
      </c>
      <c r="N46" s="58" t="s">
        <v>60</v>
      </c>
      <c r="O46" s="57" t="s">
        <v>60</v>
      </c>
      <c r="P46" s="56" t="s">
        <v>60</v>
      </c>
      <c r="Q46" s="58" t="s">
        <v>60</v>
      </c>
      <c r="R46" s="57" t="s">
        <v>60</v>
      </c>
      <c r="S46" s="56" t="s">
        <v>60</v>
      </c>
      <c r="T46" s="58" t="s">
        <v>60</v>
      </c>
      <c r="U46" s="44"/>
    </row>
    <row r="47" spans="1:21" ht="14.25" customHeight="1">
      <c r="A47" s="84"/>
      <c r="B47" s="85" t="s">
        <v>147</v>
      </c>
      <c r="C47" s="57">
        <v>56</v>
      </c>
      <c r="D47" s="56">
        <v>392</v>
      </c>
      <c r="E47" s="58" t="s">
        <v>60</v>
      </c>
      <c r="F47" s="57">
        <v>41</v>
      </c>
      <c r="G47" s="56">
        <v>304</v>
      </c>
      <c r="H47" s="58" t="s">
        <v>60</v>
      </c>
      <c r="I47" s="57">
        <v>44</v>
      </c>
      <c r="J47" s="56">
        <v>157</v>
      </c>
      <c r="K47" s="58" t="s">
        <v>60</v>
      </c>
      <c r="L47" s="57">
        <v>32</v>
      </c>
      <c r="M47" s="56">
        <v>104</v>
      </c>
      <c r="N47" s="58" t="s">
        <v>60</v>
      </c>
      <c r="O47" s="57">
        <v>38</v>
      </c>
      <c r="P47" s="56">
        <v>85</v>
      </c>
      <c r="Q47" s="58" t="s">
        <v>60</v>
      </c>
      <c r="R47" s="57">
        <v>23</v>
      </c>
      <c r="S47" s="56">
        <v>77</v>
      </c>
      <c r="T47" s="58" t="s">
        <v>60</v>
      </c>
      <c r="U47" s="44"/>
    </row>
    <row r="48" spans="1:21" ht="14.25" customHeight="1">
      <c r="A48" s="41"/>
      <c r="B48" s="45" t="s">
        <v>98</v>
      </c>
      <c r="C48" s="57" t="s">
        <v>60</v>
      </c>
      <c r="D48" s="56" t="s">
        <v>60</v>
      </c>
      <c r="E48" s="58" t="s">
        <v>60</v>
      </c>
      <c r="F48" s="57" t="s">
        <v>60</v>
      </c>
      <c r="G48" s="56" t="s">
        <v>60</v>
      </c>
      <c r="H48" s="58" t="s">
        <v>60</v>
      </c>
      <c r="I48" s="57" t="s">
        <v>60</v>
      </c>
      <c r="J48" s="56" t="s">
        <v>60</v>
      </c>
      <c r="K48" s="58" t="s">
        <v>60</v>
      </c>
      <c r="L48" s="57" t="s">
        <v>60</v>
      </c>
      <c r="M48" s="56" t="s">
        <v>60</v>
      </c>
      <c r="N48" s="58" t="s">
        <v>60</v>
      </c>
      <c r="O48" s="57" t="s">
        <v>60</v>
      </c>
      <c r="P48" s="56" t="s">
        <v>60</v>
      </c>
      <c r="Q48" s="58" t="s">
        <v>60</v>
      </c>
      <c r="R48" s="57" t="s">
        <v>60</v>
      </c>
      <c r="S48" s="56" t="s">
        <v>60</v>
      </c>
      <c r="T48" s="58" t="s">
        <v>60</v>
      </c>
      <c r="U48" s="44"/>
    </row>
    <row r="49" spans="1:21" ht="14.25" customHeight="1">
      <c r="A49" s="41"/>
      <c r="B49" s="45" t="s">
        <v>99</v>
      </c>
      <c r="C49" s="57" t="s">
        <v>60</v>
      </c>
      <c r="D49" s="56" t="s">
        <v>60</v>
      </c>
      <c r="E49" s="58" t="s">
        <v>60</v>
      </c>
      <c r="F49" s="57" t="s">
        <v>60</v>
      </c>
      <c r="G49" s="56" t="s">
        <v>60</v>
      </c>
      <c r="H49" s="58" t="s">
        <v>60</v>
      </c>
      <c r="I49" s="57" t="s">
        <v>60</v>
      </c>
      <c r="J49" s="56" t="s">
        <v>60</v>
      </c>
      <c r="K49" s="58" t="s">
        <v>60</v>
      </c>
      <c r="L49" s="57" t="s">
        <v>60</v>
      </c>
      <c r="M49" s="56" t="s">
        <v>60</v>
      </c>
      <c r="N49" s="58" t="s">
        <v>60</v>
      </c>
      <c r="O49" s="57" t="s">
        <v>60</v>
      </c>
      <c r="P49" s="56" t="s">
        <v>60</v>
      </c>
      <c r="Q49" s="58" t="s">
        <v>60</v>
      </c>
      <c r="R49" s="57" t="s">
        <v>60</v>
      </c>
      <c r="S49" s="56" t="s">
        <v>60</v>
      </c>
      <c r="T49" s="58" t="s">
        <v>60</v>
      </c>
      <c r="U49" s="44"/>
    </row>
    <row r="50" spans="1:21" ht="14.25" customHeight="1">
      <c r="A50" s="41"/>
      <c r="B50" s="45" t="s">
        <v>100</v>
      </c>
      <c r="C50" s="57" t="s">
        <v>60</v>
      </c>
      <c r="D50" s="56" t="s">
        <v>60</v>
      </c>
      <c r="E50" s="58" t="s">
        <v>60</v>
      </c>
      <c r="F50" s="57" t="s">
        <v>60</v>
      </c>
      <c r="G50" s="56" t="s">
        <v>60</v>
      </c>
      <c r="H50" s="58" t="s">
        <v>60</v>
      </c>
      <c r="I50" s="57">
        <v>1</v>
      </c>
      <c r="J50" s="56">
        <v>10</v>
      </c>
      <c r="K50" s="58" t="s">
        <v>60</v>
      </c>
      <c r="L50" s="57" t="s">
        <v>60</v>
      </c>
      <c r="M50" s="56" t="s">
        <v>60</v>
      </c>
      <c r="N50" s="58" t="s">
        <v>60</v>
      </c>
      <c r="O50" s="57" t="s">
        <v>60</v>
      </c>
      <c r="P50" s="56" t="s">
        <v>60</v>
      </c>
      <c r="Q50" s="58" t="s">
        <v>60</v>
      </c>
      <c r="R50" s="57" t="s">
        <v>60</v>
      </c>
      <c r="S50" s="56" t="s">
        <v>60</v>
      </c>
      <c r="T50" s="58" t="s">
        <v>60</v>
      </c>
      <c r="U50" s="44"/>
    </row>
    <row r="51" spans="1:21" ht="14.25" customHeight="1">
      <c r="A51" s="41"/>
      <c r="B51" s="45" t="s">
        <v>101</v>
      </c>
      <c r="C51" s="57" t="s">
        <v>60</v>
      </c>
      <c r="D51" s="56" t="s">
        <v>60</v>
      </c>
      <c r="E51" s="58" t="s">
        <v>60</v>
      </c>
      <c r="F51" s="57" t="s">
        <v>60</v>
      </c>
      <c r="G51" s="56" t="s">
        <v>60</v>
      </c>
      <c r="H51" s="58" t="s">
        <v>60</v>
      </c>
      <c r="I51" s="57" t="s">
        <v>60</v>
      </c>
      <c r="J51" s="56" t="s">
        <v>60</v>
      </c>
      <c r="K51" s="58" t="s">
        <v>60</v>
      </c>
      <c r="L51" s="57" t="s">
        <v>60</v>
      </c>
      <c r="M51" s="56" t="s">
        <v>60</v>
      </c>
      <c r="N51" s="58" t="s">
        <v>60</v>
      </c>
      <c r="O51" s="57" t="s">
        <v>60</v>
      </c>
      <c r="P51" s="56" t="s">
        <v>60</v>
      </c>
      <c r="Q51" s="58" t="s">
        <v>60</v>
      </c>
      <c r="R51" s="57" t="s">
        <v>60</v>
      </c>
      <c r="S51" s="56" t="s">
        <v>60</v>
      </c>
      <c r="T51" s="58" t="s">
        <v>60</v>
      </c>
      <c r="U51" s="44"/>
    </row>
    <row r="52" spans="1:21" ht="14.25" customHeight="1">
      <c r="A52" s="41"/>
      <c r="B52" s="45" t="s">
        <v>102</v>
      </c>
      <c r="C52" s="57" t="s">
        <v>60</v>
      </c>
      <c r="D52" s="56" t="s">
        <v>60</v>
      </c>
      <c r="E52" s="58" t="s">
        <v>60</v>
      </c>
      <c r="F52" s="57" t="s">
        <v>60</v>
      </c>
      <c r="G52" s="56" t="s">
        <v>60</v>
      </c>
      <c r="H52" s="58" t="s">
        <v>60</v>
      </c>
      <c r="I52" s="57" t="s">
        <v>60</v>
      </c>
      <c r="J52" s="56" t="s">
        <v>60</v>
      </c>
      <c r="K52" s="58" t="s">
        <v>60</v>
      </c>
      <c r="L52" s="57" t="s">
        <v>60</v>
      </c>
      <c r="M52" s="56" t="s">
        <v>60</v>
      </c>
      <c r="N52" s="58" t="s">
        <v>60</v>
      </c>
      <c r="O52" s="57" t="s">
        <v>60</v>
      </c>
      <c r="P52" s="56" t="s">
        <v>60</v>
      </c>
      <c r="Q52" s="58" t="s">
        <v>60</v>
      </c>
      <c r="R52" s="57" t="s">
        <v>60</v>
      </c>
      <c r="S52" s="56" t="s">
        <v>60</v>
      </c>
      <c r="T52" s="58" t="s">
        <v>60</v>
      </c>
      <c r="U52" s="44"/>
    </row>
    <row r="53" spans="1:21" ht="14.25" customHeight="1">
      <c r="A53" s="41"/>
      <c r="B53" s="45" t="s">
        <v>103</v>
      </c>
      <c r="C53" s="57" t="s">
        <v>60</v>
      </c>
      <c r="D53" s="56" t="s">
        <v>60</v>
      </c>
      <c r="E53" s="58" t="s">
        <v>60</v>
      </c>
      <c r="F53" s="57">
        <v>1</v>
      </c>
      <c r="G53" s="56">
        <v>6</v>
      </c>
      <c r="H53" s="58" t="s">
        <v>60</v>
      </c>
      <c r="I53" s="57">
        <v>1</v>
      </c>
      <c r="J53" s="56">
        <v>1</v>
      </c>
      <c r="K53" s="58" t="s">
        <v>60</v>
      </c>
      <c r="L53" s="57" t="s">
        <v>60</v>
      </c>
      <c r="M53" s="56" t="s">
        <v>60</v>
      </c>
      <c r="N53" s="58" t="s">
        <v>60</v>
      </c>
      <c r="O53" s="57" t="s">
        <v>60</v>
      </c>
      <c r="P53" s="56" t="s">
        <v>60</v>
      </c>
      <c r="Q53" s="58" t="s">
        <v>60</v>
      </c>
      <c r="R53" s="57" t="s">
        <v>60</v>
      </c>
      <c r="S53" s="56" t="s">
        <v>60</v>
      </c>
      <c r="T53" s="58" t="s">
        <v>60</v>
      </c>
      <c r="U53" s="44"/>
    </row>
    <row r="54" spans="1:21" ht="14.25" customHeight="1">
      <c r="A54" s="326" t="s">
        <v>104</v>
      </c>
      <c r="B54" s="327"/>
      <c r="C54" s="74">
        <v>9</v>
      </c>
      <c r="D54" s="72">
        <v>272</v>
      </c>
      <c r="E54" s="75" t="s">
        <v>60</v>
      </c>
      <c r="F54" s="74">
        <v>4</v>
      </c>
      <c r="G54" s="72">
        <v>177</v>
      </c>
      <c r="H54" s="75" t="s">
        <v>60</v>
      </c>
      <c r="I54" s="74">
        <v>8</v>
      </c>
      <c r="J54" s="72">
        <v>235</v>
      </c>
      <c r="K54" s="75" t="s">
        <v>60</v>
      </c>
      <c r="L54" s="74">
        <v>27</v>
      </c>
      <c r="M54" s="72">
        <v>1475</v>
      </c>
      <c r="N54" s="75" t="s">
        <v>60</v>
      </c>
      <c r="O54" s="74">
        <v>124</v>
      </c>
      <c r="P54" s="72">
        <v>6220</v>
      </c>
      <c r="Q54" s="75" t="s">
        <v>60</v>
      </c>
      <c r="R54" s="74">
        <v>150</v>
      </c>
      <c r="S54" s="72">
        <v>11547</v>
      </c>
      <c r="T54" s="75" t="s">
        <v>60</v>
      </c>
      <c r="U54" s="44"/>
    </row>
    <row r="55" spans="1:21" ht="14.25" customHeight="1">
      <c r="A55" s="41"/>
      <c r="B55" s="86" t="s">
        <v>105</v>
      </c>
      <c r="C55" s="57">
        <v>8</v>
      </c>
      <c r="D55" s="56">
        <v>256</v>
      </c>
      <c r="E55" s="58" t="s">
        <v>60</v>
      </c>
      <c r="F55" s="57">
        <v>3</v>
      </c>
      <c r="G55" s="56">
        <v>162</v>
      </c>
      <c r="H55" s="58" t="s">
        <v>60</v>
      </c>
      <c r="I55" s="57">
        <v>8</v>
      </c>
      <c r="J55" s="56">
        <v>235</v>
      </c>
      <c r="K55" s="58" t="s">
        <v>60</v>
      </c>
      <c r="L55" s="57">
        <v>27</v>
      </c>
      <c r="M55" s="56">
        <v>1475</v>
      </c>
      <c r="N55" s="58" t="s">
        <v>60</v>
      </c>
      <c r="O55" s="57">
        <v>124</v>
      </c>
      <c r="P55" s="56">
        <v>6220</v>
      </c>
      <c r="Q55" s="58" t="s">
        <v>60</v>
      </c>
      <c r="R55" s="57">
        <v>150</v>
      </c>
      <c r="S55" s="56">
        <v>11547</v>
      </c>
      <c r="T55" s="58" t="s">
        <v>60</v>
      </c>
      <c r="U55" s="44"/>
    </row>
    <row r="56" spans="1:21" ht="14.25" customHeight="1">
      <c r="A56" s="42"/>
      <c r="B56" s="87" t="s">
        <v>106</v>
      </c>
      <c r="C56" s="57">
        <v>1</v>
      </c>
      <c r="D56" s="56">
        <v>16</v>
      </c>
      <c r="E56" s="58" t="s">
        <v>60</v>
      </c>
      <c r="F56" s="57">
        <v>1</v>
      </c>
      <c r="G56" s="56">
        <v>15</v>
      </c>
      <c r="H56" s="58" t="s">
        <v>60</v>
      </c>
      <c r="I56" s="57" t="s">
        <v>60</v>
      </c>
      <c r="J56" s="56" t="s">
        <v>60</v>
      </c>
      <c r="K56" s="58" t="s">
        <v>60</v>
      </c>
      <c r="L56" s="57" t="s">
        <v>60</v>
      </c>
      <c r="M56" s="56" t="s">
        <v>60</v>
      </c>
      <c r="N56" s="58" t="s">
        <v>60</v>
      </c>
      <c r="O56" s="57" t="s">
        <v>60</v>
      </c>
      <c r="P56" s="56" t="s">
        <v>60</v>
      </c>
      <c r="Q56" s="58" t="s">
        <v>60</v>
      </c>
      <c r="R56" s="57" t="s">
        <v>60</v>
      </c>
      <c r="S56" s="56" t="s">
        <v>60</v>
      </c>
      <c r="T56" s="58" t="s">
        <v>60</v>
      </c>
      <c r="U56" s="44"/>
    </row>
    <row r="57" spans="1:21" ht="14.25" customHeight="1">
      <c r="A57" s="320" t="s">
        <v>107</v>
      </c>
      <c r="B57" s="321"/>
      <c r="C57" s="74">
        <v>4</v>
      </c>
      <c r="D57" s="72">
        <v>31</v>
      </c>
      <c r="E57" s="75" t="s">
        <v>60</v>
      </c>
      <c r="F57" s="74">
        <v>2</v>
      </c>
      <c r="G57" s="72">
        <v>15</v>
      </c>
      <c r="H57" s="75" t="s">
        <v>60</v>
      </c>
      <c r="I57" s="74">
        <v>3</v>
      </c>
      <c r="J57" s="72">
        <v>41</v>
      </c>
      <c r="K57" s="75" t="s">
        <v>60</v>
      </c>
      <c r="L57" s="74">
        <v>2</v>
      </c>
      <c r="M57" s="72">
        <v>6</v>
      </c>
      <c r="N57" s="75" t="s">
        <v>60</v>
      </c>
      <c r="O57" s="74" t="s">
        <v>60</v>
      </c>
      <c r="P57" s="72" t="s">
        <v>60</v>
      </c>
      <c r="Q57" s="75" t="s">
        <v>60</v>
      </c>
      <c r="R57" s="74">
        <v>1</v>
      </c>
      <c r="S57" s="72">
        <v>8</v>
      </c>
      <c r="T57" s="75" t="s">
        <v>60</v>
      </c>
      <c r="U57" s="44"/>
    </row>
    <row r="58" spans="1:21" ht="14.25" customHeight="1">
      <c r="A58" s="326" t="s">
        <v>108</v>
      </c>
      <c r="B58" s="327"/>
      <c r="C58" s="57">
        <v>4</v>
      </c>
      <c r="D58" s="56">
        <v>125</v>
      </c>
      <c r="E58" s="58" t="s">
        <v>60</v>
      </c>
      <c r="F58" s="57">
        <v>6</v>
      </c>
      <c r="G58" s="56">
        <v>9</v>
      </c>
      <c r="H58" s="58">
        <v>2</v>
      </c>
      <c r="I58" s="57">
        <v>8</v>
      </c>
      <c r="J58" s="56">
        <v>14</v>
      </c>
      <c r="K58" s="58">
        <v>1</v>
      </c>
      <c r="L58" s="57">
        <v>37</v>
      </c>
      <c r="M58" s="56">
        <v>128</v>
      </c>
      <c r="N58" s="58" t="s">
        <v>60</v>
      </c>
      <c r="O58" s="57">
        <v>6</v>
      </c>
      <c r="P58" s="56">
        <v>22</v>
      </c>
      <c r="Q58" s="58" t="s">
        <v>60</v>
      </c>
      <c r="R58" s="57">
        <v>2</v>
      </c>
      <c r="S58" s="56">
        <v>18</v>
      </c>
      <c r="T58" s="58" t="s">
        <v>60</v>
      </c>
      <c r="U58" s="44"/>
    </row>
    <row r="59" spans="1:21" ht="14.25" customHeight="1">
      <c r="A59" s="41"/>
      <c r="B59" s="46" t="s">
        <v>109</v>
      </c>
      <c r="C59" s="62">
        <v>4</v>
      </c>
      <c r="D59" s="60">
        <v>125</v>
      </c>
      <c r="E59" s="63" t="s">
        <v>60</v>
      </c>
      <c r="F59" s="62">
        <v>3</v>
      </c>
      <c r="G59" s="60">
        <v>5</v>
      </c>
      <c r="H59" s="63">
        <v>2</v>
      </c>
      <c r="I59" s="62">
        <v>7</v>
      </c>
      <c r="J59" s="60">
        <v>13</v>
      </c>
      <c r="K59" s="63">
        <v>1</v>
      </c>
      <c r="L59" s="62">
        <v>35</v>
      </c>
      <c r="M59" s="60">
        <v>124</v>
      </c>
      <c r="N59" s="63" t="s">
        <v>60</v>
      </c>
      <c r="O59" s="62">
        <v>3</v>
      </c>
      <c r="P59" s="60">
        <v>17</v>
      </c>
      <c r="Q59" s="63" t="s">
        <v>60</v>
      </c>
      <c r="R59" s="62">
        <v>1</v>
      </c>
      <c r="S59" s="60">
        <v>17</v>
      </c>
      <c r="T59" s="63" t="s">
        <v>60</v>
      </c>
      <c r="U59" s="44"/>
    </row>
    <row r="60" spans="1:21" ht="14.25" customHeight="1">
      <c r="A60" s="42"/>
      <c r="B60" s="47" t="s">
        <v>110</v>
      </c>
      <c r="C60" s="69" t="s">
        <v>60</v>
      </c>
      <c r="D60" s="67" t="s">
        <v>60</v>
      </c>
      <c r="E60" s="70" t="s">
        <v>60</v>
      </c>
      <c r="F60" s="69">
        <v>3</v>
      </c>
      <c r="G60" s="67">
        <v>4</v>
      </c>
      <c r="H60" s="70" t="s">
        <v>60</v>
      </c>
      <c r="I60" s="69">
        <v>1</v>
      </c>
      <c r="J60" s="67">
        <v>1</v>
      </c>
      <c r="K60" s="70" t="s">
        <v>60</v>
      </c>
      <c r="L60" s="69">
        <v>2</v>
      </c>
      <c r="M60" s="67">
        <v>4</v>
      </c>
      <c r="N60" s="70" t="s">
        <v>60</v>
      </c>
      <c r="O60" s="69">
        <v>3</v>
      </c>
      <c r="P60" s="67">
        <v>5</v>
      </c>
      <c r="Q60" s="70" t="s">
        <v>60</v>
      </c>
      <c r="R60" s="69">
        <v>1</v>
      </c>
      <c r="S60" s="67">
        <v>1</v>
      </c>
      <c r="T60" s="70" t="s">
        <v>60</v>
      </c>
      <c r="U60" s="44"/>
    </row>
    <row r="61" spans="1:21" ht="14.25" customHeight="1">
      <c r="A61" s="322" t="s">
        <v>111</v>
      </c>
      <c r="B61" s="323"/>
      <c r="C61" s="74">
        <v>1</v>
      </c>
      <c r="D61" s="72">
        <v>17</v>
      </c>
      <c r="E61" s="75" t="s">
        <v>60</v>
      </c>
      <c r="F61" s="74" t="s">
        <v>60</v>
      </c>
      <c r="G61" s="72" t="s">
        <v>60</v>
      </c>
      <c r="H61" s="75" t="s">
        <v>60</v>
      </c>
      <c r="I61" s="74">
        <v>3</v>
      </c>
      <c r="J61" s="72">
        <v>3</v>
      </c>
      <c r="K61" s="75" t="s">
        <v>60</v>
      </c>
      <c r="L61" s="74">
        <v>1</v>
      </c>
      <c r="M61" s="72">
        <v>1</v>
      </c>
      <c r="N61" s="75" t="s">
        <v>60</v>
      </c>
      <c r="O61" s="74" t="s">
        <v>60</v>
      </c>
      <c r="P61" s="72" t="s">
        <v>60</v>
      </c>
      <c r="Q61" s="75" t="s">
        <v>60</v>
      </c>
      <c r="R61" s="74" t="s">
        <v>60</v>
      </c>
      <c r="S61" s="72" t="s">
        <v>60</v>
      </c>
      <c r="T61" s="75" t="s">
        <v>60</v>
      </c>
      <c r="U61" s="44"/>
    </row>
    <row r="62" spans="1:21" ht="14.25" customHeight="1" thickBot="1">
      <c r="A62" s="318" t="s">
        <v>112</v>
      </c>
      <c r="B62" s="319"/>
      <c r="C62" s="79">
        <v>8</v>
      </c>
      <c r="D62" s="77">
        <v>79</v>
      </c>
      <c r="E62" s="80" t="s">
        <v>60</v>
      </c>
      <c r="F62" s="79">
        <v>4</v>
      </c>
      <c r="G62" s="77">
        <v>34</v>
      </c>
      <c r="H62" s="80" t="s">
        <v>60</v>
      </c>
      <c r="I62" s="79">
        <v>8</v>
      </c>
      <c r="J62" s="77">
        <v>102</v>
      </c>
      <c r="K62" s="80" t="s">
        <v>60</v>
      </c>
      <c r="L62" s="79">
        <v>8</v>
      </c>
      <c r="M62" s="77">
        <v>210</v>
      </c>
      <c r="N62" s="80" t="s">
        <v>60</v>
      </c>
      <c r="O62" s="79">
        <v>2</v>
      </c>
      <c r="P62" s="77">
        <v>24</v>
      </c>
      <c r="Q62" s="80" t="s">
        <v>60</v>
      </c>
      <c r="R62" s="79">
        <v>1</v>
      </c>
      <c r="S62" s="77">
        <v>3</v>
      </c>
      <c r="T62" s="80" t="s">
        <v>60</v>
      </c>
      <c r="U62" s="44"/>
    </row>
  </sheetData>
  <sheetProtection/>
  <mergeCells count="29">
    <mergeCell ref="F3:H3"/>
    <mergeCell ref="I3:K3"/>
    <mergeCell ref="L3:N3"/>
    <mergeCell ref="O3:Q3"/>
    <mergeCell ref="O34:Q34"/>
    <mergeCell ref="R34:T34"/>
    <mergeCell ref="R3:T3"/>
    <mergeCell ref="U3:W3"/>
    <mergeCell ref="A5:B5"/>
    <mergeCell ref="A6:B6"/>
    <mergeCell ref="A23:B23"/>
    <mergeCell ref="A26:B26"/>
    <mergeCell ref="A3:B4"/>
    <mergeCell ref="C3:E3"/>
    <mergeCell ref="C34:E34"/>
    <mergeCell ref="F34:H34"/>
    <mergeCell ref="I34:K34"/>
    <mergeCell ref="L34:N34"/>
    <mergeCell ref="A27:B27"/>
    <mergeCell ref="A30:B30"/>
    <mergeCell ref="A31:B31"/>
    <mergeCell ref="A34:B35"/>
    <mergeCell ref="A62:B62"/>
    <mergeCell ref="A54:B54"/>
    <mergeCell ref="A57:B57"/>
    <mergeCell ref="A58:B58"/>
    <mergeCell ref="A61:B61"/>
    <mergeCell ref="A36:B36"/>
    <mergeCell ref="A37:B37"/>
  </mergeCells>
  <printOptions/>
  <pageMargins left="0.29" right="0.21" top="0.28" bottom="0.17" header="0.512" footer="0.17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59"/>
  <sheetViews>
    <sheetView zoomScalePageLayoutView="0" workbookViewId="0" topLeftCell="A1">
      <pane xSplit="4" ySplit="8" topLeftCell="E9" activePane="bottomRight" state="frozen"/>
      <selection pane="topLeft" activeCell="I18" sqref="I18"/>
      <selection pane="topRight" activeCell="I18" sqref="I18"/>
      <selection pane="bottomLeft" activeCell="I18" sqref="I18"/>
      <selection pane="bottomRight" activeCell="R21" sqref="R21"/>
    </sheetView>
  </sheetViews>
  <sheetFormatPr defaultColWidth="9.00390625" defaultRowHeight="18" customHeight="1"/>
  <cols>
    <col min="1" max="2" width="9.00390625" style="293" customWidth="1"/>
    <col min="3" max="3" width="11.875" style="293" customWidth="1"/>
    <col min="4" max="5" width="9.00390625" style="293" customWidth="1"/>
    <col min="6" max="7" width="8.125" style="293" customWidth="1"/>
    <col min="8" max="8" width="9.00390625" style="293" customWidth="1"/>
    <col min="9" max="11" width="8.125" style="293" customWidth="1"/>
    <col min="12" max="12" width="9.00390625" style="294" customWidth="1"/>
    <col min="13" max="14" width="8.125" style="293" customWidth="1"/>
    <col min="15" max="15" width="1.625" style="293" customWidth="1"/>
    <col min="16" max="16384" width="9.00390625" style="293" customWidth="1"/>
  </cols>
  <sheetData>
    <row r="1" spans="1:12" s="234" customFormat="1" ht="17.25" customHeight="1">
      <c r="A1" s="1" t="s">
        <v>246</v>
      </c>
      <c r="L1" s="235"/>
    </row>
    <row r="2" spans="1:12" s="234" customFormat="1" ht="18" customHeight="1" thickBot="1">
      <c r="A2" s="125"/>
      <c r="H2" s="234" t="s">
        <v>180</v>
      </c>
      <c r="L2" s="235"/>
    </row>
    <row r="3" spans="1:14" s="133" customFormat="1" ht="54" customHeight="1" thickBot="1">
      <c r="A3" s="341" t="s">
        <v>248</v>
      </c>
      <c r="B3" s="342"/>
      <c r="C3" s="342"/>
      <c r="D3" s="343"/>
      <c r="E3" s="126" t="s">
        <v>181</v>
      </c>
      <c r="F3" s="127" t="s">
        <v>249</v>
      </c>
      <c r="G3" s="128" t="s">
        <v>182</v>
      </c>
      <c r="H3" s="126" t="s">
        <v>183</v>
      </c>
      <c r="I3" s="127" t="s">
        <v>249</v>
      </c>
      <c r="J3" s="129" t="s">
        <v>182</v>
      </c>
      <c r="K3" s="130" t="s">
        <v>250</v>
      </c>
      <c r="L3" s="131" t="s">
        <v>184</v>
      </c>
      <c r="M3" s="127" t="s">
        <v>249</v>
      </c>
      <c r="N3" s="132" t="s">
        <v>182</v>
      </c>
    </row>
    <row r="4" spans="1:14" s="241" customFormat="1" ht="18" customHeight="1">
      <c r="A4" s="344" t="s">
        <v>50</v>
      </c>
      <c r="B4" s="345"/>
      <c r="C4" s="345"/>
      <c r="D4" s="345"/>
      <c r="E4" s="236">
        <v>1491</v>
      </c>
      <c r="F4" s="237">
        <f>IF(E4="-","-",E4/E$4*100)</f>
        <v>100</v>
      </c>
      <c r="G4" s="238" t="s">
        <v>251</v>
      </c>
      <c r="H4" s="236">
        <v>39026</v>
      </c>
      <c r="I4" s="237">
        <f aca="true" t="shared" si="0" ref="I4:I36">IF(H4="-","-",H4/H$4*100)</f>
        <v>100</v>
      </c>
      <c r="J4" s="237" t="s">
        <v>251</v>
      </c>
      <c r="K4" s="239">
        <f>IF(H4="-","-",IF(E4=0,"-",H4/E4))</f>
        <v>26.174379610999328</v>
      </c>
      <c r="L4" s="240">
        <v>6</v>
      </c>
      <c r="M4" s="237">
        <f aca="true" t="shared" si="1" ref="M4:M36">IF(L4="-","-",L4/L$4*100)</f>
        <v>100</v>
      </c>
      <c r="N4" s="239" t="s">
        <v>251</v>
      </c>
    </row>
    <row r="5" spans="1:14" s="241" customFormat="1" ht="15" customHeight="1" thickBot="1">
      <c r="A5" s="346" t="s">
        <v>185</v>
      </c>
      <c r="B5" s="347"/>
      <c r="C5" s="347"/>
      <c r="D5" s="347"/>
      <c r="E5" s="242">
        <f>IF(E4="-","-",IF(E4-IF(E6="-",0,E6)=0,"-",E4-IF(E6="-",0,E6)))</f>
        <v>1133</v>
      </c>
      <c r="F5" s="243">
        <f aca="true" t="shared" si="2" ref="F5:F36">IF(E5="-","-",E5/E$4*100)</f>
        <v>75.98926894701542</v>
      </c>
      <c r="G5" s="244">
        <f>IF(E5="-","-",IF(E$5=0,"-",E5/E$5*100))</f>
        <v>100</v>
      </c>
      <c r="H5" s="242">
        <f>IF(H4="-","-",IF(H4-IF(H6="-",0,H6)=0,"-",H4-IF(H6="-",0,H6)))</f>
        <v>38115</v>
      </c>
      <c r="I5" s="243">
        <f t="shared" si="0"/>
        <v>97.66565879157486</v>
      </c>
      <c r="J5" s="243">
        <f aca="true" t="shared" si="3" ref="J5:J35">IF(H5="-","-",IF(H$5=0,"-",H5/H$5*100))</f>
        <v>100</v>
      </c>
      <c r="K5" s="245">
        <f aca="true" t="shared" si="4" ref="K5:K36">IF(H5="-","-",IF(E5=0,"-",H5/E5))</f>
        <v>33.640776699029125</v>
      </c>
      <c r="L5" s="242">
        <f>IF(L4="-","-",IF(L4-IF(L6="-",0,L6)=0,"-",L4-IF(L6="-",0,L6)))</f>
        <v>5</v>
      </c>
      <c r="M5" s="243">
        <f t="shared" si="1"/>
        <v>83.33333333333334</v>
      </c>
      <c r="N5" s="245">
        <f aca="true" t="shared" si="5" ref="N5:N35">IF(L5="-","-",IF(L$5=0,"-",L5/L$5*100))</f>
        <v>100</v>
      </c>
    </row>
    <row r="6" spans="1:14" s="241" customFormat="1" ht="15" customHeight="1" hidden="1" thickBot="1" thickTop="1">
      <c r="A6" s="348" t="s">
        <v>186</v>
      </c>
      <c r="B6" s="349"/>
      <c r="C6" s="349"/>
      <c r="D6" s="350"/>
      <c r="E6" s="246">
        <f>E36</f>
        <v>358</v>
      </c>
      <c r="F6" s="247">
        <f t="shared" si="2"/>
        <v>24.010731052984575</v>
      </c>
      <c r="G6" s="248"/>
      <c r="H6" s="246">
        <f>H36</f>
        <v>911</v>
      </c>
      <c r="I6" s="247">
        <f t="shared" si="0"/>
        <v>2.3343412084251525</v>
      </c>
      <c r="J6" s="249"/>
      <c r="K6" s="250">
        <f t="shared" si="4"/>
        <v>2.5446927374301676</v>
      </c>
      <c r="L6" s="251">
        <f>L36</f>
        <v>1</v>
      </c>
      <c r="M6" s="247">
        <f t="shared" si="1"/>
        <v>16.666666666666664</v>
      </c>
      <c r="N6" s="248"/>
    </row>
    <row r="7" spans="1:35" s="241" customFormat="1" ht="15" customHeight="1" hidden="1" thickBot="1">
      <c r="A7" s="252"/>
      <c r="B7" s="252"/>
      <c r="C7" s="252"/>
      <c r="D7" s="252"/>
      <c r="E7" s="253"/>
      <c r="F7" s="254">
        <f t="shared" si="2"/>
        <v>0</v>
      </c>
      <c r="G7" s="255"/>
      <c r="H7" s="256"/>
      <c r="I7" s="254">
        <f t="shared" si="0"/>
        <v>0</v>
      </c>
      <c r="J7" s="254"/>
      <c r="K7" s="255" t="str">
        <f t="shared" si="4"/>
        <v>-</v>
      </c>
      <c r="L7" s="257"/>
      <c r="M7" s="254">
        <f t="shared" si="1"/>
        <v>0</v>
      </c>
      <c r="N7" s="255"/>
      <c r="O7" s="258"/>
      <c r="P7" s="258"/>
      <c r="Q7" s="258"/>
      <c r="R7" s="258"/>
      <c r="S7" s="258"/>
      <c r="T7" s="258"/>
      <c r="U7" s="258"/>
      <c r="V7" s="258"/>
      <c r="W7" s="258"/>
      <c r="X7" s="258"/>
      <c r="Y7" s="258"/>
      <c r="Z7" s="258"/>
      <c r="AA7" s="258"/>
      <c r="AB7" s="258"/>
      <c r="AC7" s="258"/>
      <c r="AD7" s="258"/>
      <c r="AE7" s="258"/>
      <c r="AF7" s="258"/>
      <c r="AG7" s="258"/>
      <c r="AH7" s="258"/>
      <c r="AI7" s="258"/>
    </row>
    <row r="8" spans="1:14" s="241" customFormat="1" ht="15" customHeight="1" hidden="1">
      <c r="A8" s="339" t="s">
        <v>187</v>
      </c>
      <c r="B8" s="340"/>
      <c r="C8" s="340"/>
      <c r="D8" s="340"/>
      <c r="E8" s="259">
        <f>SUM(E9,E11:E15,E17:E24,E26:E36)</f>
        <v>1491</v>
      </c>
      <c r="F8" s="260">
        <f t="shared" si="2"/>
        <v>100</v>
      </c>
      <c r="G8" s="261"/>
      <c r="H8" s="259">
        <f>SUM(H9,H11:H15,H17:H24,H26:H36)</f>
        <v>39026</v>
      </c>
      <c r="I8" s="260">
        <f t="shared" si="0"/>
        <v>100</v>
      </c>
      <c r="J8" s="262"/>
      <c r="K8" s="263">
        <f t="shared" si="4"/>
        <v>26.174379610999328</v>
      </c>
      <c r="L8" s="259">
        <f>SUM(L9,L11:L15,L17:L24,L26:L36)</f>
        <v>6</v>
      </c>
      <c r="M8" s="260">
        <f t="shared" si="1"/>
        <v>100</v>
      </c>
      <c r="N8" s="261"/>
    </row>
    <row r="9" spans="1:14" s="241" customFormat="1" ht="15" customHeight="1" thickTop="1">
      <c r="A9" s="264" t="s">
        <v>115</v>
      </c>
      <c r="B9" s="265"/>
      <c r="C9" s="265"/>
      <c r="D9" s="265"/>
      <c r="E9" s="259">
        <v>159</v>
      </c>
      <c r="F9" s="266">
        <f t="shared" si="2"/>
        <v>10.663983903420524</v>
      </c>
      <c r="G9" s="267">
        <f aca="true" t="shared" si="6" ref="G9:G35">IF(E9="-","-",IF(E$5=0,"-",E9/E$5*100))</f>
        <v>14.033539276257724</v>
      </c>
      <c r="H9" s="268">
        <v>467</v>
      </c>
      <c r="I9" s="266">
        <f t="shared" si="0"/>
        <v>1.1966381386767797</v>
      </c>
      <c r="J9" s="266">
        <f t="shared" si="3"/>
        <v>1.225239407057589</v>
      </c>
      <c r="K9" s="267">
        <f t="shared" si="4"/>
        <v>2.9371069182389937</v>
      </c>
      <c r="L9" s="269">
        <v>4</v>
      </c>
      <c r="M9" s="266">
        <f t="shared" si="1"/>
        <v>66.66666666666666</v>
      </c>
      <c r="N9" s="267">
        <f t="shared" si="5"/>
        <v>80</v>
      </c>
    </row>
    <row r="10" spans="1:14" s="241" customFormat="1" ht="18" customHeight="1">
      <c r="A10" s="270" t="s">
        <v>188</v>
      </c>
      <c r="B10" s="265" t="s">
        <v>50</v>
      </c>
      <c r="C10" s="265"/>
      <c r="D10" s="265"/>
      <c r="E10" s="259">
        <v>47</v>
      </c>
      <c r="F10" s="266">
        <f t="shared" si="2"/>
        <v>3.1522468142186453</v>
      </c>
      <c r="G10" s="267">
        <f t="shared" si="6"/>
        <v>4.148278905560459</v>
      </c>
      <c r="H10" s="268">
        <v>1480</v>
      </c>
      <c r="I10" s="266">
        <f t="shared" si="0"/>
        <v>3.7923435658279097</v>
      </c>
      <c r="J10" s="266">
        <f t="shared" si="3"/>
        <v>3.8829857011675193</v>
      </c>
      <c r="K10" s="267">
        <f t="shared" si="4"/>
        <v>31.48936170212766</v>
      </c>
      <c r="L10" s="269">
        <v>0</v>
      </c>
      <c r="M10" s="266">
        <f t="shared" si="1"/>
        <v>0</v>
      </c>
      <c r="N10" s="267">
        <f t="shared" si="5"/>
        <v>0</v>
      </c>
    </row>
    <row r="11" spans="1:14" s="241" customFormat="1" ht="18" customHeight="1">
      <c r="A11" s="271"/>
      <c r="B11" s="272" t="s">
        <v>189</v>
      </c>
      <c r="C11" s="273" t="s">
        <v>190</v>
      </c>
      <c r="D11" s="265"/>
      <c r="E11" s="259">
        <v>19</v>
      </c>
      <c r="F11" s="266">
        <f t="shared" si="2"/>
        <v>1.2743125419181758</v>
      </c>
      <c r="G11" s="267">
        <f t="shared" si="6"/>
        <v>1.6769638128861428</v>
      </c>
      <c r="H11" s="268">
        <v>623</v>
      </c>
      <c r="I11" s="266">
        <f t="shared" si="0"/>
        <v>1.596371649669451</v>
      </c>
      <c r="J11" s="266">
        <f t="shared" si="3"/>
        <v>1.6345270890725436</v>
      </c>
      <c r="K11" s="267">
        <f t="shared" si="4"/>
        <v>32.78947368421053</v>
      </c>
      <c r="L11" s="269">
        <v>0</v>
      </c>
      <c r="M11" s="266">
        <f t="shared" si="1"/>
        <v>0</v>
      </c>
      <c r="N11" s="267">
        <f t="shared" si="5"/>
        <v>0</v>
      </c>
    </row>
    <row r="12" spans="1:14" s="241" customFormat="1" ht="18" customHeight="1">
      <c r="A12" s="271"/>
      <c r="B12" s="274"/>
      <c r="C12" s="273" t="s">
        <v>191</v>
      </c>
      <c r="D12" s="265"/>
      <c r="E12" s="259">
        <v>6</v>
      </c>
      <c r="F12" s="266">
        <f t="shared" si="2"/>
        <v>0.4024144869215292</v>
      </c>
      <c r="G12" s="267">
        <f t="shared" si="6"/>
        <v>0.529567519858782</v>
      </c>
      <c r="H12" s="268">
        <v>308</v>
      </c>
      <c r="I12" s="266">
        <f t="shared" si="0"/>
        <v>0.7892174447804028</v>
      </c>
      <c r="J12" s="266">
        <f t="shared" si="3"/>
        <v>0.8080808080808081</v>
      </c>
      <c r="K12" s="267">
        <f t="shared" si="4"/>
        <v>51.333333333333336</v>
      </c>
      <c r="L12" s="269">
        <v>0</v>
      </c>
      <c r="M12" s="266">
        <f t="shared" si="1"/>
        <v>0</v>
      </c>
      <c r="N12" s="267">
        <f t="shared" si="5"/>
        <v>0</v>
      </c>
    </row>
    <row r="13" spans="1:14" s="241" customFormat="1" ht="18" customHeight="1">
      <c r="A13" s="271"/>
      <c r="B13" s="275"/>
      <c r="C13" s="273" t="s">
        <v>192</v>
      </c>
      <c r="D13" s="265"/>
      <c r="E13" s="259">
        <v>13</v>
      </c>
      <c r="F13" s="266">
        <f t="shared" si="2"/>
        <v>0.8718980549966466</v>
      </c>
      <c r="G13" s="267">
        <f t="shared" si="6"/>
        <v>1.1473962930273611</v>
      </c>
      <c r="H13" s="268">
        <v>424</v>
      </c>
      <c r="I13" s="266">
        <f t="shared" si="0"/>
        <v>1.0864551837236713</v>
      </c>
      <c r="J13" s="266">
        <f t="shared" si="3"/>
        <v>1.1124229306047486</v>
      </c>
      <c r="K13" s="267">
        <f t="shared" si="4"/>
        <v>32.61538461538461</v>
      </c>
      <c r="L13" s="269">
        <v>0</v>
      </c>
      <c r="M13" s="266">
        <f t="shared" si="1"/>
        <v>0</v>
      </c>
      <c r="N13" s="267">
        <f t="shared" si="5"/>
        <v>0</v>
      </c>
    </row>
    <row r="14" spans="1:14" s="241" customFormat="1" ht="18" customHeight="1">
      <c r="A14" s="271"/>
      <c r="B14" s="273" t="s">
        <v>193</v>
      </c>
      <c r="C14" s="265"/>
      <c r="D14" s="265"/>
      <c r="E14" s="259">
        <v>3</v>
      </c>
      <c r="F14" s="266">
        <f t="shared" si="2"/>
        <v>0.2012072434607646</v>
      </c>
      <c r="G14" s="267">
        <f t="shared" si="6"/>
        <v>0.264783759929391</v>
      </c>
      <c r="H14" s="295">
        <v>53</v>
      </c>
      <c r="I14" s="266">
        <f t="shared" si="0"/>
        <v>0.13580689796545892</v>
      </c>
      <c r="J14" s="266">
        <f t="shared" si="3"/>
        <v>0.13905286632559358</v>
      </c>
      <c r="K14" s="267">
        <f t="shared" si="4"/>
        <v>17.666666666666668</v>
      </c>
      <c r="L14" s="269">
        <v>0</v>
      </c>
      <c r="M14" s="266">
        <f t="shared" si="1"/>
        <v>0</v>
      </c>
      <c r="N14" s="267">
        <f t="shared" si="5"/>
        <v>0</v>
      </c>
    </row>
    <row r="15" spans="1:14" s="241" customFormat="1" ht="18" customHeight="1">
      <c r="A15" s="276"/>
      <c r="B15" s="273" t="s">
        <v>119</v>
      </c>
      <c r="C15" s="265"/>
      <c r="D15" s="265"/>
      <c r="E15" s="259">
        <v>6</v>
      </c>
      <c r="F15" s="266">
        <f t="shared" si="2"/>
        <v>0.4024144869215292</v>
      </c>
      <c r="G15" s="267">
        <f>IF(E15="-","-",IF(E$5=0,"-",E15/E$5*100))</f>
        <v>0.529567519858782</v>
      </c>
      <c r="H15" s="268">
        <v>72</v>
      </c>
      <c r="I15" s="266">
        <f t="shared" si="0"/>
        <v>0.1844923896889253</v>
      </c>
      <c r="J15" s="266">
        <f t="shared" si="3"/>
        <v>0.18890200708382526</v>
      </c>
      <c r="K15" s="267">
        <f t="shared" si="4"/>
        <v>12</v>
      </c>
      <c r="L15" s="269">
        <v>0</v>
      </c>
      <c r="M15" s="266">
        <f t="shared" si="1"/>
        <v>0</v>
      </c>
      <c r="N15" s="267">
        <f t="shared" si="5"/>
        <v>0</v>
      </c>
    </row>
    <row r="16" spans="1:14" s="241" customFormat="1" ht="18" customHeight="1">
      <c r="A16" s="270" t="s">
        <v>194</v>
      </c>
      <c r="B16" s="265" t="s">
        <v>50</v>
      </c>
      <c r="C16" s="277"/>
      <c r="D16" s="277"/>
      <c r="E16" s="259">
        <v>30</v>
      </c>
      <c r="F16" s="266">
        <f t="shared" si="2"/>
        <v>2.0120724346076457</v>
      </c>
      <c r="G16" s="267">
        <f t="shared" si="6"/>
        <v>2.64783759929391</v>
      </c>
      <c r="H16" s="268">
        <v>1897</v>
      </c>
      <c r="I16" s="266">
        <f t="shared" si="0"/>
        <v>4.8608619894429355</v>
      </c>
      <c r="J16" s="266">
        <f t="shared" si="3"/>
        <v>4.97704315886134</v>
      </c>
      <c r="K16" s="267">
        <f t="shared" si="4"/>
        <v>63.233333333333334</v>
      </c>
      <c r="L16" s="269">
        <v>0</v>
      </c>
      <c r="M16" s="266">
        <f t="shared" si="1"/>
        <v>0</v>
      </c>
      <c r="N16" s="267">
        <f t="shared" si="5"/>
        <v>0</v>
      </c>
    </row>
    <row r="17" spans="1:14" s="241" customFormat="1" ht="18" customHeight="1">
      <c r="A17" s="271"/>
      <c r="B17" s="278" t="s">
        <v>189</v>
      </c>
      <c r="C17" s="279" t="s">
        <v>195</v>
      </c>
      <c r="D17" s="273" t="s">
        <v>196</v>
      </c>
      <c r="E17" s="259">
        <v>1</v>
      </c>
      <c r="F17" s="266">
        <f t="shared" si="2"/>
        <v>0.0670690811535882</v>
      </c>
      <c r="G17" s="267">
        <f t="shared" si="6"/>
        <v>0.088261253309797</v>
      </c>
      <c r="H17" s="268">
        <v>265</v>
      </c>
      <c r="I17" s="266">
        <f t="shared" si="0"/>
        <v>0.6790344898272946</v>
      </c>
      <c r="J17" s="266">
        <f t="shared" si="3"/>
        <v>0.695264331627968</v>
      </c>
      <c r="K17" s="267">
        <f t="shared" si="4"/>
        <v>265</v>
      </c>
      <c r="L17" s="269">
        <v>0</v>
      </c>
      <c r="M17" s="266">
        <f t="shared" si="1"/>
        <v>0</v>
      </c>
      <c r="N17" s="267">
        <f t="shared" si="5"/>
        <v>0</v>
      </c>
    </row>
    <row r="18" spans="1:14" s="241" customFormat="1" ht="18" customHeight="1">
      <c r="A18" s="271"/>
      <c r="B18" s="280"/>
      <c r="C18" s="281"/>
      <c r="D18" s="273" t="s">
        <v>197</v>
      </c>
      <c r="E18" s="259">
        <v>2</v>
      </c>
      <c r="F18" s="266">
        <f t="shared" si="2"/>
        <v>0.1341381623071764</v>
      </c>
      <c r="G18" s="267">
        <f t="shared" si="6"/>
        <v>0.176522506619594</v>
      </c>
      <c r="H18" s="268">
        <v>285</v>
      </c>
      <c r="I18" s="266">
        <f t="shared" si="0"/>
        <v>0.7302823758519961</v>
      </c>
      <c r="J18" s="266">
        <f t="shared" si="3"/>
        <v>0.747737111373475</v>
      </c>
      <c r="K18" s="267">
        <f t="shared" si="4"/>
        <v>142.5</v>
      </c>
      <c r="L18" s="269">
        <v>0</v>
      </c>
      <c r="M18" s="266">
        <f t="shared" si="1"/>
        <v>0</v>
      </c>
      <c r="N18" s="267">
        <f t="shared" si="5"/>
        <v>0</v>
      </c>
    </row>
    <row r="19" spans="1:14" s="241" customFormat="1" ht="18" customHeight="1">
      <c r="A19" s="271"/>
      <c r="B19" s="280"/>
      <c r="C19" s="281"/>
      <c r="D19" s="273" t="s">
        <v>198</v>
      </c>
      <c r="E19" s="259">
        <v>0</v>
      </c>
      <c r="F19" s="266">
        <f t="shared" si="2"/>
        <v>0</v>
      </c>
      <c r="G19" s="267">
        <f t="shared" si="6"/>
        <v>0</v>
      </c>
      <c r="H19" s="268">
        <v>0</v>
      </c>
      <c r="I19" s="266">
        <f t="shared" si="0"/>
        <v>0</v>
      </c>
      <c r="J19" s="266">
        <f t="shared" si="3"/>
        <v>0</v>
      </c>
      <c r="K19" s="267" t="str">
        <f t="shared" si="4"/>
        <v>-</v>
      </c>
      <c r="L19" s="269">
        <v>0</v>
      </c>
      <c r="M19" s="266">
        <f t="shared" si="1"/>
        <v>0</v>
      </c>
      <c r="N19" s="267">
        <f t="shared" si="5"/>
        <v>0</v>
      </c>
    </row>
    <row r="20" spans="1:14" s="241" customFormat="1" ht="18" customHeight="1">
      <c r="A20" s="271"/>
      <c r="B20" s="280"/>
      <c r="C20" s="282"/>
      <c r="D20" s="273" t="s">
        <v>119</v>
      </c>
      <c r="E20" s="259">
        <v>2</v>
      </c>
      <c r="F20" s="266">
        <f t="shared" si="2"/>
        <v>0.1341381623071764</v>
      </c>
      <c r="G20" s="267">
        <f t="shared" si="6"/>
        <v>0.176522506619594</v>
      </c>
      <c r="H20" s="268">
        <v>115</v>
      </c>
      <c r="I20" s="266">
        <f t="shared" si="0"/>
        <v>0.2946753446420335</v>
      </c>
      <c r="J20" s="266">
        <f t="shared" si="3"/>
        <v>0.30171848353666536</v>
      </c>
      <c r="K20" s="267">
        <f t="shared" si="4"/>
        <v>57.5</v>
      </c>
      <c r="L20" s="269">
        <v>0</v>
      </c>
      <c r="M20" s="266">
        <f t="shared" si="1"/>
        <v>0</v>
      </c>
      <c r="N20" s="267">
        <f t="shared" si="5"/>
        <v>0</v>
      </c>
    </row>
    <row r="21" spans="1:14" s="241" customFormat="1" ht="18" customHeight="1">
      <c r="A21" s="271"/>
      <c r="B21" s="280"/>
      <c r="C21" s="273" t="s">
        <v>199</v>
      </c>
      <c r="D21" s="265"/>
      <c r="E21" s="259">
        <v>2</v>
      </c>
      <c r="F21" s="266">
        <f t="shared" si="2"/>
        <v>0.1341381623071764</v>
      </c>
      <c r="G21" s="267">
        <f t="shared" si="6"/>
        <v>0.176522506619594</v>
      </c>
      <c r="H21" s="268">
        <v>691</v>
      </c>
      <c r="I21" s="266">
        <f t="shared" si="0"/>
        <v>1.7706144621534363</v>
      </c>
      <c r="J21" s="266">
        <f t="shared" si="3"/>
        <v>1.8129345402072676</v>
      </c>
      <c r="K21" s="267">
        <f t="shared" si="4"/>
        <v>345.5</v>
      </c>
      <c r="L21" s="269">
        <v>0</v>
      </c>
      <c r="M21" s="266">
        <f t="shared" si="1"/>
        <v>0</v>
      </c>
      <c r="N21" s="267">
        <f t="shared" si="5"/>
        <v>0</v>
      </c>
    </row>
    <row r="22" spans="1:14" s="241" customFormat="1" ht="18" customHeight="1">
      <c r="A22" s="271"/>
      <c r="B22" s="283"/>
      <c r="C22" s="273" t="s">
        <v>119</v>
      </c>
      <c r="D22" s="265"/>
      <c r="E22" s="259">
        <v>0</v>
      </c>
      <c r="F22" s="266">
        <f t="shared" si="2"/>
        <v>0</v>
      </c>
      <c r="G22" s="267">
        <f t="shared" si="6"/>
        <v>0</v>
      </c>
      <c r="H22" s="268">
        <v>0</v>
      </c>
      <c r="I22" s="266">
        <f t="shared" si="0"/>
        <v>0</v>
      </c>
      <c r="J22" s="266">
        <f t="shared" si="3"/>
        <v>0</v>
      </c>
      <c r="K22" s="267" t="str">
        <f t="shared" si="4"/>
        <v>-</v>
      </c>
      <c r="L22" s="269">
        <v>0</v>
      </c>
      <c r="M22" s="266">
        <f t="shared" si="1"/>
        <v>0</v>
      </c>
      <c r="N22" s="267">
        <f t="shared" si="5"/>
        <v>0</v>
      </c>
    </row>
    <row r="23" spans="1:14" s="241" customFormat="1" ht="18" customHeight="1">
      <c r="A23" s="271"/>
      <c r="B23" s="273" t="s">
        <v>193</v>
      </c>
      <c r="C23" s="265"/>
      <c r="D23" s="265"/>
      <c r="E23" s="259">
        <v>9</v>
      </c>
      <c r="F23" s="266">
        <f t="shared" si="2"/>
        <v>0.6036217303822937</v>
      </c>
      <c r="G23" s="267">
        <f t="shared" si="6"/>
        <v>0.7943512797881729</v>
      </c>
      <c r="H23" s="268">
        <v>218</v>
      </c>
      <c r="I23" s="266">
        <f t="shared" si="0"/>
        <v>0.5586019576692461</v>
      </c>
      <c r="J23" s="266">
        <f t="shared" si="3"/>
        <v>0.5719532992260264</v>
      </c>
      <c r="K23" s="267">
        <f t="shared" si="4"/>
        <v>24.22222222222222</v>
      </c>
      <c r="L23" s="269">
        <v>0</v>
      </c>
      <c r="M23" s="266">
        <f t="shared" si="1"/>
        <v>0</v>
      </c>
      <c r="N23" s="267">
        <f t="shared" si="5"/>
        <v>0</v>
      </c>
    </row>
    <row r="24" spans="1:14" s="241" customFormat="1" ht="18" customHeight="1">
      <c r="A24" s="276"/>
      <c r="B24" s="273" t="s">
        <v>119</v>
      </c>
      <c r="C24" s="265"/>
      <c r="D24" s="265"/>
      <c r="E24" s="259">
        <v>14</v>
      </c>
      <c r="F24" s="266">
        <f t="shared" si="2"/>
        <v>0.9389671361502347</v>
      </c>
      <c r="G24" s="267">
        <f t="shared" si="6"/>
        <v>1.235657546337158</v>
      </c>
      <c r="H24" s="268">
        <v>323</v>
      </c>
      <c r="I24" s="266">
        <f t="shared" si="0"/>
        <v>0.8276533592989289</v>
      </c>
      <c r="J24" s="266">
        <f t="shared" si="3"/>
        <v>0.8474353928899383</v>
      </c>
      <c r="K24" s="267">
        <f t="shared" si="4"/>
        <v>23.071428571428573</v>
      </c>
      <c r="L24" s="269">
        <v>0</v>
      </c>
      <c r="M24" s="266">
        <f t="shared" si="1"/>
        <v>0</v>
      </c>
      <c r="N24" s="267">
        <f t="shared" si="5"/>
        <v>0</v>
      </c>
    </row>
    <row r="25" spans="1:14" s="241" customFormat="1" ht="18" customHeight="1">
      <c r="A25" s="270" t="s">
        <v>200</v>
      </c>
      <c r="B25" s="265" t="s">
        <v>50</v>
      </c>
      <c r="C25" s="265"/>
      <c r="D25" s="265"/>
      <c r="E25" s="259">
        <v>15</v>
      </c>
      <c r="F25" s="266">
        <f t="shared" si="2"/>
        <v>1.0060362173038229</v>
      </c>
      <c r="G25" s="267">
        <f t="shared" si="6"/>
        <v>1.323918799646955</v>
      </c>
      <c r="H25" s="268">
        <v>598</v>
      </c>
      <c r="I25" s="266">
        <f t="shared" si="0"/>
        <v>1.5323117921385743</v>
      </c>
      <c r="J25" s="266">
        <f t="shared" si="3"/>
        <v>1.5689361143906597</v>
      </c>
      <c r="K25" s="267">
        <f t="shared" si="4"/>
        <v>39.86666666666667</v>
      </c>
      <c r="L25" s="269">
        <v>0</v>
      </c>
      <c r="M25" s="266">
        <f t="shared" si="1"/>
        <v>0</v>
      </c>
      <c r="N25" s="267">
        <f t="shared" si="5"/>
        <v>0</v>
      </c>
    </row>
    <row r="26" spans="1:14" s="241" customFormat="1" ht="18" customHeight="1">
      <c r="A26" s="271"/>
      <c r="B26" s="273" t="s">
        <v>189</v>
      </c>
      <c r="C26" s="265"/>
      <c r="D26" s="265"/>
      <c r="E26" s="259">
        <v>15</v>
      </c>
      <c r="F26" s="266">
        <f t="shared" si="2"/>
        <v>1.0060362173038229</v>
      </c>
      <c r="G26" s="267">
        <f t="shared" si="6"/>
        <v>1.323918799646955</v>
      </c>
      <c r="H26" s="268">
        <v>598</v>
      </c>
      <c r="I26" s="266">
        <f t="shared" si="0"/>
        <v>1.5323117921385743</v>
      </c>
      <c r="J26" s="266">
        <f t="shared" si="3"/>
        <v>1.5689361143906597</v>
      </c>
      <c r="K26" s="267">
        <f t="shared" si="4"/>
        <v>39.86666666666667</v>
      </c>
      <c r="L26" s="269">
        <v>0</v>
      </c>
      <c r="M26" s="266">
        <f t="shared" si="1"/>
        <v>0</v>
      </c>
      <c r="N26" s="267">
        <f t="shared" si="5"/>
        <v>0</v>
      </c>
    </row>
    <row r="27" spans="1:14" s="241" customFormat="1" ht="18" customHeight="1">
      <c r="A27" s="271"/>
      <c r="B27" s="273" t="s">
        <v>193</v>
      </c>
      <c r="C27" s="265"/>
      <c r="D27" s="265"/>
      <c r="E27" s="259">
        <v>0</v>
      </c>
      <c r="F27" s="266">
        <f t="shared" si="2"/>
        <v>0</v>
      </c>
      <c r="G27" s="267">
        <f t="shared" si="6"/>
        <v>0</v>
      </c>
      <c r="H27" s="268">
        <v>0</v>
      </c>
      <c r="I27" s="266">
        <f t="shared" si="0"/>
        <v>0</v>
      </c>
      <c r="J27" s="266">
        <f t="shared" si="3"/>
        <v>0</v>
      </c>
      <c r="K27" s="267" t="str">
        <f t="shared" si="4"/>
        <v>-</v>
      </c>
      <c r="L27" s="269">
        <v>0</v>
      </c>
      <c r="M27" s="266">
        <f t="shared" si="1"/>
        <v>0</v>
      </c>
      <c r="N27" s="267">
        <f t="shared" si="5"/>
        <v>0</v>
      </c>
    </row>
    <row r="28" spans="1:14" s="241" customFormat="1" ht="18" customHeight="1">
      <c r="A28" s="276"/>
      <c r="B28" s="273" t="s">
        <v>119</v>
      </c>
      <c r="C28" s="265"/>
      <c r="D28" s="265"/>
      <c r="E28" s="259">
        <v>0</v>
      </c>
      <c r="F28" s="266">
        <f t="shared" si="2"/>
        <v>0</v>
      </c>
      <c r="G28" s="267">
        <f t="shared" si="6"/>
        <v>0</v>
      </c>
      <c r="H28" s="268">
        <v>0</v>
      </c>
      <c r="I28" s="266">
        <f t="shared" si="0"/>
        <v>0</v>
      </c>
      <c r="J28" s="266">
        <f t="shared" si="3"/>
        <v>0</v>
      </c>
      <c r="K28" s="267" t="str">
        <f t="shared" si="4"/>
        <v>-</v>
      </c>
      <c r="L28" s="269">
        <v>0</v>
      </c>
      <c r="M28" s="266">
        <f t="shared" si="1"/>
        <v>0</v>
      </c>
      <c r="N28" s="267">
        <f t="shared" si="5"/>
        <v>0</v>
      </c>
    </row>
    <row r="29" spans="1:14" s="241" customFormat="1" ht="18" customHeight="1">
      <c r="A29" s="264" t="s">
        <v>117</v>
      </c>
      <c r="B29" s="265"/>
      <c r="C29" s="265"/>
      <c r="D29" s="265"/>
      <c r="E29" s="259">
        <v>144</v>
      </c>
      <c r="F29" s="266">
        <f t="shared" si="2"/>
        <v>9.6579476861167</v>
      </c>
      <c r="G29" s="267">
        <f t="shared" si="6"/>
        <v>12.709620476610766</v>
      </c>
      <c r="H29" s="268">
        <v>6793</v>
      </c>
      <c r="I29" s="266">
        <f t="shared" si="0"/>
        <v>17.406344488289857</v>
      </c>
      <c r="J29" s="266">
        <f t="shared" si="3"/>
        <v>17.822379640561458</v>
      </c>
      <c r="K29" s="267">
        <f t="shared" si="4"/>
        <v>47.173611111111114</v>
      </c>
      <c r="L29" s="269">
        <v>0</v>
      </c>
      <c r="M29" s="266">
        <f t="shared" si="1"/>
        <v>0</v>
      </c>
      <c r="N29" s="267">
        <f t="shared" si="5"/>
        <v>0</v>
      </c>
    </row>
    <row r="30" spans="1:14" s="241" customFormat="1" ht="18" customHeight="1">
      <c r="A30" s="284" t="s">
        <v>114</v>
      </c>
      <c r="B30" s="258"/>
      <c r="C30" s="258"/>
      <c r="D30" s="258"/>
      <c r="E30" s="259">
        <v>612</v>
      </c>
      <c r="F30" s="266">
        <f t="shared" si="2"/>
        <v>41.04627766599598</v>
      </c>
      <c r="G30" s="267">
        <f t="shared" si="6"/>
        <v>54.01588702559577</v>
      </c>
      <c r="H30" s="268">
        <v>15869</v>
      </c>
      <c r="I30" s="266">
        <f t="shared" si="0"/>
        <v>40.66263516629939</v>
      </c>
      <c r="J30" s="266">
        <f t="shared" si="3"/>
        <v>41.63452708907254</v>
      </c>
      <c r="K30" s="267">
        <f t="shared" si="4"/>
        <v>25.929738562091504</v>
      </c>
      <c r="L30" s="285">
        <v>0</v>
      </c>
      <c r="M30" s="266">
        <f t="shared" si="1"/>
        <v>0</v>
      </c>
      <c r="N30" s="267">
        <f t="shared" si="5"/>
        <v>0</v>
      </c>
    </row>
    <row r="31" spans="1:14" s="241" customFormat="1" ht="18" customHeight="1">
      <c r="A31" s="264" t="s">
        <v>129</v>
      </c>
      <c r="B31" s="265"/>
      <c r="C31" s="265"/>
      <c r="D31" s="265"/>
      <c r="E31" s="259">
        <v>10</v>
      </c>
      <c r="F31" s="266">
        <f t="shared" si="2"/>
        <v>0.670690811535882</v>
      </c>
      <c r="G31" s="267">
        <f t="shared" si="6"/>
        <v>0.8826125330979699</v>
      </c>
      <c r="H31" s="268">
        <v>108</v>
      </c>
      <c r="I31" s="266">
        <f t="shared" si="0"/>
        <v>0.276738584533388</v>
      </c>
      <c r="J31" s="266">
        <f t="shared" si="3"/>
        <v>0.2833530106257379</v>
      </c>
      <c r="K31" s="267">
        <f t="shared" si="4"/>
        <v>10.8</v>
      </c>
      <c r="L31" s="269">
        <v>0</v>
      </c>
      <c r="M31" s="266">
        <f t="shared" si="1"/>
        <v>0</v>
      </c>
      <c r="N31" s="267">
        <f t="shared" si="5"/>
        <v>0</v>
      </c>
    </row>
    <row r="32" spans="1:14" s="241" customFormat="1" ht="18" customHeight="1">
      <c r="A32" s="284" t="s">
        <v>120</v>
      </c>
      <c r="B32" s="258"/>
      <c r="C32" s="258"/>
      <c r="D32" s="258"/>
      <c r="E32" s="259">
        <v>10</v>
      </c>
      <c r="F32" s="266">
        <f t="shared" si="2"/>
        <v>0.670690811535882</v>
      </c>
      <c r="G32" s="267">
        <f t="shared" si="6"/>
        <v>0.8826125330979699</v>
      </c>
      <c r="H32" s="268">
        <v>466</v>
      </c>
      <c r="I32" s="266">
        <f t="shared" si="0"/>
        <v>1.1940757443755445</v>
      </c>
      <c r="J32" s="266">
        <f t="shared" si="3"/>
        <v>1.2226157680703136</v>
      </c>
      <c r="K32" s="267">
        <f t="shared" si="4"/>
        <v>46.6</v>
      </c>
      <c r="L32" s="269">
        <v>0</v>
      </c>
      <c r="M32" s="266">
        <f t="shared" si="1"/>
        <v>0</v>
      </c>
      <c r="N32" s="267">
        <f t="shared" si="5"/>
        <v>0</v>
      </c>
    </row>
    <row r="33" spans="1:14" s="241" customFormat="1" ht="18" customHeight="1">
      <c r="A33" s="264" t="s">
        <v>126</v>
      </c>
      <c r="B33" s="265"/>
      <c r="C33" s="265"/>
      <c r="D33" s="265"/>
      <c r="E33" s="259">
        <v>79</v>
      </c>
      <c r="F33" s="266">
        <f t="shared" si="2"/>
        <v>5.298457411133468</v>
      </c>
      <c r="G33" s="267">
        <f t="shared" si="6"/>
        <v>6.972639011473963</v>
      </c>
      <c r="H33" s="268">
        <v>9622</v>
      </c>
      <c r="I33" s="266">
        <f t="shared" si="0"/>
        <v>24.655357966483884</v>
      </c>
      <c r="J33" s="266">
        <f t="shared" si="3"/>
        <v>25.24465433556343</v>
      </c>
      <c r="K33" s="267">
        <f t="shared" si="4"/>
        <v>121.79746835443038</v>
      </c>
      <c r="L33" s="269">
        <v>1</v>
      </c>
      <c r="M33" s="266">
        <f t="shared" si="1"/>
        <v>16.666666666666664</v>
      </c>
      <c r="N33" s="267">
        <f t="shared" si="5"/>
        <v>20</v>
      </c>
    </row>
    <row r="34" spans="1:14" s="241" customFormat="1" ht="18" customHeight="1">
      <c r="A34" s="284" t="s">
        <v>149</v>
      </c>
      <c r="B34" s="258"/>
      <c r="C34" s="258"/>
      <c r="D34" s="258"/>
      <c r="E34" s="259">
        <v>0</v>
      </c>
      <c r="F34" s="266">
        <f t="shared" si="2"/>
        <v>0</v>
      </c>
      <c r="G34" s="267">
        <f t="shared" si="6"/>
        <v>0</v>
      </c>
      <c r="H34" s="268">
        <v>0</v>
      </c>
      <c r="I34" s="266">
        <f t="shared" si="0"/>
        <v>0</v>
      </c>
      <c r="J34" s="266">
        <f t="shared" si="3"/>
        <v>0</v>
      </c>
      <c r="K34" s="267" t="str">
        <f t="shared" si="4"/>
        <v>-</v>
      </c>
      <c r="L34" s="269">
        <v>0</v>
      </c>
      <c r="M34" s="266">
        <f t="shared" si="1"/>
        <v>0</v>
      </c>
      <c r="N34" s="267">
        <f t="shared" si="5"/>
        <v>0</v>
      </c>
    </row>
    <row r="35" spans="1:14" s="241" customFormat="1" ht="18" customHeight="1">
      <c r="A35" s="264" t="s">
        <v>119</v>
      </c>
      <c r="B35" s="265"/>
      <c r="C35" s="265"/>
      <c r="D35" s="265"/>
      <c r="E35" s="259">
        <v>27</v>
      </c>
      <c r="F35" s="266">
        <f t="shared" si="2"/>
        <v>1.8108651911468814</v>
      </c>
      <c r="G35" s="267">
        <f t="shared" si="6"/>
        <v>2.383053839364519</v>
      </c>
      <c r="H35" s="268">
        <v>815</v>
      </c>
      <c r="I35" s="266">
        <f t="shared" si="0"/>
        <v>2.0883513555065853</v>
      </c>
      <c r="J35" s="266">
        <f t="shared" si="3"/>
        <v>2.138265774629411</v>
      </c>
      <c r="K35" s="267">
        <f t="shared" si="4"/>
        <v>30.185185185185187</v>
      </c>
      <c r="L35" s="269">
        <v>0</v>
      </c>
      <c r="M35" s="266">
        <f t="shared" si="1"/>
        <v>0</v>
      </c>
      <c r="N35" s="267">
        <f t="shared" si="5"/>
        <v>0</v>
      </c>
    </row>
    <row r="36" spans="1:14" s="241" customFormat="1" ht="18" customHeight="1" thickBot="1">
      <c r="A36" s="286" t="s">
        <v>116</v>
      </c>
      <c r="B36" s="287"/>
      <c r="C36" s="287"/>
      <c r="D36" s="287"/>
      <c r="E36" s="288">
        <v>358</v>
      </c>
      <c r="F36" s="289">
        <f t="shared" si="2"/>
        <v>24.010731052984575</v>
      </c>
      <c r="G36" s="290" t="s">
        <v>252</v>
      </c>
      <c r="H36" s="288">
        <v>911</v>
      </c>
      <c r="I36" s="289">
        <f t="shared" si="0"/>
        <v>2.3343412084251525</v>
      </c>
      <c r="J36" s="289" t="s">
        <v>252</v>
      </c>
      <c r="K36" s="290">
        <f t="shared" si="4"/>
        <v>2.5446927374301676</v>
      </c>
      <c r="L36" s="291">
        <v>1</v>
      </c>
      <c r="M36" s="289">
        <f t="shared" si="1"/>
        <v>16.666666666666664</v>
      </c>
      <c r="N36" s="290">
        <f>IF((IF(L36="-",0,L36)/L$5*100)=0,"-",IF(L36="-",0,L36)/L$5*100)</f>
        <v>20</v>
      </c>
    </row>
    <row r="37" s="241" customFormat="1" ht="18" customHeight="1"/>
    <row r="38" s="241" customFormat="1" ht="18" customHeight="1">
      <c r="L38" s="292"/>
    </row>
    <row r="39" s="241" customFormat="1" ht="18" customHeight="1">
      <c r="L39" s="292"/>
    </row>
    <row r="40" s="241" customFormat="1" ht="18" customHeight="1">
      <c r="L40" s="292"/>
    </row>
    <row r="41" s="241" customFormat="1" ht="18" customHeight="1">
      <c r="L41" s="292"/>
    </row>
    <row r="42" s="241" customFormat="1" ht="18" customHeight="1">
      <c r="L42" s="292"/>
    </row>
    <row r="43" s="241" customFormat="1" ht="18" customHeight="1">
      <c r="L43" s="292"/>
    </row>
    <row r="44" s="241" customFormat="1" ht="18" customHeight="1">
      <c r="L44" s="292"/>
    </row>
    <row r="45" s="241" customFormat="1" ht="18" customHeight="1">
      <c r="L45" s="292"/>
    </row>
    <row r="46" s="241" customFormat="1" ht="18" customHeight="1">
      <c r="L46" s="292"/>
    </row>
    <row r="47" s="241" customFormat="1" ht="18" customHeight="1">
      <c r="L47" s="292"/>
    </row>
    <row r="48" s="241" customFormat="1" ht="18" customHeight="1">
      <c r="L48" s="292"/>
    </row>
    <row r="49" s="241" customFormat="1" ht="18" customHeight="1">
      <c r="L49" s="292"/>
    </row>
    <row r="50" s="241" customFormat="1" ht="18" customHeight="1">
      <c r="L50" s="292"/>
    </row>
    <row r="51" s="241" customFormat="1" ht="18" customHeight="1">
      <c r="L51" s="292"/>
    </row>
    <row r="52" s="241" customFormat="1" ht="18" customHeight="1">
      <c r="L52" s="292"/>
    </row>
    <row r="53" s="241" customFormat="1" ht="18" customHeight="1">
      <c r="L53" s="292"/>
    </row>
    <row r="54" s="241" customFormat="1" ht="18" customHeight="1">
      <c r="L54" s="292"/>
    </row>
    <row r="55" s="241" customFormat="1" ht="18" customHeight="1">
      <c r="L55" s="292"/>
    </row>
    <row r="56" s="241" customFormat="1" ht="18" customHeight="1">
      <c r="L56" s="292"/>
    </row>
    <row r="57" s="241" customFormat="1" ht="18" customHeight="1">
      <c r="L57" s="292"/>
    </row>
    <row r="58" s="241" customFormat="1" ht="18" customHeight="1">
      <c r="L58" s="292"/>
    </row>
    <row r="59" s="241" customFormat="1" ht="18" customHeight="1">
      <c r="L59" s="292"/>
    </row>
    <row r="60" s="241" customFormat="1" ht="18" customHeight="1">
      <c r="L60" s="292"/>
    </row>
    <row r="61" s="241" customFormat="1" ht="18" customHeight="1">
      <c r="L61" s="292"/>
    </row>
    <row r="62" s="241" customFormat="1" ht="18" customHeight="1">
      <c r="L62" s="292"/>
    </row>
    <row r="63" s="241" customFormat="1" ht="18" customHeight="1">
      <c r="L63" s="292"/>
    </row>
    <row r="64" s="241" customFormat="1" ht="18" customHeight="1">
      <c r="L64" s="292"/>
    </row>
    <row r="65" s="241" customFormat="1" ht="18" customHeight="1">
      <c r="L65" s="292"/>
    </row>
    <row r="66" s="241" customFormat="1" ht="18" customHeight="1">
      <c r="L66" s="292"/>
    </row>
    <row r="67" s="241" customFormat="1" ht="18" customHeight="1">
      <c r="L67" s="292"/>
    </row>
    <row r="68" s="241" customFormat="1" ht="18" customHeight="1">
      <c r="L68" s="292"/>
    </row>
    <row r="69" s="241" customFormat="1" ht="18" customHeight="1">
      <c r="L69" s="292"/>
    </row>
    <row r="70" s="241" customFormat="1" ht="18" customHeight="1">
      <c r="L70" s="292"/>
    </row>
    <row r="71" s="241" customFormat="1" ht="18" customHeight="1">
      <c r="L71" s="292"/>
    </row>
    <row r="72" s="241" customFormat="1" ht="18" customHeight="1">
      <c r="L72" s="292"/>
    </row>
    <row r="73" s="241" customFormat="1" ht="18" customHeight="1">
      <c r="L73" s="292"/>
    </row>
    <row r="74" s="241" customFormat="1" ht="18" customHeight="1">
      <c r="L74" s="292"/>
    </row>
    <row r="75" s="241" customFormat="1" ht="18" customHeight="1">
      <c r="L75" s="292"/>
    </row>
    <row r="76" s="241" customFormat="1" ht="18" customHeight="1">
      <c r="L76" s="292"/>
    </row>
    <row r="77" s="241" customFormat="1" ht="18" customHeight="1">
      <c r="L77" s="292"/>
    </row>
    <row r="78" s="241" customFormat="1" ht="18" customHeight="1">
      <c r="L78" s="292"/>
    </row>
    <row r="79" s="241" customFormat="1" ht="18" customHeight="1">
      <c r="L79" s="292"/>
    </row>
    <row r="80" s="241" customFormat="1" ht="18" customHeight="1">
      <c r="L80" s="292"/>
    </row>
    <row r="81" s="241" customFormat="1" ht="18" customHeight="1">
      <c r="L81" s="292"/>
    </row>
    <row r="82" s="241" customFormat="1" ht="18" customHeight="1">
      <c r="L82" s="292"/>
    </row>
    <row r="83" s="241" customFormat="1" ht="18" customHeight="1">
      <c r="L83" s="292"/>
    </row>
    <row r="84" s="241" customFormat="1" ht="18" customHeight="1">
      <c r="L84" s="292"/>
    </row>
    <row r="85" s="241" customFormat="1" ht="18" customHeight="1">
      <c r="L85" s="292"/>
    </row>
    <row r="86" s="241" customFormat="1" ht="18" customHeight="1">
      <c r="L86" s="292"/>
    </row>
    <row r="87" s="241" customFormat="1" ht="18" customHeight="1">
      <c r="L87" s="292"/>
    </row>
    <row r="88" s="241" customFormat="1" ht="18" customHeight="1">
      <c r="L88" s="292"/>
    </row>
    <row r="89" s="241" customFormat="1" ht="18" customHeight="1">
      <c r="L89" s="292"/>
    </row>
    <row r="90" s="241" customFormat="1" ht="18" customHeight="1">
      <c r="L90" s="292"/>
    </row>
    <row r="91" s="241" customFormat="1" ht="18" customHeight="1">
      <c r="L91" s="292"/>
    </row>
    <row r="92" s="241" customFormat="1" ht="18" customHeight="1">
      <c r="L92" s="292"/>
    </row>
    <row r="93" s="241" customFormat="1" ht="18" customHeight="1">
      <c r="L93" s="292"/>
    </row>
    <row r="94" s="241" customFormat="1" ht="18" customHeight="1">
      <c r="L94" s="292"/>
    </row>
    <row r="95" s="241" customFormat="1" ht="18" customHeight="1">
      <c r="L95" s="292"/>
    </row>
    <row r="96" s="241" customFormat="1" ht="18" customHeight="1">
      <c r="L96" s="292"/>
    </row>
    <row r="97" s="241" customFormat="1" ht="18" customHeight="1">
      <c r="L97" s="292"/>
    </row>
    <row r="98" s="241" customFormat="1" ht="18" customHeight="1">
      <c r="L98" s="292"/>
    </row>
    <row r="99" s="241" customFormat="1" ht="18" customHeight="1">
      <c r="L99" s="292"/>
    </row>
    <row r="100" s="241" customFormat="1" ht="18" customHeight="1">
      <c r="L100" s="292"/>
    </row>
    <row r="101" s="241" customFormat="1" ht="18" customHeight="1">
      <c r="L101" s="292"/>
    </row>
    <row r="102" s="241" customFormat="1" ht="18" customHeight="1">
      <c r="L102" s="292"/>
    </row>
    <row r="103" s="241" customFormat="1" ht="18" customHeight="1">
      <c r="L103" s="292"/>
    </row>
    <row r="104" s="241" customFormat="1" ht="18" customHeight="1">
      <c r="L104" s="292"/>
    </row>
    <row r="105" s="241" customFormat="1" ht="18" customHeight="1">
      <c r="L105" s="292"/>
    </row>
    <row r="106" s="241" customFormat="1" ht="18" customHeight="1">
      <c r="L106" s="292"/>
    </row>
    <row r="107" s="241" customFormat="1" ht="18" customHeight="1">
      <c r="L107" s="292"/>
    </row>
    <row r="108" s="241" customFormat="1" ht="18" customHeight="1">
      <c r="L108" s="292"/>
    </row>
    <row r="109" s="241" customFormat="1" ht="18" customHeight="1">
      <c r="L109" s="292"/>
    </row>
    <row r="110" s="241" customFormat="1" ht="18" customHeight="1">
      <c r="L110" s="292"/>
    </row>
    <row r="111" s="241" customFormat="1" ht="18" customHeight="1">
      <c r="L111" s="292"/>
    </row>
    <row r="112" s="241" customFormat="1" ht="18" customHeight="1">
      <c r="L112" s="292"/>
    </row>
    <row r="113" s="241" customFormat="1" ht="18" customHeight="1">
      <c r="L113" s="292"/>
    </row>
    <row r="114" s="241" customFormat="1" ht="18" customHeight="1">
      <c r="L114" s="292"/>
    </row>
    <row r="115" s="241" customFormat="1" ht="18" customHeight="1">
      <c r="L115" s="292"/>
    </row>
    <row r="116" s="241" customFormat="1" ht="18" customHeight="1">
      <c r="L116" s="292"/>
    </row>
    <row r="117" s="241" customFormat="1" ht="18" customHeight="1">
      <c r="L117" s="292"/>
    </row>
    <row r="118" s="241" customFormat="1" ht="18" customHeight="1">
      <c r="L118" s="292"/>
    </row>
    <row r="119" s="241" customFormat="1" ht="18" customHeight="1">
      <c r="L119" s="292"/>
    </row>
    <row r="120" s="241" customFormat="1" ht="18" customHeight="1">
      <c r="L120" s="292"/>
    </row>
    <row r="121" s="241" customFormat="1" ht="18" customHeight="1">
      <c r="L121" s="292"/>
    </row>
    <row r="122" s="241" customFormat="1" ht="18" customHeight="1">
      <c r="L122" s="292"/>
    </row>
    <row r="123" s="241" customFormat="1" ht="18" customHeight="1">
      <c r="L123" s="292"/>
    </row>
    <row r="124" s="241" customFormat="1" ht="18" customHeight="1">
      <c r="L124" s="292"/>
    </row>
    <row r="125" s="241" customFormat="1" ht="18" customHeight="1">
      <c r="L125" s="292"/>
    </row>
    <row r="126" s="241" customFormat="1" ht="18" customHeight="1">
      <c r="L126" s="292"/>
    </row>
    <row r="127" s="241" customFormat="1" ht="18" customHeight="1">
      <c r="L127" s="292"/>
    </row>
    <row r="128" s="241" customFormat="1" ht="18" customHeight="1">
      <c r="L128" s="292"/>
    </row>
    <row r="129" s="241" customFormat="1" ht="18" customHeight="1">
      <c r="L129" s="292"/>
    </row>
    <row r="130" s="241" customFormat="1" ht="18" customHeight="1">
      <c r="L130" s="292"/>
    </row>
    <row r="131" s="241" customFormat="1" ht="18" customHeight="1">
      <c r="L131" s="292"/>
    </row>
    <row r="132" s="241" customFormat="1" ht="18" customHeight="1">
      <c r="L132" s="292"/>
    </row>
    <row r="133" s="241" customFormat="1" ht="18" customHeight="1">
      <c r="L133" s="292"/>
    </row>
    <row r="134" s="241" customFormat="1" ht="18" customHeight="1">
      <c r="L134" s="292"/>
    </row>
    <row r="135" s="241" customFormat="1" ht="18" customHeight="1">
      <c r="L135" s="292"/>
    </row>
    <row r="136" s="241" customFormat="1" ht="18" customHeight="1">
      <c r="L136" s="292"/>
    </row>
    <row r="137" s="241" customFormat="1" ht="18" customHeight="1">
      <c r="L137" s="292"/>
    </row>
    <row r="138" s="241" customFormat="1" ht="18" customHeight="1">
      <c r="L138" s="292"/>
    </row>
    <row r="139" s="241" customFormat="1" ht="18" customHeight="1">
      <c r="L139" s="292"/>
    </row>
    <row r="140" s="241" customFormat="1" ht="18" customHeight="1">
      <c r="L140" s="292"/>
    </row>
    <row r="141" s="241" customFormat="1" ht="18" customHeight="1">
      <c r="L141" s="292"/>
    </row>
    <row r="142" s="241" customFormat="1" ht="18" customHeight="1">
      <c r="L142" s="292"/>
    </row>
    <row r="143" s="241" customFormat="1" ht="18" customHeight="1">
      <c r="L143" s="292"/>
    </row>
    <row r="144" s="241" customFormat="1" ht="18" customHeight="1">
      <c r="L144" s="292"/>
    </row>
    <row r="145" s="241" customFormat="1" ht="18" customHeight="1">
      <c r="L145" s="292"/>
    </row>
    <row r="146" s="241" customFormat="1" ht="18" customHeight="1">
      <c r="L146" s="292"/>
    </row>
    <row r="147" s="241" customFormat="1" ht="18" customHeight="1">
      <c r="L147" s="292"/>
    </row>
    <row r="148" s="241" customFormat="1" ht="18" customHeight="1">
      <c r="L148" s="292"/>
    </row>
    <row r="149" s="241" customFormat="1" ht="18" customHeight="1">
      <c r="L149" s="292"/>
    </row>
    <row r="150" s="241" customFormat="1" ht="18" customHeight="1">
      <c r="L150" s="292"/>
    </row>
    <row r="151" s="241" customFormat="1" ht="18" customHeight="1">
      <c r="L151" s="292"/>
    </row>
    <row r="152" s="241" customFormat="1" ht="18" customHeight="1">
      <c r="L152" s="292"/>
    </row>
    <row r="153" s="241" customFormat="1" ht="18" customHeight="1">
      <c r="L153" s="292"/>
    </row>
    <row r="154" s="241" customFormat="1" ht="18" customHeight="1">
      <c r="L154" s="292"/>
    </row>
    <row r="155" s="241" customFormat="1" ht="18" customHeight="1">
      <c r="L155" s="292"/>
    </row>
    <row r="156" s="241" customFormat="1" ht="18" customHeight="1">
      <c r="L156" s="292"/>
    </row>
    <row r="157" s="241" customFormat="1" ht="18" customHeight="1">
      <c r="L157" s="292"/>
    </row>
    <row r="158" s="241" customFormat="1" ht="18" customHeight="1">
      <c r="L158" s="292"/>
    </row>
    <row r="159" s="241" customFormat="1" ht="18" customHeight="1">
      <c r="L159" s="292"/>
    </row>
    <row r="160" s="241" customFormat="1" ht="18" customHeight="1">
      <c r="L160" s="292"/>
    </row>
    <row r="161" s="241" customFormat="1" ht="18" customHeight="1">
      <c r="L161" s="292"/>
    </row>
    <row r="162" s="241" customFormat="1" ht="18" customHeight="1">
      <c r="L162" s="292"/>
    </row>
    <row r="163" s="241" customFormat="1" ht="18" customHeight="1">
      <c r="L163" s="292"/>
    </row>
    <row r="164" s="241" customFormat="1" ht="18" customHeight="1">
      <c r="L164" s="292"/>
    </row>
    <row r="165" s="241" customFormat="1" ht="18" customHeight="1">
      <c r="L165" s="292"/>
    </row>
    <row r="166" s="241" customFormat="1" ht="18" customHeight="1">
      <c r="L166" s="292"/>
    </row>
    <row r="167" s="241" customFormat="1" ht="18" customHeight="1">
      <c r="L167" s="292"/>
    </row>
    <row r="168" s="241" customFormat="1" ht="18" customHeight="1">
      <c r="L168" s="292"/>
    </row>
    <row r="169" s="241" customFormat="1" ht="18" customHeight="1">
      <c r="L169" s="292"/>
    </row>
    <row r="170" s="241" customFormat="1" ht="18" customHeight="1">
      <c r="L170" s="292"/>
    </row>
    <row r="171" s="241" customFormat="1" ht="18" customHeight="1">
      <c r="L171" s="292"/>
    </row>
    <row r="172" s="241" customFormat="1" ht="18" customHeight="1">
      <c r="L172" s="292"/>
    </row>
    <row r="173" s="241" customFormat="1" ht="18" customHeight="1">
      <c r="L173" s="292"/>
    </row>
    <row r="174" s="241" customFormat="1" ht="18" customHeight="1">
      <c r="L174" s="292"/>
    </row>
    <row r="175" s="241" customFormat="1" ht="18" customHeight="1">
      <c r="L175" s="292"/>
    </row>
    <row r="176" s="241" customFormat="1" ht="18" customHeight="1">
      <c r="L176" s="292"/>
    </row>
    <row r="177" s="241" customFormat="1" ht="18" customHeight="1">
      <c r="L177" s="292"/>
    </row>
    <row r="178" s="241" customFormat="1" ht="18" customHeight="1">
      <c r="L178" s="292"/>
    </row>
    <row r="179" s="241" customFormat="1" ht="18" customHeight="1">
      <c r="L179" s="292"/>
    </row>
    <row r="180" s="241" customFormat="1" ht="18" customHeight="1">
      <c r="L180" s="292"/>
    </row>
    <row r="181" s="241" customFormat="1" ht="18" customHeight="1">
      <c r="L181" s="292"/>
    </row>
    <row r="182" s="241" customFormat="1" ht="18" customHeight="1">
      <c r="L182" s="292"/>
    </row>
    <row r="183" s="241" customFormat="1" ht="18" customHeight="1">
      <c r="L183" s="292"/>
    </row>
    <row r="184" s="241" customFormat="1" ht="18" customHeight="1">
      <c r="L184" s="292"/>
    </row>
    <row r="185" s="241" customFormat="1" ht="18" customHeight="1">
      <c r="L185" s="292"/>
    </row>
    <row r="186" s="241" customFormat="1" ht="18" customHeight="1">
      <c r="L186" s="292"/>
    </row>
    <row r="187" s="241" customFormat="1" ht="18" customHeight="1">
      <c r="L187" s="292"/>
    </row>
    <row r="188" s="241" customFormat="1" ht="18" customHeight="1">
      <c r="L188" s="292"/>
    </row>
    <row r="189" s="241" customFormat="1" ht="18" customHeight="1">
      <c r="L189" s="292"/>
    </row>
    <row r="190" s="241" customFormat="1" ht="18" customHeight="1">
      <c r="L190" s="292"/>
    </row>
    <row r="191" s="241" customFormat="1" ht="18" customHeight="1">
      <c r="L191" s="292"/>
    </row>
    <row r="192" s="241" customFormat="1" ht="18" customHeight="1">
      <c r="L192" s="292"/>
    </row>
    <row r="193" s="241" customFormat="1" ht="18" customHeight="1">
      <c r="L193" s="292"/>
    </row>
    <row r="194" s="241" customFormat="1" ht="18" customHeight="1">
      <c r="L194" s="292"/>
    </row>
    <row r="195" s="241" customFormat="1" ht="18" customHeight="1">
      <c r="L195" s="292"/>
    </row>
    <row r="196" s="241" customFormat="1" ht="18" customHeight="1">
      <c r="L196" s="292"/>
    </row>
    <row r="197" s="241" customFormat="1" ht="18" customHeight="1">
      <c r="L197" s="292"/>
    </row>
    <row r="198" s="241" customFormat="1" ht="18" customHeight="1">
      <c r="L198" s="292"/>
    </row>
    <row r="199" s="241" customFormat="1" ht="18" customHeight="1">
      <c r="L199" s="292"/>
    </row>
    <row r="200" s="241" customFormat="1" ht="18" customHeight="1">
      <c r="L200" s="292"/>
    </row>
    <row r="201" s="241" customFormat="1" ht="18" customHeight="1">
      <c r="L201" s="292"/>
    </row>
    <row r="202" s="241" customFormat="1" ht="18" customHeight="1">
      <c r="L202" s="292"/>
    </row>
    <row r="203" s="241" customFormat="1" ht="18" customHeight="1">
      <c r="L203" s="292"/>
    </row>
    <row r="204" s="241" customFormat="1" ht="18" customHeight="1">
      <c r="L204" s="292"/>
    </row>
    <row r="205" s="241" customFormat="1" ht="18" customHeight="1">
      <c r="L205" s="292"/>
    </row>
    <row r="206" s="241" customFormat="1" ht="18" customHeight="1">
      <c r="L206" s="292"/>
    </row>
    <row r="207" s="241" customFormat="1" ht="18" customHeight="1">
      <c r="L207" s="292"/>
    </row>
    <row r="208" s="241" customFormat="1" ht="18" customHeight="1">
      <c r="L208" s="292"/>
    </row>
    <row r="209" s="241" customFormat="1" ht="18" customHeight="1">
      <c r="L209" s="292"/>
    </row>
    <row r="210" s="241" customFormat="1" ht="18" customHeight="1">
      <c r="L210" s="292"/>
    </row>
    <row r="211" s="241" customFormat="1" ht="18" customHeight="1">
      <c r="L211" s="292"/>
    </row>
    <row r="212" s="241" customFormat="1" ht="18" customHeight="1">
      <c r="L212" s="292"/>
    </row>
    <row r="213" s="241" customFormat="1" ht="18" customHeight="1">
      <c r="L213" s="292"/>
    </row>
    <row r="214" s="241" customFormat="1" ht="18" customHeight="1">
      <c r="L214" s="292"/>
    </row>
    <row r="215" s="241" customFormat="1" ht="18" customHeight="1">
      <c r="L215" s="292"/>
    </row>
    <row r="216" s="241" customFormat="1" ht="18" customHeight="1">
      <c r="L216" s="292"/>
    </row>
    <row r="217" s="241" customFormat="1" ht="18" customHeight="1">
      <c r="L217" s="292"/>
    </row>
    <row r="218" s="241" customFormat="1" ht="18" customHeight="1">
      <c r="L218" s="292"/>
    </row>
    <row r="219" s="241" customFormat="1" ht="18" customHeight="1">
      <c r="L219" s="292"/>
    </row>
    <row r="220" s="241" customFormat="1" ht="18" customHeight="1">
      <c r="L220" s="292"/>
    </row>
    <row r="221" s="241" customFormat="1" ht="18" customHeight="1">
      <c r="L221" s="292"/>
    </row>
    <row r="222" s="241" customFormat="1" ht="18" customHeight="1">
      <c r="L222" s="292"/>
    </row>
    <row r="223" s="241" customFormat="1" ht="18" customHeight="1">
      <c r="L223" s="292"/>
    </row>
    <row r="224" s="241" customFormat="1" ht="18" customHeight="1">
      <c r="L224" s="292"/>
    </row>
    <row r="225" s="241" customFormat="1" ht="18" customHeight="1">
      <c r="L225" s="292"/>
    </row>
    <row r="226" s="241" customFormat="1" ht="18" customHeight="1">
      <c r="L226" s="292"/>
    </row>
    <row r="227" s="241" customFormat="1" ht="18" customHeight="1">
      <c r="L227" s="292"/>
    </row>
    <row r="228" s="241" customFormat="1" ht="18" customHeight="1">
      <c r="L228" s="292"/>
    </row>
    <row r="229" s="241" customFormat="1" ht="18" customHeight="1">
      <c r="L229" s="292"/>
    </row>
    <row r="230" s="241" customFormat="1" ht="18" customHeight="1">
      <c r="L230" s="292"/>
    </row>
    <row r="231" s="241" customFormat="1" ht="18" customHeight="1">
      <c r="L231" s="292"/>
    </row>
    <row r="232" s="241" customFormat="1" ht="18" customHeight="1">
      <c r="L232" s="292"/>
    </row>
    <row r="233" s="241" customFormat="1" ht="18" customHeight="1">
      <c r="L233" s="292"/>
    </row>
    <row r="234" s="241" customFormat="1" ht="18" customHeight="1">
      <c r="L234" s="292"/>
    </row>
    <row r="235" s="241" customFormat="1" ht="18" customHeight="1">
      <c r="L235" s="292"/>
    </row>
    <row r="236" s="241" customFormat="1" ht="18" customHeight="1">
      <c r="L236" s="292"/>
    </row>
    <row r="237" s="241" customFormat="1" ht="18" customHeight="1">
      <c r="L237" s="292"/>
    </row>
    <row r="238" s="241" customFormat="1" ht="18" customHeight="1">
      <c r="L238" s="292"/>
    </row>
    <row r="239" s="241" customFormat="1" ht="18" customHeight="1">
      <c r="L239" s="292"/>
    </row>
    <row r="240" s="241" customFormat="1" ht="18" customHeight="1">
      <c r="L240" s="292"/>
    </row>
    <row r="241" s="241" customFormat="1" ht="18" customHeight="1">
      <c r="L241" s="292"/>
    </row>
    <row r="242" s="241" customFormat="1" ht="18" customHeight="1">
      <c r="L242" s="292"/>
    </row>
    <row r="243" s="241" customFormat="1" ht="18" customHeight="1">
      <c r="L243" s="292"/>
    </row>
    <row r="244" s="241" customFormat="1" ht="18" customHeight="1">
      <c r="L244" s="292"/>
    </row>
    <row r="245" s="241" customFormat="1" ht="18" customHeight="1">
      <c r="L245" s="292"/>
    </row>
    <row r="246" s="241" customFormat="1" ht="18" customHeight="1">
      <c r="L246" s="292"/>
    </row>
    <row r="247" s="241" customFormat="1" ht="18" customHeight="1">
      <c r="L247" s="292"/>
    </row>
    <row r="248" s="241" customFormat="1" ht="18" customHeight="1">
      <c r="L248" s="292"/>
    </row>
    <row r="249" s="241" customFormat="1" ht="18" customHeight="1">
      <c r="L249" s="292"/>
    </row>
    <row r="250" s="241" customFormat="1" ht="18" customHeight="1">
      <c r="L250" s="292"/>
    </row>
    <row r="251" s="241" customFormat="1" ht="18" customHeight="1">
      <c r="L251" s="292"/>
    </row>
    <row r="252" s="241" customFormat="1" ht="18" customHeight="1">
      <c r="L252" s="292"/>
    </row>
    <row r="253" s="241" customFormat="1" ht="18" customHeight="1">
      <c r="L253" s="292"/>
    </row>
    <row r="254" s="241" customFormat="1" ht="18" customHeight="1">
      <c r="L254" s="292"/>
    </row>
    <row r="255" s="241" customFormat="1" ht="18" customHeight="1">
      <c r="L255" s="292"/>
    </row>
    <row r="256" s="241" customFormat="1" ht="18" customHeight="1">
      <c r="L256" s="292"/>
    </row>
    <row r="257" s="241" customFormat="1" ht="18" customHeight="1">
      <c r="L257" s="292"/>
    </row>
    <row r="258" s="241" customFormat="1" ht="18" customHeight="1">
      <c r="L258" s="292"/>
    </row>
    <row r="259" s="241" customFormat="1" ht="18" customHeight="1">
      <c r="L259" s="292"/>
    </row>
    <row r="260" s="241" customFormat="1" ht="18" customHeight="1">
      <c r="L260" s="292"/>
    </row>
    <row r="261" s="241" customFormat="1" ht="18" customHeight="1">
      <c r="L261" s="292"/>
    </row>
    <row r="262" s="241" customFormat="1" ht="18" customHeight="1">
      <c r="L262" s="292"/>
    </row>
    <row r="263" s="241" customFormat="1" ht="18" customHeight="1">
      <c r="L263" s="292"/>
    </row>
    <row r="264" s="241" customFormat="1" ht="18" customHeight="1">
      <c r="L264" s="292"/>
    </row>
    <row r="265" s="241" customFormat="1" ht="18" customHeight="1">
      <c r="L265" s="292"/>
    </row>
    <row r="266" s="241" customFormat="1" ht="18" customHeight="1">
      <c r="L266" s="292"/>
    </row>
    <row r="267" s="241" customFormat="1" ht="18" customHeight="1">
      <c r="L267" s="292"/>
    </row>
    <row r="268" s="241" customFormat="1" ht="18" customHeight="1">
      <c r="L268" s="292"/>
    </row>
    <row r="269" s="241" customFormat="1" ht="18" customHeight="1">
      <c r="L269" s="292"/>
    </row>
    <row r="270" s="241" customFormat="1" ht="18" customHeight="1">
      <c r="L270" s="292"/>
    </row>
    <row r="271" s="241" customFormat="1" ht="18" customHeight="1">
      <c r="L271" s="292"/>
    </row>
    <row r="272" s="241" customFormat="1" ht="18" customHeight="1">
      <c r="L272" s="292"/>
    </row>
    <row r="273" s="241" customFormat="1" ht="18" customHeight="1">
      <c r="L273" s="292"/>
    </row>
    <row r="274" s="241" customFormat="1" ht="18" customHeight="1">
      <c r="L274" s="292"/>
    </row>
    <row r="275" s="241" customFormat="1" ht="18" customHeight="1">
      <c r="L275" s="292"/>
    </row>
    <row r="276" s="241" customFormat="1" ht="18" customHeight="1">
      <c r="L276" s="292"/>
    </row>
    <row r="277" s="241" customFormat="1" ht="18" customHeight="1">
      <c r="L277" s="292"/>
    </row>
    <row r="278" s="241" customFormat="1" ht="18" customHeight="1">
      <c r="L278" s="292"/>
    </row>
    <row r="279" s="241" customFormat="1" ht="18" customHeight="1">
      <c r="L279" s="292"/>
    </row>
    <row r="280" s="241" customFormat="1" ht="18" customHeight="1">
      <c r="L280" s="292"/>
    </row>
    <row r="281" s="241" customFormat="1" ht="18" customHeight="1">
      <c r="L281" s="292"/>
    </row>
    <row r="282" s="241" customFormat="1" ht="18" customHeight="1">
      <c r="L282" s="292"/>
    </row>
    <row r="283" s="241" customFormat="1" ht="18" customHeight="1">
      <c r="L283" s="292"/>
    </row>
    <row r="284" s="241" customFormat="1" ht="18" customHeight="1">
      <c r="L284" s="292"/>
    </row>
    <row r="285" s="241" customFormat="1" ht="18" customHeight="1">
      <c r="L285" s="292"/>
    </row>
    <row r="286" s="241" customFormat="1" ht="18" customHeight="1">
      <c r="L286" s="292"/>
    </row>
    <row r="287" s="241" customFormat="1" ht="18" customHeight="1">
      <c r="L287" s="292"/>
    </row>
    <row r="288" s="241" customFormat="1" ht="18" customHeight="1">
      <c r="L288" s="292"/>
    </row>
    <row r="289" s="241" customFormat="1" ht="18" customHeight="1">
      <c r="L289" s="292"/>
    </row>
    <row r="290" s="241" customFormat="1" ht="18" customHeight="1">
      <c r="L290" s="292"/>
    </row>
    <row r="291" s="241" customFormat="1" ht="18" customHeight="1">
      <c r="L291" s="292"/>
    </row>
    <row r="292" s="241" customFormat="1" ht="18" customHeight="1">
      <c r="L292" s="292"/>
    </row>
    <row r="293" s="241" customFormat="1" ht="18" customHeight="1">
      <c r="L293" s="292"/>
    </row>
    <row r="294" s="241" customFormat="1" ht="18" customHeight="1">
      <c r="L294" s="292"/>
    </row>
    <row r="295" s="241" customFormat="1" ht="18" customHeight="1">
      <c r="L295" s="292"/>
    </row>
    <row r="296" s="241" customFormat="1" ht="18" customHeight="1">
      <c r="L296" s="292"/>
    </row>
    <row r="297" s="241" customFormat="1" ht="18" customHeight="1">
      <c r="L297" s="292"/>
    </row>
    <row r="298" s="241" customFormat="1" ht="18" customHeight="1">
      <c r="L298" s="292"/>
    </row>
    <row r="299" s="241" customFormat="1" ht="18" customHeight="1">
      <c r="L299" s="292"/>
    </row>
    <row r="300" s="241" customFormat="1" ht="18" customHeight="1">
      <c r="L300" s="292"/>
    </row>
    <row r="301" s="241" customFormat="1" ht="18" customHeight="1">
      <c r="L301" s="292"/>
    </row>
    <row r="302" s="241" customFormat="1" ht="18" customHeight="1">
      <c r="L302" s="292"/>
    </row>
    <row r="303" s="241" customFormat="1" ht="18" customHeight="1">
      <c r="L303" s="292"/>
    </row>
    <row r="304" s="241" customFormat="1" ht="18" customHeight="1">
      <c r="L304" s="292"/>
    </row>
    <row r="305" s="241" customFormat="1" ht="18" customHeight="1">
      <c r="L305" s="292"/>
    </row>
    <row r="306" s="241" customFormat="1" ht="18" customHeight="1">
      <c r="L306" s="292"/>
    </row>
    <row r="307" s="241" customFormat="1" ht="18" customHeight="1">
      <c r="L307" s="292"/>
    </row>
    <row r="308" s="241" customFormat="1" ht="18" customHeight="1">
      <c r="L308" s="292"/>
    </row>
    <row r="309" s="241" customFormat="1" ht="18" customHeight="1">
      <c r="L309" s="292"/>
    </row>
    <row r="310" s="241" customFormat="1" ht="18" customHeight="1">
      <c r="L310" s="292"/>
    </row>
    <row r="311" s="241" customFormat="1" ht="18" customHeight="1">
      <c r="L311" s="292"/>
    </row>
    <row r="312" s="241" customFormat="1" ht="18" customHeight="1">
      <c r="L312" s="292"/>
    </row>
    <row r="313" s="241" customFormat="1" ht="18" customHeight="1">
      <c r="L313" s="292"/>
    </row>
    <row r="314" s="241" customFormat="1" ht="18" customHeight="1">
      <c r="L314" s="292"/>
    </row>
    <row r="315" s="241" customFormat="1" ht="18" customHeight="1">
      <c r="L315" s="292"/>
    </row>
    <row r="316" s="241" customFormat="1" ht="18" customHeight="1">
      <c r="L316" s="292"/>
    </row>
    <row r="317" s="241" customFormat="1" ht="18" customHeight="1">
      <c r="L317" s="292"/>
    </row>
    <row r="318" s="241" customFormat="1" ht="18" customHeight="1">
      <c r="L318" s="292"/>
    </row>
    <row r="319" s="241" customFormat="1" ht="18" customHeight="1">
      <c r="L319" s="292"/>
    </row>
    <row r="320" s="241" customFormat="1" ht="18" customHeight="1">
      <c r="L320" s="292"/>
    </row>
    <row r="321" s="241" customFormat="1" ht="18" customHeight="1">
      <c r="L321" s="292"/>
    </row>
    <row r="322" s="241" customFormat="1" ht="18" customHeight="1">
      <c r="L322" s="292"/>
    </row>
    <row r="323" s="241" customFormat="1" ht="18" customHeight="1">
      <c r="L323" s="292"/>
    </row>
    <row r="324" s="241" customFormat="1" ht="18" customHeight="1">
      <c r="L324" s="292"/>
    </row>
    <row r="325" s="241" customFormat="1" ht="18" customHeight="1">
      <c r="L325" s="292"/>
    </row>
    <row r="326" s="241" customFormat="1" ht="18" customHeight="1">
      <c r="L326" s="292"/>
    </row>
    <row r="327" s="241" customFormat="1" ht="18" customHeight="1">
      <c r="L327" s="292"/>
    </row>
    <row r="328" s="241" customFormat="1" ht="18" customHeight="1">
      <c r="L328" s="292"/>
    </row>
    <row r="329" s="241" customFormat="1" ht="18" customHeight="1">
      <c r="L329" s="292"/>
    </row>
    <row r="330" s="241" customFormat="1" ht="18" customHeight="1">
      <c r="L330" s="292"/>
    </row>
    <row r="331" s="241" customFormat="1" ht="18" customHeight="1">
      <c r="L331" s="292"/>
    </row>
    <row r="332" s="241" customFormat="1" ht="18" customHeight="1">
      <c r="L332" s="292"/>
    </row>
    <row r="333" s="241" customFormat="1" ht="18" customHeight="1">
      <c r="L333" s="292"/>
    </row>
    <row r="334" s="241" customFormat="1" ht="18" customHeight="1">
      <c r="L334" s="292"/>
    </row>
    <row r="335" s="241" customFormat="1" ht="18" customHeight="1">
      <c r="L335" s="292"/>
    </row>
    <row r="336" s="241" customFormat="1" ht="18" customHeight="1">
      <c r="L336" s="292"/>
    </row>
    <row r="337" s="241" customFormat="1" ht="18" customHeight="1">
      <c r="L337" s="292"/>
    </row>
    <row r="338" s="241" customFormat="1" ht="18" customHeight="1">
      <c r="L338" s="292"/>
    </row>
    <row r="339" s="241" customFormat="1" ht="18" customHeight="1">
      <c r="L339" s="292"/>
    </row>
    <row r="340" s="241" customFormat="1" ht="18" customHeight="1">
      <c r="L340" s="292"/>
    </row>
    <row r="341" s="241" customFormat="1" ht="18" customHeight="1">
      <c r="L341" s="292"/>
    </row>
    <row r="342" s="241" customFormat="1" ht="18" customHeight="1">
      <c r="L342" s="292"/>
    </row>
    <row r="343" s="241" customFormat="1" ht="18" customHeight="1">
      <c r="L343" s="292"/>
    </row>
    <row r="344" s="241" customFormat="1" ht="18" customHeight="1">
      <c r="L344" s="292"/>
    </row>
    <row r="345" s="241" customFormat="1" ht="18" customHeight="1">
      <c r="L345" s="292"/>
    </row>
    <row r="346" s="241" customFormat="1" ht="18" customHeight="1">
      <c r="L346" s="292"/>
    </row>
    <row r="347" s="241" customFormat="1" ht="18" customHeight="1">
      <c r="L347" s="292"/>
    </row>
    <row r="348" s="241" customFormat="1" ht="18" customHeight="1">
      <c r="L348" s="292"/>
    </row>
    <row r="349" s="241" customFormat="1" ht="18" customHeight="1">
      <c r="L349" s="292"/>
    </row>
    <row r="350" s="241" customFormat="1" ht="18" customHeight="1">
      <c r="L350" s="292"/>
    </row>
    <row r="351" s="241" customFormat="1" ht="18" customHeight="1">
      <c r="L351" s="292"/>
    </row>
    <row r="352" s="241" customFormat="1" ht="18" customHeight="1">
      <c r="L352" s="292"/>
    </row>
    <row r="353" s="241" customFormat="1" ht="18" customHeight="1">
      <c r="L353" s="292"/>
    </row>
    <row r="354" s="241" customFormat="1" ht="18" customHeight="1">
      <c r="L354" s="292"/>
    </row>
    <row r="355" s="241" customFormat="1" ht="18" customHeight="1">
      <c r="L355" s="292"/>
    </row>
    <row r="356" s="241" customFormat="1" ht="18" customHeight="1">
      <c r="L356" s="292"/>
    </row>
    <row r="357" s="241" customFormat="1" ht="18" customHeight="1">
      <c r="L357" s="292"/>
    </row>
    <row r="358" s="241" customFormat="1" ht="18" customHeight="1">
      <c r="L358" s="292"/>
    </row>
    <row r="359" s="241" customFormat="1" ht="18" customHeight="1">
      <c r="L359" s="292"/>
    </row>
  </sheetData>
  <sheetProtection/>
  <mergeCells count="5">
    <mergeCell ref="A8:D8"/>
    <mergeCell ref="A3:D3"/>
    <mergeCell ref="A4:D4"/>
    <mergeCell ref="A5:D5"/>
    <mergeCell ref="A6:D6"/>
  </mergeCells>
  <printOptions/>
  <pageMargins left="0.75" right="0.75" top="1" bottom="1" header="0.512" footer="0.512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2005-08-18T07:31:52Z</cp:lastPrinted>
  <dcterms:created xsi:type="dcterms:W3CDTF">2005-04-08T08:16:04Z</dcterms:created>
  <dcterms:modified xsi:type="dcterms:W3CDTF">2014-02-17T05:10:04Z</dcterms:modified>
  <cp:category/>
  <cp:version/>
  <cp:contentType/>
  <cp:contentStatus/>
</cp:coreProperties>
</file>