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0730" windowHeight="11730" tabRatio="755" activeTab="0"/>
  </bookViews>
  <sheets>
    <sheet name="20191220" sheetId="1" r:id="rId1"/>
  </sheets>
  <definedNames>
    <definedName name="_xlnm._FilterDatabase" localSheetId="0" hidden="1">'20191220'!$A$6:$S$6</definedName>
    <definedName name="_xlnm.Print_Titles" localSheetId="0">'20191220'!$6:$6</definedName>
  </definedNames>
  <calcPr fullCalcOnLoad="1"/>
</workbook>
</file>

<file path=xl/sharedStrings.xml><?xml version="1.0" encoding="utf-8"?>
<sst xmlns="http://schemas.openxmlformats.org/spreadsheetml/2006/main" count="2720" uniqueCount="1080">
  <si>
    <t>×</t>
  </si>
  <si>
    <t>Dacogen</t>
  </si>
  <si>
    <t>Synribo</t>
  </si>
  <si>
    <t>Yondelis</t>
  </si>
  <si>
    <t>MSD</t>
  </si>
  <si>
    <t>*</t>
  </si>
  <si>
    <t>**</t>
  </si>
  <si>
    <t>No data</t>
  </si>
  <si>
    <t>Thalomid</t>
  </si>
  <si>
    <t>Gazyva</t>
  </si>
  <si>
    <t>Revlimid</t>
  </si>
  <si>
    <t>Marqibo</t>
  </si>
  <si>
    <t>Kyprolis</t>
  </si>
  <si>
    <t>Provenge</t>
  </si>
  <si>
    <t>Fusilev</t>
  </si>
  <si>
    <t>Imbruvica</t>
  </si>
  <si>
    <t>NICE</t>
  </si>
  <si>
    <t>Description</t>
  </si>
  <si>
    <t>no development</t>
  </si>
  <si>
    <t>not recommended</t>
  </si>
  <si>
    <t>suspended</t>
  </si>
  <si>
    <t>Rituxan</t>
  </si>
  <si>
    <t>Gleevec</t>
  </si>
  <si>
    <t>no development</t>
  </si>
  <si>
    <t>suspended</t>
  </si>
  <si>
    <t>Unable to make a reccomendation</t>
  </si>
  <si>
    <t>No data</t>
  </si>
  <si>
    <t>Keytruda</t>
  </si>
  <si>
    <t>Beleodaq</t>
  </si>
  <si>
    <t>idelalisib</t>
  </si>
  <si>
    <t>Zydelig</t>
  </si>
  <si>
    <t>Opdivo</t>
  </si>
  <si>
    <t>2010-</t>
  </si>
  <si>
    <t>2010-</t>
  </si>
  <si>
    <t>2005-2009</t>
  </si>
  <si>
    <t>2000-2004</t>
  </si>
  <si>
    <t>Odomzo</t>
  </si>
  <si>
    <t>in progress</t>
  </si>
  <si>
    <t>recommended</t>
  </si>
  <si>
    <t>ixabepilone</t>
  </si>
  <si>
    <t>decitabine</t>
  </si>
  <si>
    <t>bexarotene</t>
  </si>
  <si>
    <t>temoporfin</t>
  </si>
  <si>
    <t>histrelin</t>
  </si>
  <si>
    <t>imatinib</t>
  </si>
  <si>
    <t>ipilimumab</t>
  </si>
  <si>
    <t>rituximab</t>
  </si>
  <si>
    <t>ibrutinib</t>
  </si>
  <si>
    <t>Gilotrif</t>
  </si>
  <si>
    <t>Unituxin</t>
  </si>
  <si>
    <t>Imlygic</t>
  </si>
  <si>
    <t>×</t>
  </si>
  <si>
    <t>×</t>
  </si>
  <si>
    <t>nivolumab</t>
  </si>
  <si>
    <t>Onivyde</t>
  </si>
  <si>
    <t>Removab (EU)</t>
  </si>
  <si>
    <t>Ixempra</t>
  </si>
  <si>
    <t>Doxil</t>
  </si>
  <si>
    <t>thalidomide</t>
  </si>
  <si>
    <t>Lynparza</t>
  </si>
  <si>
    <r>
      <t>2016/0X/XX</t>
    </r>
    <r>
      <rPr>
        <sz val="9"/>
        <rFont val="ＭＳ Ｐゴシック"/>
        <family val="3"/>
      </rPr>
      <t>公開対象</t>
    </r>
  </si>
  <si>
    <r>
      <t>2015/08/01</t>
    </r>
    <r>
      <rPr>
        <sz val="9"/>
        <rFont val="ＭＳ Ｐゴシック"/>
        <family val="3"/>
      </rPr>
      <t>公開対象</t>
    </r>
  </si>
  <si>
    <r>
      <t>2015/04/01</t>
    </r>
    <r>
      <rPr>
        <sz val="9"/>
        <rFont val="ＭＳ Ｐゴシック"/>
        <family val="3"/>
      </rPr>
      <t>公開対象</t>
    </r>
  </si>
  <si>
    <t>Lenvima</t>
  </si>
  <si>
    <t>Bendeka</t>
  </si>
  <si>
    <t>Darzalex</t>
  </si>
  <si>
    <t>Cotellic</t>
  </si>
  <si>
    <t>Yervoy</t>
  </si>
  <si>
    <t>Pixuvri (EU)</t>
  </si>
  <si>
    <t>Trelstar</t>
  </si>
  <si>
    <t>no development</t>
  </si>
  <si>
    <t>January 2017</t>
  </si>
  <si>
    <t>April 2017</t>
  </si>
  <si>
    <t xml:space="preserve">October 2016 </t>
  </si>
  <si>
    <t>January 2017</t>
  </si>
  <si>
    <t>recommended</t>
  </si>
  <si>
    <t>withdrawn</t>
  </si>
  <si>
    <t>This is because the marketing authorisation for sipuleucel-T was withdrawn on 19 May 2015.</t>
  </si>
  <si>
    <t>trabectedin</t>
  </si>
  <si>
    <t>Avastin</t>
  </si>
  <si>
    <t>Evomela</t>
  </si>
  <si>
    <t>Bendeka</t>
  </si>
  <si>
    <t>Cometriq</t>
  </si>
  <si>
    <t>belinostat</t>
  </si>
  <si>
    <t>vinflunine</t>
  </si>
  <si>
    <t xml:space="preserve">mifamurtide </t>
  </si>
  <si>
    <t>levoleucovorin calcium</t>
  </si>
  <si>
    <t>decitabine</t>
  </si>
  <si>
    <r>
      <rPr>
        <b/>
        <u val="single"/>
        <sz val="16"/>
        <rFont val="ＭＳ Ｐゴシック"/>
        <family val="3"/>
      </rPr>
      <t>作業履歴：</t>
    </r>
  </si>
  <si>
    <r>
      <t>1</t>
    </r>
    <r>
      <rPr>
        <b/>
        <sz val="11"/>
        <rFont val="ＭＳ Ｐゴシック"/>
        <family val="3"/>
      </rPr>
      <t>ヶ月
（</t>
    </r>
    <r>
      <rPr>
        <b/>
        <sz val="11"/>
        <rFont val="Arial"/>
        <family val="2"/>
      </rPr>
      <t>1</t>
    </r>
    <r>
      <rPr>
        <b/>
        <sz val="11"/>
        <rFont val="ＭＳ Ｐゴシック"/>
        <family val="3"/>
      </rPr>
      <t>サイクル</t>
    </r>
    <r>
      <rPr>
        <b/>
        <sz val="11"/>
        <rFont val="Arial"/>
        <family val="2"/>
      </rPr>
      <t>/28</t>
    </r>
    <r>
      <rPr>
        <b/>
        <sz val="11"/>
        <rFont val="ＭＳ Ｐゴシック"/>
        <family val="3"/>
      </rPr>
      <t>日</t>
    </r>
    <r>
      <rPr>
        <b/>
        <sz val="11"/>
        <rFont val="Arial"/>
        <family val="2"/>
      </rPr>
      <t>/30</t>
    </r>
    <r>
      <rPr>
        <b/>
        <sz val="11"/>
        <rFont val="ＭＳ Ｐゴシック"/>
        <family val="3"/>
      </rPr>
      <t xml:space="preserve">日）あたりの
薬剤費（円）
</t>
    </r>
    <r>
      <rPr>
        <b/>
        <sz val="11"/>
        <color indexed="10"/>
        <rFont val="Arial"/>
        <family val="2"/>
      </rPr>
      <t>1</t>
    </r>
    <r>
      <rPr>
        <b/>
        <sz val="11"/>
        <color indexed="10"/>
        <rFont val="ＭＳ Ｐゴシック"/>
        <family val="3"/>
      </rPr>
      <t>ドル</t>
    </r>
    <r>
      <rPr>
        <b/>
        <sz val="11"/>
        <color indexed="10"/>
        <rFont val="Arial"/>
        <family val="2"/>
      </rPr>
      <t>=110</t>
    </r>
    <r>
      <rPr>
        <b/>
        <sz val="11"/>
        <color indexed="10"/>
        <rFont val="ＭＳ Ｐゴシック"/>
        <family val="3"/>
      </rPr>
      <t>円</t>
    </r>
    <r>
      <rPr>
        <b/>
        <sz val="11"/>
        <rFont val="Arial"/>
        <family val="2"/>
      </rPr>
      <t xml:space="preserve">
</t>
    </r>
    <r>
      <rPr>
        <b/>
        <sz val="11"/>
        <rFont val="ＭＳ Ｐゴシック"/>
        <family val="3"/>
      </rPr>
      <t>未承認薬：</t>
    </r>
    <r>
      <rPr>
        <b/>
        <sz val="11"/>
        <rFont val="Arial"/>
        <family val="2"/>
      </rPr>
      <t>GoolRx</t>
    </r>
    <r>
      <rPr>
        <b/>
        <sz val="11"/>
        <rFont val="ＭＳ Ｐゴシック"/>
        <family val="3"/>
      </rPr>
      <t>を優先</t>
    </r>
  </si>
  <si>
    <r>
      <t>1</t>
    </r>
    <r>
      <rPr>
        <b/>
        <sz val="11"/>
        <rFont val="ＭＳ Ｐゴシック"/>
        <family val="3"/>
      </rPr>
      <t>ヶ月
（</t>
    </r>
    <r>
      <rPr>
        <b/>
        <sz val="11"/>
        <rFont val="Arial"/>
        <family val="2"/>
      </rPr>
      <t>1</t>
    </r>
    <r>
      <rPr>
        <b/>
        <sz val="11"/>
        <rFont val="ＭＳ Ｐゴシック"/>
        <family val="3"/>
      </rPr>
      <t>サイクル</t>
    </r>
    <r>
      <rPr>
        <b/>
        <sz val="11"/>
        <rFont val="Arial"/>
        <family val="2"/>
      </rPr>
      <t>/28</t>
    </r>
    <r>
      <rPr>
        <b/>
        <sz val="11"/>
        <rFont val="ＭＳ Ｐゴシック"/>
        <family val="3"/>
      </rPr>
      <t>日</t>
    </r>
    <r>
      <rPr>
        <b/>
        <sz val="11"/>
        <rFont val="Arial"/>
        <family val="2"/>
      </rPr>
      <t>/30</t>
    </r>
    <r>
      <rPr>
        <b/>
        <sz val="11"/>
        <rFont val="ＭＳ Ｐゴシック"/>
        <family val="3"/>
      </rPr>
      <t xml:space="preserve">日）
あたりの薬剤費（円）
</t>
    </r>
    <r>
      <rPr>
        <b/>
        <sz val="11"/>
        <rFont val="Arial"/>
        <family val="2"/>
      </rPr>
      <t>1</t>
    </r>
    <r>
      <rPr>
        <b/>
        <sz val="11"/>
        <rFont val="ＭＳ Ｐゴシック"/>
        <family val="3"/>
      </rPr>
      <t>ドル</t>
    </r>
    <r>
      <rPr>
        <b/>
        <sz val="11"/>
        <rFont val="Arial"/>
        <family val="2"/>
      </rPr>
      <t>110</t>
    </r>
    <r>
      <rPr>
        <b/>
        <sz val="11"/>
        <rFont val="ＭＳ Ｐゴシック"/>
        <family val="3"/>
      </rPr>
      <t>円
千円未満四捨五入</t>
    </r>
  </si>
  <si>
    <r>
      <rPr>
        <sz val="9"/>
        <rFont val="ＭＳ Ｐゴシック"/>
        <family val="3"/>
      </rPr>
      <t>米国または欧州の早い方の承認年</t>
    </r>
    <r>
      <rPr>
        <sz val="9"/>
        <rFont val="Arial"/>
        <family val="2"/>
      </rPr>
      <t>(-2009 or 2010-)</t>
    </r>
  </si>
  <si>
    <r>
      <rPr>
        <sz val="9"/>
        <rFont val="ＭＳ Ｐゴシック"/>
        <family val="3"/>
      </rPr>
      <t>米国または欧州の早い方の承認年</t>
    </r>
    <r>
      <rPr>
        <sz val="9"/>
        <rFont val="Arial"/>
        <family val="2"/>
      </rPr>
      <t>(2000-2004, 2005-2009 or 2010-)</t>
    </r>
  </si>
  <si>
    <r>
      <rPr>
        <sz val="9"/>
        <rFont val="ＭＳ Ｐゴシック"/>
        <family val="3"/>
      </rPr>
      <t>領域</t>
    </r>
  </si>
  <si>
    <r>
      <t>2016/07/04</t>
    </r>
    <r>
      <rPr>
        <sz val="9"/>
        <rFont val="ＭＳ Ｐゴシック"/>
        <family val="3"/>
      </rPr>
      <t>時点での未承認・適応外フラグ（未承認</t>
    </r>
    <r>
      <rPr>
        <sz val="9"/>
        <rFont val="Arial"/>
        <family val="2"/>
      </rPr>
      <t>=1</t>
    </r>
    <r>
      <rPr>
        <sz val="9"/>
        <rFont val="ＭＳ Ｐゴシック"/>
        <family val="3"/>
      </rPr>
      <t>、適応外</t>
    </r>
    <r>
      <rPr>
        <sz val="9"/>
        <rFont val="Arial"/>
        <family val="2"/>
      </rPr>
      <t>=2</t>
    </r>
    <r>
      <rPr>
        <sz val="9"/>
        <rFont val="ＭＳ Ｐゴシック"/>
        <family val="3"/>
      </rPr>
      <t>）</t>
    </r>
  </si>
  <si>
    <r>
      <t>2015/07/31</t>
    </r>
    <r>
      <rPr>
        <sz val="9"/>
        <rFont val="ＭＳ Ｐゴシック"/>
        <family val="3"/>
      </rPr>
      <t>時点での日米欧での承認状況</t>
    </r>
  </si>
  <si>
    <r>
      <t>2015/07/31</t>
    </r>
    <r>
      <rPr>
        <sz val="9"/>
        <rFont val="ＭＳ Ｐゴシック"/>
        <family val="3"/>
      </rPr>
      <t>時点での日本での開発状況（空欄</t>
    </r>
    <r>
      <rPr>
        <sz val="9"/>
        <rFont val="Arial"/>
        <family val="2"/>
      </rPr>
      <t xml:space="preserve"> or </t>
    </r>
    <r>
      <rPr>
        <sz val="9"/>
        <rFont val="ＭＳ Ｐゴシック"/>
        <family val="3"/>
      </rPr>
      <t>開発断念</t>
    </r>
    <r>
      <rPr>
        <sz val="9"/>
        <rFont val="Arial"/>
        <family val="2"/>
      </rPr>
      <t xml:space="preserve"> or </t>
    </r>
    <r>
      <rPr>
        <sz val="9"/>
        <rFont val="ＭＳ Ｐゴシック"/>
        <family val="3"/>
      </rPr>
      <t>開発要望取下げ）</t>
    </r>
  </si>
  <si>
    <r>
      <t>2015/07/31</t>
    </r>
    <r>
      <rPr>
        <sz val="9"/>
        <rFont val="ＭＳ Ｐゴシック"/>
        <family val="3"/>
      </rPr>
      <t>時点での未承認・適応外フラグ（未承認</t>
    </r>
    <r>
      <rPr>
        <sz val="9"/>
        <rFont val="Arial"/>
        <family val="2"/>
      </rPr>
      <t>=1</t>
    </r>
    <r>
      <rPr>
        <sz val="9"/>
        <rFont val="ＭＳ Ｐゴシック"/>
        <family val="3"/>
      </rPr>
      <t>、適応外</t>
    </r>
    <r>
      <rPr>
        <sz val="9"/>
        <rFont val="Arial"/>
        <family val="2"/>
      </rPr>
      <t>=2</t>
    </r>
    <r>
      <rPr>
        <sz val="9"/>
        <rFont val="ＭＳ Ｐゴシック"/>
        <family val="3"/>
      </rPr>
      <t>）</t>
    </r>
  </si>
  <si>
    <r>
      <t>2015/01/30</t>
    </r>
    <r>
      <rPr>
        <sz val="9"/>
        <rFont val="ＭＳ Ｐゴシック"/>
        <family val="3"/>
      </rPr>
      <t>時点での日米欧での承認状況</t>
    </r>
  </si>
  <si>
    <r>
      <t>2015/01/30</t>
    </r>
    <r>
      <rPr>
        <sz val="9"/>
        <rFont val="ＭＳ Ｐゴシック"/>
        <family val="3"/>
      </rPr>
      <t>時点での日本での開発状況（空欄</t>
    </r>
    <r>
      <rPr>
        <sz val="9"/>
        <rFont val="Arial"/>
        <family val="2"/>
      </rPr>
      <t xml:space="preserve"> or </t>
    </r>
    <r>
      <rPr>
        <sz val="9"/>
        <rFont val="ＭＳ Ｐゴシック"/>
        <family val="3"/>
      </rPr>
      <t>開発断念</t>
    </r>
    <r>
      <rPr>
        <sz val="9"/>
        <rFont val="Arial"/>
        <family val="2"/>
      </rPr>
      <t xml:space="preserve"> or </t>
    </r>
    <r>
      <rPr>
        <sz val="9"/>
        <rFont val="ＭＳ Ｐゴシック"/>
        <family val="3"/>
      </rPr>
      <t>開発要望取下げ）</t>
    </r>
  </si>
  <si>
    <r>
      <t>2015/01/30</t>
    </r>
    <r>
      <rPr>
        <sz val="9"/>
        <rFont val="ＭＳ Ｐゴシック"/>
        <family val="3"/>
      </rPr>
      <t>時点での未承認・適応外フラグ（未承認</t>
    </r>
    <r>
      <rPr>
        <sz val="9"/>
        <rFont val="Arial"/>
        <family val="2"/>
      </rPr>
      <t>=1</t>
    </r>
    <r>
      <rPr>
        <sz val="9"/>
        <rFont val="ＭＳ Ｐゴシック"/>
        <family val="3"/>
      </rPr>
      <t>、適応外</t>
    </r>
    <r>
      <rPr>
        <sz val="9"/>
        <rFont val="Arial"/>
        <family val="2"/>
      </rPr>
      <t>=2</t>
    </r>
    <r>
      <rPr>
        <sz val="9"/>
        <rFont val="ＭＳ Ｐゴシック"/>
        <family val="3"/>
      </rPr>
      <t>）</t>
    </r>
  </si>
  <si>
    <r>
      <rPr>
        <sz val="9"/>
        <rFont val="ＭＳ Ｐゴシック"/>
        <family val="3"/>
      </rPr>
      <t>整理
番号</t>
    </r>
    <r>
      <rPr>
        <sz val="9"/>
        <rFont val="Arial"/>
        <family val="2"/>
      </rPr>
      <t>4(2015/4/1</t>
    </r>
    <r>
      <rPr>
        <sz val="9"/>
        <rFont val="ＭＳ Ｐゴシック"/>
        <family val="3"/>
      </rPr>
      <t>～</t>
    </r>
    <r>
      <rPr>
        <sz val="9"/>
        <rFont val="Arial"/>
        <family val="2"/>
      </rPr>
      <t>7/31</t>
    </r>
    <r>
      <rPr>
        <sz val="9"/>
        <rFont val="ＭＳ Ｐゴシック"/>
        <family val="3"/>
      </rPr>
      <t>まで使用</t>
    </r>
    <r>
      <rPr>
        <sz val="9"/>
        <rFont val="Arial"/>
        <family val="2"/>
      </rPr>
      <t>)</t>
    </r>
  </si>
  <si>
    <r>
      <rPr>
        <sz val="9"/>
        <rFont val="ＭＳ Ｐゴシック"/>
        <family val="3"/>
      </rPr>
      <t>整理
番号</t>
    </r>
    <r>
      <rPr>
        <sz val="9"/>
        <rFont val="Arial"/>
        <family val="2"/>
      </rPr>
      <t>3(2015/3/9</t>
    </r>
    <r>
      <rPr>
        <sz val="9"/>
        <rFont val="ＭＳ Ｐゴシック"/>
        <family val="3"/>
      </rPr>
      <t>～</t>
    </r>
    <r>
      <rPr>
        <sz val="9"/>
        <rFont val="Arial"/>
        <family val="2"/>
      </rPr>
      <t>3/31</t>
    </r>
    <r>
      <rPr>
        <sz val="9"/>
        <rFont val="ＭＳ Ｐゴシック"/>
        <family val="3"/>
      </rPr>
      <t>まで使用</t>
    </r>
    <r>
      <rPr>
        <sz val="9"/>
        <rFont val="Arial"/>
        <family val="2"/>
      </rPr>
      <t>)</t>
    </r>
  </si>
  <si>
    <r>
      <rPr>
        <sz val="9"/>
        <rFont val="ＭＳ Ｐゴシック"/>
        <family val="3"/>
      </rPr>
      <t>整理
番号</t>
    </r>
    <r>
      <rPr>
        <sz val="9"/>
        <rFont val="Arial"/>
        <family val="2"/>
      </rPr>
      <t>2</t>
    </r>
  </si>
  <si>
    <r>
      <rPr>
        <sz val="9"/>
        <rFont val="ＭＳ Ｐゴシック"/>
        <family val="3"/>
      </rPr>
      <t>整理
番号</t>
    </r>
    <r>
      <rPr>
        <sz val="9"/>
        <rFont val="Arial"/>
        <family val="2"/>
      </rPr>
      <t>1</t>
    </r>
  </si>
  <si>
    <r>
      <rPr>
        <sz val="9"/>
        <rFont val="ＭＳ Ｐゴシック"/>
        <family val="3"/>
      </rPr>
      <t>内部管理用
番号</t>
    </r>
  </si>
  <si>
    <r>
      <rPr>
        <sz val="11"/>
        <rFont val="ＭＳ Ｐゴシック"/>
        <family val="3"/>
      </rPr>
      <t>適応外</t>
    </r>
  </si>
  <si>
    <r>
      <rPr>
        <sz val="11"/>
        <rFont val="ＭＳ Ｐゴシック"/>
        <family val="3"/>
      </rPr>
      <t>肺</t>
    </r>
  </si>
  <si>
    <r>
      <rPr>
        <sz val="10"/>
        <rFont val="ＭＳ Ｐゴシック"/>
        <family val="3"/>
      </rPr>
      <t>○</t>
    </r>
  </si>
  <si>
    <r>
      <rPr>
        <sz val="11"/>
        <rFont val="ＭＳ Ｐゴシック"/>
        <family val="3"/>
      </rPr>
      <t>泌尿器</t>
    </r>
  </si>
  <si>
    <r>
      <rPr>
        <sz val="11"/>
        <rFont val="ＭＳ Ｐゴシック"/>
        <family val="3"/>
      </rPr>
      <t>未承認：一方で未承認</t>
    </r>
  </si>
  <si>
    <r>
      <rPr>
        <sz val="10"/>
        <rFont val="ＭＳ Ｐゴシック"/>
        <family val="3"/>
      </rPr>
      <t>○</t>
    </r>
  </si>
  <si>
    <r>
      <rPr>
        <sz val="11"/>
        <rFont val="ＭＳ Ｐゴシック"/>
        <family val="3"/>
      </rPr>
      <t>血液</t>
    </r>
  </si>
  <si>
    <r>
      <rPr>
        <sz val="10"/>
        <rFont val="ＭＳ Ｐゴシック"/>
        <family val="3"/>
      </rPr>
      <t>○</t>
    </r>
  </si>
  <si>
    <r>
      <rPr>
        <sz val="11"/>
        <rFont val="ＭＳ Ｐゴシック"/>
        <family val="3"/>
      </rPr>
      <t>皮膚</t>
    </r>
  </si>
  <si>
    <r>
      <rPr>
        <sz val="11"/>
        <rFont val="ＭＳ Ｐゴシック"/>
        <family val="3"/>
      </rPr>
      <t>未承認：欧米とも承認</t>
    </r>
  </si>
  <si>
    <r>
      <rPr>
        <sz val="10"/>
        <rFont val="ＭＳ Ｐゴシック"/>
        <family val="3"/>
      </rPr>
      <t>○</t>
    </r>
  </si>
  <si>
    <r>
      <rPr>
        <sz val="10"/>
        <rFont val="ＭＳ Ｐゴシック"/>
        <family val="3"/>
      </rPr>
      <t>○</t>
    </r>
  </si>
  <si>
    <r>
      <rPr>
        <sz val="10"/>
        <rFont val="ＭＳ Ｐゴシック"/>
        <family val="3"/>
      </rPr>
      <t>○</t>
    </r>
  </si>
  <si>
    <r>
      <rPr>
        <sz val="11"/>
        <rFont val="ＭＳ Ｐゴシック"/>
        <family val="3"/>
      </rPr>
      <t>未承認：一方で未承認</t>
    </r>
  </si>
  <si>
    <r>
      <rPr>
        <sz val="11"/>
        <rFont val="ＭＳ Ｐゴシック"/>
        <family val="3"/>
      </rPr>
      <t>○</t>
    </r>
  </si>
  <si>
    <r>
      <rPr>
        <sz val="10"/>
        <rFont val="ＭＳ Ｐゴシック"/>
        <family val="3"/>
      </rPr>
      <t>○</t>
    </r>
  </si>
  <si>
    <r>
      <rPr>
        <sz val="11"/>
        <rFont val="ＭＳ Ｐゴシック"/>
        <family val="3"/>
      </rPr>
      <t>小児</t>
    </r>
  </si>
  <si>
    <r>
      <rPr>
        <sz val="11"/>
        <rFont val="ＭＳ Ｐゴシック"/>
        <family val="3"/>
      </rPr>
      <t>○</t>
    </r>
  </si>
  <si>
    <r>
      <rPr>
        <sz val="11"/>
        <rFont val="ＭＳ Ｐゴシック"/>
        <family val="3"/>
      </rPr>
      <t>乳がん</t>
    </r>
  </si>
  <si>
    <r>
      <rPr>
        <sz val="11"/>
        <rFont val="ＭＳ Ｐゴシック"/>
        <family val="3"/>
      </rPr>
      <t>未承認：一方で未承認</t>
    </r>
  </si>
  <si>
    <r>
      <rPr>
        <sz val="11"/>
        <rFont val="ＭＳ Ｐゴシック"/>
        <family val="3"/>
      </rPr>
      <t>卵巣</t>
    </r>
  </si>
  <si>
    <r>
      <rPr>
        <sz val="10"/>
        <rFont val="ＭＳ Ｐゴシック"/>
        <family val="3"/>
      </rPr>
      <t>○</t>
    </r>
  </si>
  <si>
    <r>
      <t>MCL</t>
    </r>
    <r>
      <rPr>
        <sz val="11"/>
        <rFont val="ＭＳ Ｐゴシック"/>
        <family val="3"/>
      </rPr>
      <t>：</t>
    </r>
  </si>
  <si>
    <r>
      <t>MCL</t>
    </r>
    <r>
      <rPr>
        <sz val="11"/>
        <rFont val="ＭＳ Ｐゴシック"/>
        <family val="3"/>
      </rPr>
      <t>：</t>
    </r>
  </si>
  <si>
    <r>
      <rPr>
        <sz val="11"/>
        <rFont val="ＭＳ Ｐゴシック"/>
        <family val="3"/>
      </rPr>
      <t>甲状腺がん</t>
    </r>
  </si>
  <si>
    <r>
      <rPr>
        <sz val="11"/>
        <rFont val="ＭＳ Ｐゴシック"/>
        <family val="3"/>
      </rPr>
      <t>未承認：一方で申請取り下げ</t>
    </r>
  </si>
  <si>
    <r>
      <rPr>
        <sz val="10"/>
        <rFont val="ＭＳ Ｐゴシック"/>
        <family val="3"/>
      </rPr>
      <t>○</t>
    </r>
  </si>
  <si>
    <r>
      <rPr>
        <sz val="11"/>
        <rFont val="ＭＳ Ｐゴシック"/>
        <family val="3"/>
      </rPr>
      <t>全コースで</t>
    </r>
    <r>
      <rPr>
        <sz val="11"/>
        <rFont val="Arial"/>
        <family val="2"/>
      </rPr>
      <t>3</t>
    </r>
    <r>
      <rPr>
        <sz val="11"/>
        <rFont val="ＭＳ Ｐゴシック"/>
        <family val="3"/>
      </rPr>
      <t>回
点滴</t>
    </r>
  </si>
  <si>
    <r>
      <rPr>
        <sz val="11"/>
        <rFont val="ＭＳ Ｐゴシック"/>
        <family val="3"/>
      </rPr>
      <t>未承認：一方で不承認</t>
    </r>
  </si>
  <si>
    <r>
      <rPr>
        <sz val="11"/>
        <rFont val="ＭＳ Ｐゴシック"/>
        <family val="3"/>
      </rPr>
      <t>開発要請</t>
    </r>
  </si>
  <si>
    <r>
      <rPr>
        <sz val="11"/>
        <rFont val="ＭＳ Ｐゴシック"/>
        <family val="3"/>
      </rPr>
      <t>全コース（</t>
    </r>
    <r>
      <rPr>
        <sz val="11"/>
        <rFont val="Arial"/>
        <family val="2"/>
      </rPr>
      <t>36</t>
    </r>
    <r>
      <rPr>
        <sz val="11"/>
        <rFont val="ＭＳ Ｐゴシック"/>
        <family val="3"/>
      </rPr>
      <t>週）</t>
    </r>
  </si>
  <si>
    <r>
      <rPr>
        <sz val="11"/>
        <rFont val="ＭＳ Ｐゴシック"/>
        <family val="3"/>
      </rPr>
      <t>骨軟部</t>
    </r>
  </si>
  <si>
    <r>
      <rPr>
        <sz val="11"/>
        <rFont val="ＭＳ Ｐゴシック"/>
        <family val="3"/>
      </rPr>
      <t>悪性腹水</t>
    </r>
  </si>
  <si>
    <r>
      <rPr>
        <sz val="11"/>
        <rFont val="ＭＳ Ｐゴシック"/>
        <family val="3"/>
      </rPr>
      <t>開発断念</t>
    </r>
  </si>
  <si>
    <r>
      <rPr>
        <sz val="10"/>
        <rFont val="ＭＳ Ｐゴシック"/>
        <family val="3"/>
      </rPr>
      <t>○</t>
    </r>
  </si>
  <si>
    <r>
      <rPr>
        <sz val="11"/>
        <rFont val="ＭＳ Ｐゴシック"/>
        <family val="3"/>
      </rPr>
      <t>骨軟部・卵巣</t>
    </r>
  </si>
  <si>
    <r>
      <rPr>
        <sz val="11"/>
        <rFont val="ＭＳ Ｐゴシック"/>
        <family val="3"/>
      </rPr>
      <t>開発要望取下げ</t>
    </r>
  </si>
  <si>
    <r>
      <rPr>
        <sz val="11"/>
        <rFont val="ＭＳ Ｐゴシック"/>
        <family val="3"/>
      </rPr>
      <t>頭頸部</t>
    </r>
  </si>
  <si>
    <t>Vantas</t>
  </si>
  <si>
    <r>
      <t>1</t>
    </r>
    <r>
      <rPr>
        <sz val="11"/>
        <rFont val="ＭＳ Ｐゴシック"/>
        <family val="3"/>
      </rPr>
      <t>ヶ月（</t>
    </r>
    <r>
      <rPr>
        <sz val="11"/>
        <rFont val="Arial"/>
        <family val="2"/>
      </rPr>
      <t>1</t>
    </r>
    <r>
      <rPr>
        <sz val="11"/>
        <rFont val="ＭＳ Ｐゴシック"/>
        <family val="3"/>
      </rPr>
      <t>サイクル</t>
    </r>
    <r>
      <rPr>
        <sz val="11"/>
        <rFont val="Arial"/>
        <family val="2"/>
      </rPr>
      <t>21</t>
    </r>
    <r>
      <rPr>
        <sz val="11"/>
        <rFont val="ＭＳ Ｐゴシック"/>
        <family val="3"/>
      </rPr>
      <t>日</t>
    </r>
    <r>
      <rPr>
        <sz val="11"/>
        <rFont val="Arial"/>
        <family val="2"/>
      </rPr>
      <t>/28</t>
    </r>
    <r>
      <rPr>
        <sz val="11"/>
        <rFont val="ＭＳ Ｐゴシック"/>
        <family val="3"/>
      </rPr>
      <t>日</t>
    </r>
    <r>
      <rPr>
        <sz val="11"/>
        <rFont val="Arial"/>
        <family val="2"/>
      </rPr>
      <t>/30</t>
    </r>
    <r>
      <rPr>
        <sz val="11"/>
        <rFont val="ＭＳ Ｐゴシック"/>
        <family val="3"/>
      </rPr>
      <t>日）
あたりの薬剤費（円）</t>
    </r>
    <r>
      <rPr>
        <sz val="11"/>
        <rFont val="Arial"/>
        <family val="2"/>
      </rPr>
      <t>1</t>
    </r>
    <r>
      <rPr>
        <sz val="11"/>
        <rFont val="ＭＳ Ｐゴシック"/>
        <family val="3"/>
      </rPr>
      <t>ドル</t>
    </r>
    <r>
      <rPr>
        <sz val="11"/>
        <rFont val="Arial"/>
        <family val="2"/>
      </rPr>
      <t>100</t>
    </r>
    <r>
      <rPr>
        <sz val="11"/>
        <rFont val="ＭＳ Ｐゴシック"/>
        <family val="3"/>
      </rPr>
      <t>円　</t>
    </r>
    <r>
      <rPr>
        <sz val="11"/>
        <rFont val="Arial"/>
        <family val="2"/>
      </rPr>
      <t>CC</t>
    </r>
    <r>
      <rPr>
        <sz val="11"/>
        <color indexed="10"/>
        <rFont val="ＭＳ Ｐゴシック"/>
        <family val="3"/>
      </rPr>
      <t>列と同じ</t>
    </r>
    <r>
      <rPr>
        <sz val="11"/>
        <rFont val="Arial"/>
        <family val="2"/>
      </rPr>
      <t xml:space="preserve">
</t>
    </r>
    <r>
      <rPr>
        <sz val="11"/>
        <rFont val="ＭＳ Ｐゴシック"/>
        <family val="3"/>
      </rPr>
      <t>千円未満四捨五入
※グラフに用いる数字（ミファムルチドとシプリューセル</t>
    </r>
    <r>
      <rPr>
        <sz val="11"/>
        <rFont val="Arial"/>
        <family val="2"/>
      </rPr>
      <t>T</t>
    </r>
    <r>
      <rPr>
        <sz val="11"/>
        <rFont val="ＭＳ Ｐゴシック"/>
        <family val="3"/>
      </rPr>
      <t>の薬剤費を投与開始後</t>
    </r>
    <r>
      <rPr>
        <sz val="11"/>
        <rFont val="Arial"/>
        <family val="2"/>
      </rPr>
      <t>1</t>
    </r>
    <r>
      <rPr>
        <sz val="11"/>
        <rFont val="ＭＳ Ｐゴシック"/>
        <family val="3"/>
      </rPr>
      <t>ヶ月の費用に換算）
（</t>
    </r>
    <r>
      <rPr>
        <sz val="11"/>
        <rFont val="Arial"/>
        <family val="2"/>
      </rPr>
      <t>2015/1/30</t>
    </r>
    <r>
      <rPr>
        <sz val="11"/>
        <rFont val="ＭＳ Ｐゴシック"/>
        <family val="3"/>
      </rPr>
      <t>確認</t>
    </r>
    <r>
      <rPr>
        <sz val="11"/>
        <rFont val="Arial"/>
        <family val="2"/>
      </rPr>
      <t>2015/3/6</t>
    </r>
    <r>
      <rPr>
        <sz val="11"/>
        <rFont val="ＭＳ Ｐゴシック"/>
        <family val="3"/>
      </rPr>
      <t>作成</t>
    </r>
    <r>
      <rPr>
        <sz val="11"/>
        <rFont val="Arial"/>
        <family val="2"/>
      </rPr>
      <t xml:space="preserve">)
</t>
    </r>
    <r>
      <rPr>
        <sz val="11"/>
        <rFont val="ＭＳ Ｐゴシック"/>
        <family val="3"/>
      </rPr>
      <t>シプリューセル</t>
    </r>
    <r>
      <rPr>
        <sz val="11"/>
        <rFont val="Arial"/>
        <family val="2"/>
      </rPr>
      <t>T(</t>
    </r>
    <r>
      <rPr>
        <sz val="11"/>
        <rFont val="ＭＳ Ｐゴシック"/>
        <family val="3"/>
      </rPr>
      <t>プロベンジ</t>
    </r>
    <r>
      <rPr>
        <sz val="11"/>
        <rFont val="Arial"/>
        <family val="2"/>
      </rPr>
      <t>)</t>
    </r>
    <r>
      <rPr>
        <sz val="11"/>
        <rFont val="ＭＳ Ｐゴシック"/>
        <family val="3"/>
      </rPr>
      <t>は</t>
    </r>
    <r>
      <rPr>
        <sz val="11"/>
        <rFont val="Arial"/>
        <family val="2"/>
      </rPr>
      <t>6wks</t>
    </r>
    <r>
      <rPr>
        <sz val="11"/>
        <rFont val="ＭＳ Ｐゴシック"/>
        <family val="3"/>
      </rPr>
      <t>で</t>
    </r>
    <r>
      <rPr>
        <sz val="11"/>
        <rFont val="Arial"/>
        <family val="2"/>
      </rPr>
      <t>3</t>
    </r>
    <r>
      <rPr>
        <sz val="11"/>
        <rFont val="ＭＳ Ｐゴシック"/>
        <family val="3"/>
      </rPr>
      <t>回なので、</t>
    </r>
    <r>
      <rPr>
        <sz val="11"/>
        <rFont val="Arial"/>
        <family val="2"/>
      </rPr>
      <t xml:space="preserve">$93,000×2/3×100=\6,200,000
</t>
    </r>
    <r>
      <rPr>
        <sz val="11"/>
        <rFont val="ＭＳ Ｐゴシック"/>
        <family val="3"/>
      </rPr>
      <t>ミファムルチド</t>
    </r>
    <r>
      <rPr>
        <sz val="11"/>
        <rFont val="Arial"/>
        <family val="2"/>
      </rPr>
      <t>(</t>
    </r>
    <r>
      <rPr>
        <sz val="11"/>
        <rFont val="ＭＳ Ｐゴシック"/>
        <family val="3"/>
      </rPr>
      <t>メパクト</t>
    </r>
    <r>
      <rPr>
        <sz val="11"/>
        <rFont val="Arial"/>
        <family val="2"/>
      </rPr>
      <t>)</t>
    </r>
    <r>
      <rPr>
        <sz val="11"/>
        <rFont val="ＭＳ Ｐゴシック"/>
        <family val="3"/>
      </rPr>
      <t>は</t>
    </r>
    <r>
      <rPr>
        <sz val="11"/>
        <rFont val="Arial"/>
        <family val="2"/>
      </rPr>
      <t>36wks</t>
    </r>
    <r>
      <rPr>
        <sz val="11"/>
        <rFont val="ＭＳ Ｐゴシック"/>
        <family val="3"/>
      </rPr>
      <t>で</t>
    </r>
    <r>
      <rPr>
        <sz val="11"/>
        <rFont val="Arial"/>
        <family val="2"/>
      </rPr>
      <t>48</t>
    </r>
    <r>
      <rPr>
        <sz val="11"/>
        <rFont val="ＭＳ Ｐゴシック"/>
        <family val="3"/>
      </rPr>
      <t>回投与（最初の</t>
    </r>
    <r>
      <rPr>
        <sz val="11"/>
        <rFont val="Arial"/>
        <family val="2"/>
      </rPr>
      <t>1</t>
    </r>
    <r>
      <rPr>
        <sz val="11"/>
        <rFont val="ＭＳ Ｐゴシック"/>
        <family val="3"/>
      </rPr>
      <t>～</t>
    </r>
    <r>
      <rPr>
        <sz val="11"/>
        <rFont val="Arial"/>
        <family val="2"/>
      </rPr>
      <t>12wk</t>
    </r>
    <r>
      <rPr>
        <sz val="11"/>
        <rFont val="ＭＳ Ｐゴシック"/>
        <family val="3"/>
      </rPr>
      <t>は</t>
    </r>
    <r>
      <rPr>
        <sz val="11"/>
        <rFont val="Arial"/>
        <family val="2"/>
      </rPr>
      <t>2</t>
    </r>
    <r>
      <rPr>
        <sz val="11"/>
        <rFont val="ＭＳ Ｐゴシック"/>
        <family val="3"/>
      </rPr>
      <t>回</t>
    </r>
    <r>
      <rPr>
        <sz val="11"/>
        <rFont val="Arial"/>
        <family val="2"/>
      </rPr>
      <t>/wk</t>
    </r>
    <r>
      <rPr>
        <sz val="11"/>
        <rFont val="ＭＳ Ｐゴシック"/>
        <family val="3"/>
      </rPr>
      <t>、</t>
    </r>
    <r>
      <rPr>
        <sz val="11"/>
        <rFont val="Arial"/>
        <family val="2"/>
      </rPr>
      <t>13</t>
    </r>
    <r>
      <rPr>
        <sz val="11"/>
        <rFont val="ＭＳ Ｐゴシック"/>
        <family val="3"/>
      </rPr>
      <t>～</t>
    </r>
    <r>
      <rPr>
        <sz val="11"/>
        <rFont val="Arial"/>
        <family val="2"/>
      </rPr>
      <t>36wk</t>
    </r>
    <r>
      <rPr>
        <sz val="11"/>
        <rFont val="ＭＳ Ｐゴシック"/>
        <family val="3"/>
      </rPr>
      <t>は</t>
    </r>
    <r>
      <rPr>
        <sz val="11"/>
        <rFont val="Arial"/>
        <family val="2"/>
      </rPr>
      <t>1</t>
    </r>
    <r>
      <rPr>
        <sz val="11"/>
        <rFont val="ＭＳ Ｐゴシック"/>
        <family val="3"/>
      </rPr>
      <t>回</t>
    </r>
    <r>
      <rPr>
        <sz val="11"/>
        <rFont val="Arial"/>
        <family val="2"/>
      </rPr>
      <t>/wk</t>
    </r>
    <r>
      <rPr>
        <sz val="11"/>
        <rFont val="ＭＳ Ｐゴシック"/>
        <family val="3"/>
      </rPr>
      <t>）なので、最初の</t>
    </r>
    <r>
      <rPr>
        <sz val="11"/>
        <rFont val="Arial"/>
        <family val="2"/>
      </rPr>
      <t>1</t>
    </r>
    <r>
      <rPr>
        <sz val="11"/>
        <rFont val="ＭＳ Ｐゴシック"/>
        <family val="3"/>
      </rPr>
      <t xml:space="preserve">月を
</t>
    </r>
    <r>
      <rPr>
        <sz val="11"/>
        <rFont val="Arial"/>
        <family val="2"/>
      </rPr>
      <t>$190,000×8/48×100=\3,166,667</t>
    </r>
    <r>
      <rPr>
        <sz val="11"/>
        <rFont val="ＭＳ Ｐゴシック"/>
        <family val="3"/>
      </rPr>
      <t>≒</t>
    </r>
    <r>
      <rPr>
        <sz val="11"/>
        <rFont val="Arial"/>
        <family val="2"/>
      </rPr>
      <t xml:space="preserve">\3,167,000 [$1=\100]
</t>
    </r>
    <r>
      <rPr>
        <sz val="11"/>
        <rFont val="ＭＳ Ｐゴシック"/>
        <family val="3"/>
      </rPr>
      <t xml:space="preserve">とするか、平均で
</t>
    </r>
    <r>
      <rPr>
        <sz val="11"/>
        <rFont val="Arial"/>
        <family val="2"/>
      </rPr>
      <t>$190,000×4/36×100=\2,111,111</t>
    </r>
    <r>
      <rPr>
        <sz val="11"/>
        <rFont val="ＭＳ Ｐゴシック"/>
        <family val="3"/>
      </rPr>
      <t>≒</t>
    </r>
    <r>
      <rPr>
        <sz val="11"/>
        <rFont val="Arial"/>
        <family val="2"/>
      </rPr>
      <t xml:space="preserve">\2,111,000 [$1=\100]
</t>
    </r>
    <r>
      <rPr>
        <sz val="11"/>
        <rFont val="ＭＳ Ｐゴシック"/>
        <family val="3"/>
      </rPr>
      <t>ここでは前者を採った。</t>
    </r>
  </si>
  <si>
    <r>
      <rPr>
        <sz val="11"/>
        <rFont val="ＭＳ Ｐゴシック"/>
        <family val="3"/>
      </rPr>
      <t>米国または欧州の早い方の承認年</t>
    </r>
    <r>
      <rPr>
        <sz val="11"/>
        <rFont val="Arial"/>
        <family val="2"/>
      </rPr>
      <t>(-2009 or 2010-)</t>
    </r>
  </si>
  <si>
    <r>
      <rPr>
        <sz val="11"/>
        <rFont val="ＭＳ Ｐゴシック"/>
        <family val="3"/>
      </rPr>
      <t>米国または欧州の早い方の承認年</t>
    </r>
    <r>
      <rPr>
        <sz val="11"/>
        <rFont val="Arial"/>
        <family val="2"/>
      </rPr>
      <t>(2000-2004, 2005-2009 or 2010-)</t>
    </r>
  </si>
  <si>
    <r>
      <t>2016/07/04</t>
    </r>
    <r>
      <rPr>
        <sz val="11"/>
        <rFont val="ＭＳ Ｐゴシック"/>
        <family val="3"/>
      </rPr>
      <t>時点での日米欧での承認状況</t>
    </r>
  </si>
  <si>
    <r>
      <t>2016/07/04</t>
    </r>
    <r>
      <rPr>
        <sz val="11"/>
        <rFont val="ＭＳ Ｐゴシック"/>
        <family val="3"/>
      </rPr>
      <t xml:space="preserve">時点での日本での開発状況
</t>
    </r>
  </si>
  <si>
    <t>*</t>
  </si>
  <si>
    <t>cabozantinib 
S-malate</t>
  </si>
  <si>
    <t>*</t>
  </si>
  <si>
    <t>*</t>
  </si>
  <si>
    <t>*</t>
  </si>
  <si>
    <t>No data</t>
  </si>
  <si>
    <t>No data</t>
  </si>
  <si>
    <t>**</t>
  </si>
  <si>
    <r>
      <rPr>
        <sz val="16"/>
        <rFont val="ＭＳ Ｐゴシック"/>
        <family val="3"/>
      </rPr>
      <t>一般名
（国内）</t>
    </r>
  </si>
  <si>
    <r>
      <rPr>
        <sz val="16"/>
        <rFont val="ＭＳ Ｐゴシック"/>
        <family val="3"/>
      </rPr>
      <t>一般名
（英語）</t>
    </r>
  </si>
  <si>
    <r>
      <rPr>
        <sz val="16"/>
        <rFont val="ＭＳ Ｐゴシック"/>
        <family val="3"/>
      </rPr>
      <t>商品名
（国内）</t>
    </r>
  </si>
  <si>
    <r>
      <rPr>
        <sz val="16"/>
        <rFont val="ＭＳ Ｐゴシック"/>
        <family val="3"/>
      </rPr>
      <t>商品名
（米国）</t>
    </r>
  </si>
  <si>
    <r>
      <rPr>
        <sz val="16"/>
        <rFont val="ＭＳ Ｐゴシック"/>
        <family val="3"/>
      </rPr>
      <t>国内企業</t>
    </r>
  </si>
  <si>
    <r>
      <rPr>
        <sz val="16"/>
        <rFont val="ＭＳ Ｐゴシック"/>
        <family val="3"/>
      </rPr>
      <t>備考
（国内外の
開発状況）</t>
    </r>
  </si>
  <si>
    <r>
      <rPr>
        <sz val="16"/>
        <rFont val="ＭＳ Ｐゴシック"/>
        <family val="3"/>
      </rPr>
      <t>日本
厚生
労働省
承認</t>
    </r>
  </si>
  <si>
    <r>
      <rPr>
        <sz val="16"/>
        <rFont val="ＭＳ Ｐゴシック"/>
        <family val="3"/>
      </rPr>
      <t xml:space="preserve">米国
</t>
    </r>
    <r>
      <rPr>
        <sz val="16"/>
        <rFont val="Arial"/>
        <family val="2"/>
      </rPr>
      <t xml:space="preserve">FDA
</t>
    </r>
    <r>
      <rPr>
        <sz val="16"/>
        <rFont val="ＭＳ Ｐゴシック"/>
        <family val="3"/>
      </rPr>
      <t>承認日</t>
    </r>
  </si>
  <si>
    <r>
      <rPr>
        <sz val="16"/>
        <rFont val="ＭＳ Ｐゴシック"/>
        <family val="3"/>
      </rPr>
      <t xml:space="preserve">欧州
</t>
    </r>
    <r>
      <rPr>
        <sz val="16"/>
        <rFont val="Arial"/>
        <family val="2"/>
      </rPr>
      <t xml:space="preserve">EMA
</t>
    </r>
    <r>
      <rPr>
        <sz val="16"/>
        <rFont val="ＭＳ Ｐゴシック"/>
        <family val="3"/>
      </rPr>
      <t>承認日</t>
    </r>
  </si>
  <si>
    <t>irinotecan hydrochloride 
liposome
injection</t>
  </si>
  <si>
    <t>vincristine
sulfate
liposome
injection</t>
  </si>
  <si>
    <t>doxorubicin
liposomal</t>
  </si>
  <si>
    <t>nivolumab</t>
  </si>
  <si>
    <t>sonidegib</t>
  </si>
  <si>
    <t>olaparib</t>
  </si>
  <si>
    <t>nintedanib</t>
  </si>
  <si>
    <t>Cabo
metyx</t>
  </si>
  <si>
    <r>
      <t>1</t>
    </r>
    <r>
      <rPr>
        <b/>
        <sz val="16"/>
        <rFont val="ＭＳ Ｐゴシック"/>
        <family val="3"/>
      </rPr>
      <t>ヶ月
（</t>
    </r>
    <r>
      <rPr>
        <b/>
        <sz val="16"/>
        <rFont val="Arial"/>
        <family val="2"/>
      </rPr>
      <t>1</t>
    </r>
    <r>
      <rPr>
        <b/>
        <sz val="16"/>
        <rFont val="ＭＳ Ｐゴシック"/>
        <family val="3"/>
      </rPr>
      <t>サイクル</t>
    </r>
    <r>
      <rPr>
        <b/>
        <sz val="16"/>
        <rFont val="Arial"/>
        <family val="2"/>
      </rPr>
      <t>/
28</t>
    </r>
    <r>
      <rPr>
        <b/>
        <sz val="16"/>
        <rFont val="ＭＳ Ｐゴシック"/>
        <family val="3"/>
      </rPr>
      <t>日</t>
    </r>
    <r>
      <rPr>
        <b/>
        <sz val="16"/>
        <rFont val="Arial"/>
        <family val="2"/>
      </rPr>
      <t>/30</t>
    </r>
    <r>
      <rPr>
        <b/>
        <sz val="16"/>
        <rFont val="ＭＳ Ｐゴシック"/>
        <family val="3"/>
      </rPr>
      <t xml:space="preserve">日）
あたりの
薬剤費（円）
</t>
    </r>
    <r>
      <rPr>
        <b/>
        <sz val="16"/>
        <rFont val="Arial"/>
        <family val="2"/>
      </rPr>
      <t>1</t>
    </r>
    <r>
      <rPr>
        <b/>
        <sz val="16"/>
        <rFont val="ＭＳ Ｐゴシック"/>
        <family val="3"/>
      </rPr>
      <t>ドル</t>
    </r>
    <r>
      <rPr>
        <b/>
        <sz val="16"/>
        <rFont val="Arial"/>
        <family val="2"/>
      </rPr>
      <t>100</t>
    </r>
    <r>
      <rPr>
        <b/>
        <sz val="16"/>
        <rFont val="ＭＳ Ｐゴシック"/>
        <family val="3"/>
      </rPr>
      <t>円換算
（千円未満
四捨五入）</t>
    </r>
  </si>
  <si>
    <r>
      <rPr>
        <sz val="16"/>
        <rFont val="ＭＳ Ｐゴシック"/>
        <family val="3"/>
      </rPr>
      <t xml:space="preserve">米国
</t>
    </r>
    <r>
      <rPr>
        <sz val="16"/>
        <rFont val="Arial"/>
        <family val="2"/>
      </rPr>
      <t xml:space="preserve">FDA
</t>
    </r>
    <r>
      <rPr>
        <sz val="16"/>
        <rFont val="ＭＳ Ｐゴシック"/>
        <family val="3"/>
      </rPr>
      <t xml:space="preserve">承認
</t>
    </r>
  </si>
  <si>
    <r>
      <rPr>
        <sz val="16"/>
        <rFont val="ＭＳ Ｐゴシック"/>
        <family val="3"/>
      </rPr>
      <t xml:space="preserve">欧州
</t>
    </r>
    <r>
      <rPr>
        <sz val="16"/>
        <rFont val="Arial"/>
        <family val="2"/>
      </rPr>
      <t xml:space="preserve">EMA
</t>
    </r>
    <r>
      <rPr>
        <sz val="16"/>
        <rFont val="ＭＳ Ｐゴシック"/>
        <family val="3"/>
      </rPr>
      <t xml:space="preserve">承認
</t>
    </r>
  </si>
  <si>
    <r>
      <t xml:space="preserve">NCCN
</t>
    </r>
    <r>
      <rPr>
        <sz val="16"/>
        <rFont val="ＭＳ Ｐゴシック"/>
        <family val="3"/>
      </rPr>
      <t>ガイドライン
で一定程度
以上のエビ
デンスを有
する薬剤
※３</t>
    </r>
  </si>
  <si>
    <t>abemaciclib</t>
  </si>
  <si>
    <t>×</t>
  </si>
  <si>
    <t>×</t>
  </si>
  <si>
    <t>×</t>
  </si>
  <si>
    <t>Lutathera</t>
  </si>
  <si>
    <t>Verzenio</t>
  </si>
  <si>
    <t>pixantrone</t>
  </si>
  <si>
    <t>vismodegib</t>
  </si>
  <si>
    <t>sipuleucel-T</t>
  </si>
  <si>
    <t>Javlor (EU)</t>
  </si>
  <si>
    <t>Mepact (EU)</t>
  </si>
  <si>
    <t>Ceplene
(EU)</t>
  </si>
  <si>
    <t>No data</t>
  </si>
  <si>
    <t>No data</t>
  </si>
  <si>
    <t>Foscan
(EU)</t>
  </si>
  <si>
    <t>Targretin
 gel</t>
  </si>
  <si>
    <t>copanlisib</t>
  </si>
  <si>
    <t>Aliqopa</t>
  </si>
  <si>
    <t>gemtuzumab
ozogamicin</t>
  </si>
  <si>
    <t>Mylotarg</t>
  </si>
  <si>
    <t>*</t>
  </si>
  <si>
    <t>tisagenlecleucel</t>
  </si>
  <si>
    <t>Kymriah</t>
  </si>
  <si>
    <t>cytarabine;
daunorubicin</t>
  </si>
  <si>
    <t>Vyxeos</t>
  </si>
  <si>
    <t>enasidenib</t>
  </si>
  <si>
    <t>Idhifa</t>
  </si>
  <si>
    <t>neratinib</t>
  </si>
  <si>
    <t>Nerlynx</t>
  </si>
  <si>
    <t>tivozanib</t>
  </si>
  <si>
    <t>Fotivda
(EU)</t>
  </si>
  <si>
    <t>No data</t>
  </si>
  <si>
    <t>avelumab</t>
  </si>
  <si>
    <t>Bavencio</t>
  </si>
  <si>
    <t>durvalumab</t>
  </si>
  <si>
    <t>Imfinzi</t>
  </si>
  <si>
    <t>brigatinib</t>
  </si>
  <si>
    <t>Alunbrig</t>
  </si>
  <si>
    <t>midostaurin</t>
  </si>
  <si>
    <t>Rydapt</t>
  </si>
  <si>
    <t>methotrexate</t>
  </si>
  <si>
    <t>Xatmep (US)
Jylamvo (EU)</t>
  </si>
  <si>
    <t>atezolizumab</t>
  </si>
  <si>
    <t>Tecentriq</t>
  </si>
  <si>
    <t>Zejula</t>
  </si>
  <si>
    <t>niraparib</t>
  </si>
  <si>
    <t>pembrolizumab</t>
  </si>
  <si>
    <t>daratumumab</t>
  </si>
  <si>
    <t>cabozantinib 
S-malate</t>
  </si>
  <si>
    <t>melphalan
hydrochloride</t>
  </si>
  <si>
    <t>obinutuzumab</t>
  </si>
  <si>
    <t>bendamustine
hydrochloride</t>
  </si>
  <si>
    <t>bendamustine 
hydrochloride</t>
  </si>
  <si>
    <t>daratumumab</t>
  </si>
  <si>
    <t>cobimetinib</t>
  </si>
  <si>
    <t>talimogene
laherparepvec
(T-VEC)</t>
  </si>
  <si>
    <t>dinutuximab</t>
  </si>
  <si>
    <t>lenalidomide</t>
  </si>
  <si>
    <t>carfilzomib</t>
  </si>
  <si>
    <t>catumaxomab</t>
  </si>
  <si>
    <t>histamine
dihydrochloride</t>
  </si>
  <si>
    <t>bevacizumab</t>
  </si>
  <si>
    <t>pegasparagase</t>
  </si>
  <si>
    <t>ribociclib</t>
  </si>
  <si>
    <t>Kisqali</t>
  </si>
  <si>
    <t>5-amino
levulinic acid</t>
  </si>
  <si>
    <t>Ameluz (EU)</t>
  </si>
  <si>
    <t>rucaparib</t>
  </si>
  <si>
    <t>Rubraca</t>
  </si>
  <si>
    <t>arsenic trioxide</t>
  </si>
  <si>
    <t>Trisenox</t>
  </si>
  <si>
    <t>olaratumab</t>
  </si>
  <si>
    <t>Lartruvo</t>
  </si>
  <si>
    <t>hyaluronidase;
rituximab</t>
  </si>
  <si>
    <t>Rituxanhycela
(US)
Mabthera
(EU)</t>
  </si>
  <si>
    <t>chlormethine
(mechlorethaminehydrochloride)</t>
  </si>
  <si>
    <t>Valchlor (US)
Ledaga (EU)</t>
  </si>
  <si>
    <r>
      <rPr>
        <b/>
        <sz val="16"/>
        <rFont val="ＭＳ Ｐゴシック"/>
        <family val="3"/>
      </rPr>
      <t>※　「国立がん研究センター　先進医療評価室　調べに基づき一部改変」</t>
    </r>
  </si>
  <si>
    <r>
      <t>2014/9/30</t>
    </r>
    <r>
      <rPr>
        <b/>
        <sz val="10"/>
        <color indexed="10"/>
        <rFont val="ＭＳ Ｐゴシック"/>
        <family val="3"/>
      </rPr>
      <t>：</t>
    </r>
  </si>
  <si>
    <r>
      <rPr>
        <sz val="9"/>
        <rFont val="ＭＳ Ｐゴシック"/>
        <family val="3"/>
      </rPr>
      <t>管理番号「</t>
    </r>
    <r>
      <rPr>
        <sz val="9"/>
        <rFont val="Arial"/>
        <family val="2"/>
      </rPr>
      <t>201406#016</t>
    </r>
    <r>
      <rPr>
        <sz val="9"/>
        <rFont val="ＭＳ Ｐゴシック"/>
        <family val="3"/>
      </rPr>
      <t>」「</t>
    </r>
    <r>
      <rPr>
        <sz val="9"/>
        <rFont val="Arial"/>
        <family val="2"/>
      </rPr>
      <t>201406#024</t>
    </r>
    <r>
      <rPr>
        <sz val="9"/>
        <rFont val="ＭＳ Ｐゴシック"/>
        <family val="3"/>
      </rPr>
      <t>」「</t>
    </r>
    <r>
      <rPr>
        <sz val="9"/>
        <rFont val="Arial"/>
        <family val="2"/>
      </rPr>
      <t>201406#027</t>
    </r>
    <r>
      <rPr>
        <sz val="9"/>
        <rFont val="ＭＳ Ｐゴシック"/>
        <family val="3"/>
      </rPr>
      <t>」「</t>
    </r>
    <r>
      <rPr>
        <sz val="9"/>
        <rFont val="Arial"/>
        <family val="2"/>
      </rPr>
      <t>201406#050</t>
    </r>
    <r>
      <rPr>
        <sz val="9"/>
        <rFont val="ＭＳ Ｐゴシック"/>
        <family val="3"/>
      </rPr>
      <t>」「</t>
    </r>
    <r>
      <rPr>
        <sz val="9"/>
        <rFont val="Arial"/>
        <family val="2"/>
      </rPr>
      <t>201406#05</t>
    </r>
    <r>
      <rPr>
        <sz val="9"/>
        <rFont val="ＭＳ Ｐゴシック"/>
        <family val="3"/>
      </rPr>
      <t>」は既承認に変更（リストから削除）</t>
    </r>
  </si>
  <si>
    <r>
      <t>2015/1/30</t>
    </r>
    <r>
      <rPr>
        <b/>
        <sz val="10"/>
        <color indexed="10"/>
        <rFont val="ＭＳ Ｐゴシック"/>
        <family val="3"/>
      </rPr>
      <t>：</t>
    </r>
  </si>
  <si>
    <r>
      <rPr>
        <sz val="9"/>
        <rFont val="ＭＳ Ｐゴシック"/>
        <family val="3"/>
      </rPr>
      <t>管理番号「</t>
    </r>
    <r>
      <rPr>
        <sz val="9"/>
        <rFont val="Arial"/>
        <family val="2"/>
      </rPr>
      <t>201409#09</t>
    </r>
    <r>
      <rPr>
        <sz val="9"/>
        <rFont val="ＭＳ Ｐゴシック"/>
        <family val="3"/>
      </rPr>
      <t>」「</t>
    </r>
    <r>
      <rPr>
        <sz val="9"/>
        <rFont val="Arial"/>
        <family val="2"/>
      </rPr>
      <t>201409#024</t>
    </r>
    <r>
      <rPr>
        <sz val="9"/>
        <rFont val="ＭＳ Ｐゴシック"/>
        <family val="3"/>
      </rPr>
      <t>」「</t>
    </r>
    <r>
      <rPr>
        <sz val="9"/>
        <rFont val="Arial"/>
        <family val="2"/>
      </rPr>
      <t>201409#046</t>
    </r>
    <r>
      <rPr>
        <sz val="9"/>
        <rFont val="ＭＳ Ｐゴシック"/>
        <family val="3"/>
      </rPr>
      <t>」「</t>
    </r>
    <r>
      <rPr>
        <sz val="9"/>
        <rFont val="Arial"/>
        <family val="2"/>
      </rPr>
      <t>201501#01</t>
    </r>
    <r>
      <rPr>
        <sz val="9"/>
        <rFont val="ＭＳ Ｐゴシック"/>
        <family val="3"/>
      </rPr>
      <t>」は既承認に変更（リストから削除）</t>
    </r>
  </si>
  <si>
    <r>
      <t>2016/6/30</t>
    </r>
    <r>
      <rPr>
        <b/>
        <sz val="10"/>
        <color indexed="10"/>
        <rFont val="ＭＳ Ｐゴシック"/>
        <family val="3"/>
      </rPr>
      <t>：</t>
    </r>
  </si>
  <si>
    <r>
      <rPr>
        <sz val="9"/>
        <rFont val="ＭＳ Ｐゴシック"/>
        <family val="3"/>
      </rPr>
      <t>管理番号「</t>
    </r>
    <r>
      <rPr>
        <sz val="9"/>
        <rFont val="Arial"/>
        <family val="2"/>
      </rPr>
      <t>201507#007</t>
    </r>
    <r>
      <rPr>
        <sz val="9"/>
        <rFont val="ＭＳ Ｐゴシック"/>
        <family val="3"/>
      </rPr>
      <t>」「</t>
    </r>
    <r>
      <rPr>
        <sz val="9"/>
        <rFont val="Arial"/>
        <family val="2"/>
      </rPr>
      <t>201406#001</t>
    </r>
    <r>
      <rPr>
        <sz val="9"/>
        <rFont val="ＭＳ Ｐゴシック"/>
        <family val="3"/>
      </rPr>
      <t>」「</t>
    </r>
    <r>
      <rPr>
        <sz val="9"/>
        <rFont val="Arial"/>
        <family val="2"/>
      </rPr>
      <t>201406#003.2</t>
    </r>
    <r>
      <rPr>
        <sz val="9"/>
        <rFont val="ＭＳ Ｐゴシック"/>
        <family val="3"/>
      </rPr>
      <t>」「</t>
    </r>
    <r>
      <rPr>
        <sz val="9"/>
        <rFont val="Arial"/>
        <family val="2"/>
      </rPr>
      <t>201406#009</t>
    </r>
    <r>
      <rPr>
        <sz val="9"/>
        <rFont val="ＭＳ Ｐゴシック"/>
        <family val="3"/>
      </rPr>
      <t>」「</t>
    </r>
    <r>
      <rPr>
        <sz val="9"/>
        <rFont val="Arial"/>
        <family val="2"/>
      </rPr>
      <t>201406#010</t>
    </r>
    <r>
      <rPr>
        <sz val="9"/>
        <rFont val="ＭＳ Ｐゴシック"/>
        <family val="3"/>
      </rPr>
      <t>」「</t>
    </r>
    <r>
      <rPr>
        <sz val="9"/>
        <rFont val="Arial"/>
        <family val="2"/>
      </rPr>
      <t>201406#011</t>
    </r>
    <r>
      <rPr>
        <sz val="9"/>
        <rFont val="ＭＳ Ｐゴシック"/>
        <family val="3"/>
      </rPr>
      <t>」「</t>
    </r>
    <r>
      <rPr>
        <sz val="9"/>
        <rFont val="Arial"/>
        <family val="2"/>
      </rPr>
      <t>201406#019</t>
    </r>
    <r>
      <rPr>
        <sz val="9"/>
        <rFont val="ＭＳ Ｐゴシック"/>
        <family val="3"/>
      </rPr>
      <t>」「</t>
    </r>
    <r>
      <rPr>
        <sz val="9"/>
        <rFont val="Arial"/>
        <family val="2"/>
      </rPr>
      <t>201406#025</t>
    </r>
    <r>
      <rPr>
        <sz val="9"/>
        <rFont val="ＭＳ Ｐゴシック"/>
        <family val="3"/>
      </rPr>
      <t>」「</t>
    </r>
    <r>
      <rPr>
        <sz val="9"/>
        <rFont val="Arial"/>
        <family val="2"/>
      </rPr>
      <t>201406#043</t>
    </r>
    <r>
      <rPr>
        <sz val="9"/>
        <rFont val="ＭＳ Ｐゴシック"/>
        <family val="3"/>
      </rPr>
      <t>」は既承認に変更（リストから削除）</t>
    </r>
  </si>
  <si>
    <r>
      <rPr>
        <sz val="16"/>
        <rFont val="ＭＳ Ｐゴシック"/>
        <family val="3"/>
      </rPr>
      <t>整理
番号</t>
    </r>
  </si>
  <si>
    <r>
      <rPr>
        <sz val="16"/>
        <rFont val="ＭＳ Ｐゴシック"/>
        <family val="3"/>
      </rPr>
      <t>国内に
おける
研究
開発等
の状況</t>
    </r>
  </si>
  <si>
    <r>
      <rPr>
        <sz val="16"/>
        <rFont val="ＭＳ Ｐゴシック"/>
        <family val="3"/>
      </rPr>
      <t>国内に
おける
類薬の存在</t>
    </r>
  </si>
  <si>
    <r>
      <rPr>
        <sz val="16"/>
        <rFont val="ＭＳ Ｐゴシック"/>
        <family val="3"/>
      </rPr>
      <t>効能日本語簡略訳
（</t>
    </r>
    <r>
      <rPr>
        <sz val="16"/>
        <rFont val="Arial"/>
        <family val="2"/>
      </rPr>
      <t>FDA</t>
    </r>
    <r>
      <rPr>
        <sz val="16"/>
        <rFont val="ＭＳ Ｐゴシック"/>
        <family val="3"/>
      </rPr>
      <t>または</t>
    </r>
    <r>
      <rPr>
        <sz val="16"/>
        <rFont val="Arial"/>
        <family val="2"/>
      </rPr>
      <t>EMA</t>
    </r>
    <r>
      <rPr>
        <sz val="16"/>
        <rFont val="ＭＳ Ｐゴシック"/>
        <family val="3"/>
      </rPr>
      <t>での承認効能）　
※１、※２　　　　　　　　　　　　　　　　　　　　　　　　　</t>
    </r>
  </si>
  <si>
    <r>
      <rPr>
        <sz val="16"/>
        <rFont val="ＭＳ Ｐゴシック"/>
        <family val="3"/>
      </rPr>
      <t>領域</t>
    </r>
  </si>
  <si>
    <r>
      <rPr>
        <sz val="16"/>
        <rFont val="ＭＳ Ｐゴシック"/>
        <family val="3"/>
      </rPr>
      <t>体格に
より
投与量
を変更
する
もの
※４</t>
    </r>
  </si>
  <si>
    <r>
      <rPr>
        <sz val="18"/>
        <rFont val="ＭＳ Ｐゴシック"/>
        <family val="3"/>
      </rPr>
      <t>※１　</t>
    </r>
    <r>
      <rPr>
        <sz val="18"/>
        <rFont val="Arial"/>
        <family val="2"/>
      </rPr>
      <t>FDA</t>
    </r>
    <r>
      <rPr>
        <sz val="18"/>
        <rFont val="ＭＳ Ｐゴシック"/>
        <family val="3"/>
      </rPr>
      <t>：</t>
    </r>
    <r>
      <rPr>
        <sz val="18"/>
        <rFont val="Arial"/>
        <family val="2"/>
      </rPr>
      <t xml:space="preserve"> Food and Drug Administration</t>
    </r>
    <r>
      <rPr>
        <sz val="18"/>
        <rFont val="ＭＳ Ｐゴシック"/>
        <family val="3"/>
      </rPr>
      <t>（米国食品医薬品局）
※２　</t>
    </r>
    <r>
      <rPr>
        <sz val="18"/>
        <rFont val="Arial"/>
        <family val="2"/>
      </rPr>
      <t>EMA</t>
    </r>
    <r>
      <rPr>
        <sz val="18"/>
        <rFont val="ＭＳ Ｐゴシック"/>
        <family val="3"/>
      </rPr>
      <t>：</t>
    </r>
    <r>
      <rPr>
        <sz val="18"/>
        <rFont val="Arial"/>
        <family val="2"/>
      </rPr>
      <t>European Medicines Agency</t>
    </r>
    <r>
      <rPr>
        <sz val="18"/>
        <rFont val="ＭＳ Ｐゴシック"/>
        <family val="3"/>
      </rPr>
      <t>（欧州医薬品庁）
※３　</t>
    </r>
    <r>
      <rPr>
        <sz val="18"/>
        <rFont val="Arial"/>
        <family val="2"/>
      </rPr>
      <t>NCCN</t>
    </r>
    <r>
      <rPr>
        <sz val="18"/>
        <rFont val="ＭＳ Ｐゴシック"/>
        <family val="3"/>
      </rPr>
      <t>：</t>
    </r>
    <r>
      <rPr>
        <sz val="18"/>
        <rFont val="Arial"/>
        <family val="2"/>
      </rPr>
      <t>National Comprehensive Cancer Network</t>
    </r>
    <r>
      <rPr>
        <sz val="18"/>
        <rFont val="ＭＳ Ｐゴシック"/>
        <family val="3"/>
      </rPr>
      <t>（世界の</t>
    </r>
    <r>
      <rPr>
        <sz val="18"/>
        <rFont val="Arial"/>
        <family val="2"/>
      </rPr>
      <t>25</t>
    </r>
    <r>
      <rPr>
        <sz val="18"/>
        <rFont val="ＭＳ Ｐゴシック"/>
        <family val="3"/>
      </rPr>
      <t>の主要がんセンターの</t>
    </r>
    <r>
      <rPr>
        <sz val="18"/>
        <rFont val="Arial"/>
        <family val="2"/>
      </rPr>
      <t xml:space="preserve"> NPO </t>
    </r>
    <r>
      <rPr>
        <sz val="18"/>
        <rFont val="ＭＳ Ｐゴシック"/>
        <family val="3"/>
      </rPr>
      <t xml:space="preserve">団体）のガイドラインで
</t>
    </r>
    <r>
      <rPr>
        <sz val="18"/>
        <rFont val="Arial"/>
        <family val="2"/>
      </rPr>
      <t xml:space="preserve">       </t>
    </r>
    <r>
      <rPr>
        <sz val="18"/>
        <rFont val="ＭＳ Ｐゴシック"/>
        <family val="3"/>
      </rPr>
      <t>エビデンスレベル</t>
    </r>
    <r>
      <rPr>
        <sz val="18"/>
        <rFont val="Arial"/>
        <family val="2"/>
      </rPr>
      <t>2A</t>
    </r>
    <r>
      <rPr>
        <sz val="18"/>
        <rFont val="ＭＳ Ｐゴシック"/>
        <family val="3"/>
      </rPr>
      <t>以上のもの。
※４　体格に基づき投与量を決定する薬剤の場合は、下記のモデルケースを使用。　　　　　　　
　　　　平成</t>
    </r>
    <r>
      <rPr>
        <sz val="18"/>
        <rFont val="Arial"/>
        <family val="2"/>
      </rPr>
      <t>24</t>
    </r>
    <r>
      <rPr>
        <sz val="18"/>
        <rFont val="ＭＳ Ｐゴシック"/>
        <family val="3"/>
      </rPr>
      <t>年度「国民健康・栄養調査」第</t>
    </r>
    <r>
      <rPr>
        <sz val="18"/>
        <rFont val="Arial"/>
        <family val="2"/>
      </rPr>
      <t>2</t>
    </r>
    <r>
      <rPr>
        <sz val="18"/>
        <rFont val="ＭＳ Ｐゴシック"/>
        <family val="3"/>
      </rPr>
      <t>部</t>
    </r>
    <r>
      <rPr>
        <sz val="18"/>
        <rFont val="Arial"/>
        <family val="2"/>
      </rPr>
      <t xml:space="preserve"> </t>
    </r>
    <r>
      <rPr>
        <sz val="18"/>
        <rFont val="ＭＳ Ｐゴシック"/>
        <family val="3"/>
      </rPr>
      <t>身体状況の調査　第</t>
    </r>
    <r>
      <rPr>
        <sz val="18"/>
        <rFont val="Arial"/>
        <family val="2"/>
      </rPr>
      <t xml:space="preserve">11
</t>
    </r>
    <r>
      <rPr>
        <sz val="18"/>
        <rFont val="ＭＳ Ｐゴシック"/>
        <family val="3"/>
      </rPr>
      <t>　　　　</t>
    </r>
    <r>
      <rPr>
        <sz val="18"/>
        <rFont val="Arial"/>
        <family val="2"/>
      </rPr>
      <t>*</t>
    </r>
    <r>
      <rPr>
        <sz val="18"/>
        <rFont val="ＭＳ Ｐゴシック"/>
        <family val="3"/>
      </rPr>
      <t>男性：</t>
    </r>
    <r>
      <rPr>
        <sz val="18"/>
        <rFont val="Arial"/>
        <family val="2"/>
      </rPr>
      <t>50</t>
    </r>
    <r>
      <rPr>
        <sz val="18"/>
        <rFont val="ＭＳ Ｐゴシック"/>
        <family val="3"/>
      </rPr>
      <t>代平均（身長；</t>
    </r>
    <r>
      <rPr>
        <sz val="18"/>
        <rFont val="Arial"/>
        <family val="2"/>
      </rPr>
      <t>168.6cm</t>
    </r>
    <r>
      <rPr>
        <sz val="18"/>
        <rFont val="ＭＳ Ｐゴシック"/>
        <family val="3"/>
      </rPr>
      <t>、体重；</t>
    </r>
    <r>
      <rPr>
        <sz val="18"/>
        <rFont val="Arial"/>
        <family val="2"/>
      </rPr>
      <t>68.0kg</t>
    </r>
    <r>
      <rPr>
        <sz val="18"/>
        <rFont val="ＭＳ Ｐゴシック"/>
        <family val="3"/>
      </rPr>
      <t>、体表面積；</t>
    </r>
    <r>
      <rPr>
        <sz val="18"/>
        <rFont val="Arial"/>
        <family val="2"/>
      </rPr>
      <t>1.78m2</t>
    </r>
    <r>
      <rPr>
        <sz val="18"/>
        <rFont val="ＭＳ Ｐゴシック"/>
        <family val="3"/>
      </rPr>
      <t>（デュポア式））
　　　</t>
    </r>
    <r>
      <rPr>
        <sz val="18"/>
        <rFont val="Arial"/>
        <family val="2"/>
      </rPr>
      <t xml:space="preserve"> **</t>
    </r>
    <r>
      <rPr>
        <sz val="18"/>
        <rFont val="ＭＳ Ｐゴシック"/>
        <family val="3"/>
      </rPr>
      <t>女性：</t>
    </r>
    <r>
      <rPr>
        <sz val="18"/>
        <rFont val="Arial"/>
        <family val="2"/>
      </rPr>
      <t>50</t>
    </r>
    <r>
      <rPr>
        <sz val="18"/>
        <rFont val="ＭＳ Ｐゴシック"/>
        <family val="3"/>
      </rPr>
      <t>代平均（身長；</t>
    </r>
    <r>
      <rPr>
        <sz val="18"/>
        <rFont val="Arial"/>
        <family val="2"/>
      </rPr>
      <t>156.1cm</t>
    </r>
    <r>
      <rPr>
        <sz val="18"/>
        <rFont val="ＭＳ Ｐゴシック"/>
        <family val="3"/>
      </rPr>
      <t>、体重；</t>
    </r>
    <r>
      <rPr>
        <sz val="18"/>
        <rFont val="Arial"/>
        <family val="2"/>
      </rPr>
      <t>55.2kg</t>
    </r>
    <r>
      <rPr>
        <sz val="18"/>
        <rFont val="ＭＳ Ｐゴシック"/>
        <family val="3"/>
      </rPr>
      <t>、体表面積；</t>
    </r>
    <r>
      <rPr>
        <sz val="18"/>
        <rFont val="Arial"/>
        <family val="2"/>
      </rPr>
      <t>1.54m2</t>
    </r>
    <r>
      <rPr>
        <sz val="18"/>
        <rFont val="ＭＳ Ｐゴシック"/>
        <family val="3"/>
      </rPr>
      <t>（デュポア式））</t>
    </r>
  </si>
  <si>
    <t>ソラフェニブによる治療歴がある
肝細胞がん</t>
  </si>
  <si>
    <t>富士フィルムRIファーマ</t>
  </si>
  <si>
    <t>tisagenlecleucel</t>
  </si>
  <si>
    <t>CAR-T</t>
  </si>
  <si>
    <t>開発中</t>
  </si>
  <si>
    <t>*</t>
  </si>
  <si>
    <t>審査中</t>
  </si>
  <si>
    <t>適応外</t>
  </si>
  <si>
    <t>トレメリムマブとの併用投与で開発中</t>
  </si>
  <si>
    <t>ブリガチニブ</t>
  </si>
  <si>
    <t>テセントリク</t>
  </si>
  <si>
    <t>未着手</t>
  </si>
  <si>
    <t>リムパーザ</t>
  </si>
  <si>
    <t>オフェブ</t>
  </si>
  <si>
    <t>blinatumomab</t>
  </si>
  <si>
    <t>ブリナツモマブ</t>
  </si>
  <si>
    <t>－</t>
  </si>
  <si>
    <t>アステラス・
アムジェン・
バイオファーマ</t>
  </si>
  <si>
    <t>未着手</t>
  </si>
  <si>
    <t>血液</t>
  </si>
  <si>
    <t>未</t>
  </si>
  <si>
    <t>○</t>
  </si>
  <si>
    <t>ブレンツキシマブ
ベドチン</t>
  </si>
  <si>
    <t>brentuximab
vedotin</t>
  </si>
  <si>
    <t>アドセトリス</t>
  </si>
  <si>
    <t>武田薬品工業</t>
  </si>
  <si>
    <t>開発中</t>
  </si>
  <si>
    <t>適応外</t>
  </si>
  <si>
    <t>×</t>
  </si>
  <si>
    <t>アストラゼネカ</t>
  </si>
  <si>
    <t>泌尿器</t>
  </si>
  <si>
    <t>ブリストル・マイヤーズスクイブ</t>
  </si>
  <si>
    <t>未着手</t>
  </si>
  <si>
    <t>小児</t>
  </si>
  <si>
    <t>－</t>
  </si>
  <si>
    <t>ボスチニブ</t>
  </si>
  <si>
    <t>bosutinib</t>
  </si>
  <si>
    <t>ボシュリフ</t>
  </si>
  <si>
    <t>ファイザー</t>
  </si>
  <si>
    <t>未治療のフィラデルフィア染色体陽性の慢性骨髄性白血病</t>
  </si>
  <si>
    <t>スニチニブ</t>
  </si>
  <si>
    <t>sunitinib</t>
  </si>
  <si>
    <t>スーテント</t>
  </si>
  <si>
    <t>腎摘後の再発高リスクの腎細胞癌に対する術後療法</t>
  </si>
  <si>
    <t>パデリポルフィン</t>
  </si>
  <si>
    <t>padeliporfin</t>
  </si>
  <si>
    <t>前立腺癌に対する光線力学的療法</t>
  </si>
  <si>
    <t>dasatinib</t>
  </si>
  <si>
    <t>ダサチニブ</t>
  </si>
  <si>
    <t>スプリセル</t>
  </si>
  <si>
    <t>フィラデルフィア染色体陽性の慢性期の慢性骨髄性白血病の小児</t>
  </si>
  <si>
    <t>ベムラフェニブ</t>
  </si>
  <si>
    <t>vemurafenib</t>
  </si>
  <si>
    <t>ゼルボラフ</t>
  </si>
  <si>
    <t>アカラブルチニブ</t>
  </si>
  <si>
    <t>acalabrutinib</t>
  </si>
  <si>
    <t>axicabtagene
ciloleucel</t>
  </si>
  <si>
    <t>Yescarta</t>
  </si>
  <si>
    <t>Calquence</t>
  </si>
  <si>
    <t>Zelboraf</t>
  </si>
  <si>
    <t>Sprycel</t>
  </si>
  <si>
    <t>Adcetris</t>
  </si>
  <si>
    <t>Tookad (EU)</t>
  </si>
  <si>
    <t>Sutent</t>
  </si>
  <si>
    <t>Bosulif</t>
  </si>
  <si>
    <t>Blincyto</t>
  </si>
  <si>
    <t>lenvatinib</t>
  </si>
  <si>
    <t>afatinib</t>
  </si>
  <si>
    <t>omacetaxine</t>
  </si>
  <si>
    <t>triptorelin</t>
  </si>
  <si>
    <t>進行腎細胞がん</t>
  </si>
  <si>
    <t>治療歴がある進行性頭頚部扁平上皮がんに対する光線力学的療法</t>
  </si>
  <si>
    <t>開発中</t>
  </si>
  <si>
    <t>慢性リンパ性白血病</t>
  </si>
  <si>
    <t>×</t>
  </si>
  <si>
    <t>ガザイバ</t>
  </si>
  <si>
    <t>小児</t>
  </si>
  <si>
    <t>日本セルヴェイ</t>
  </si>
  <si>
    <t>類薬（ペムブロリズマブ）承認あり</t>
  </si>
  <si>
    <t>開発断念</t>
  </si>
  <si>
    <t>類薬（オラパリブ）承認あり</t>
  </si>
  <si>
    <t>イミフィジン</t>
  </si>
  <si>
    <t>イピリムマブ</t>
  </si>
  <si>
    <t>ipilimumab</t>
  </si>
  <si>
    <t>ヤーボイ</t>
  </si>
  <si>
    <t>YERVOY</t>
  </si>
  <si>
    <t>ブリストル・
マイヤーズ
スクイブ</t>
  </si>
  <si>
    <t>適応外</t>
  </si>
  <si>
    <t>適応外</t>
  </si>
  <si>
    <t>×</t>
  </si>
  <si>
    <t>日本新薬</t>
  </si>
  <si>
    <t>第一三共</t>
  </si>
  <si>
    <t>カボザンチニブ</t>
  </si>
  <si>
    <t>CABOMETYX</t>
  </si>
  <si>
    <t>武田薬品工
業</t>
  </si>
  <si>
    <t>開発中</t>
  </si>
  <si>
    <t>泌尿器</t>
  </si>
  <si>
    <t>進行腎細胞がん
＜未治療＞</t>
  </si>
  <si>
    <t>未</t>
  </si>
  <si>
    <t>審査中</t>
  </si>
  <si>
    <t>daratumumab</t>
  </si>
  <si>
    <t>ダラザレックス</t>
  </si>
  <si>
    <t>DARZALEX</t>
  </si>
  <si>
    <t>ヤンセン
ファーマ</t>
  </si>
  <si>
    <t>適応外</t>
  </si>
  <si>
    <t>×</t>
  </si>
  <si>
    <t>－</t>
  </si>
  <si>
    <t>*</t>
  </si>
  <si>
    <t>アパルタミド</t>
  </si>
  <si>
    <t>apalutamide</t>
  </si>
  <si>
    <t>アーリーダ</t>
  </si>
  <si>
    <t>ERLEADA</t>
  </si>
  <si>
    <t>ヤンセン
ファーマ</t>
  </si>
  <si>
    <t>転移性の去勢感受性前立腺がん</t>
  </si>
  <si>
    <t>泌尿器</t>
  </si>
  <si>
    <t>適応外</t>
  </si>
  <si>
    <t>レンバチニブ</t>
  </si>
  <si>
    <t>lenvatinib</t>
  </si>
  <si>
    <t>レンビマ</t>
  </si>
  <si>
    <t>LENVIMA</t>
  </si>
  <si>
    <t>エーザイ</t>
  </si>
  <si>
    <t>子宮</t>
  </si>
  <si>
    <t>ペムブロリズマブ</t>
  </si>
  <si>
    <t>pembrolizumab</t>
  </si>
  <si>
    <t>キイトルーダ</t>
  </si>
  <si>
    <t>KEYTRUDA</t>
  </si>
  <si>
    <t>MSD</t>
  </si>
  <si>
    <t>×</t>
  </si>
  <si>
    <t>フェドラチニブ</t>
  </si>
  <si>
    <t>fedratinib</t>
  </si>
  <si>
    <t>INREBIC</t>
  </si>
  <si>
    <t>サノフィ</t>
  </si>
  <si>
    <t>開発断念</t>
  </si>
  <si>
    <t>血液</t>
  </si>
  <si>
    <t>骨髄線維症</t>
  </si>
  <si>
    <t>○</t>
  </si>
  <si>
    <t>エヌトレクチニブ</t>
  </si>
  <si>
    <t>entrectinib</t>
  </si>
  <si>
    <t>ロズリートレク</t>
  </si>
  <si>
    <t>ROZLYTREK</t>
  </si>
  <si>
    <t>肺</t>
  </si>
  <si>
    <t>ダロルタミド</t>
  </si>
  <si>
    <t>darolutamide</t>
  </si>
  <si>
    <t>NUBEQA</t>
  </si>
  <si>
    <t>バイエル薬
品</t>
  </si>
  <si>
    <t>開発中</t>
  </si>
  <si>
    <t>類薬（アパル
タミド）承認あ
り</t>
  </si>
  <si>
    <t>非転移性の去勢抵抗性前立腺癌</t>
  </si>
  <si>
    <t>pembrolizumab</t>
  </si>
  <si>
    <t>キイトルーダ</t>
  </si>
  <si>
    <t>開発中</t>
  </si>
  <si>
    <t>食道</t>
  </si>
  <si>
    <t>セリネクソル</t>
  </si>
  <si>
    <t>selinexor</t>
  </si>
  <si>
    <t>XPOVIO</t>
  </si>
  <si>
    <t>小野薬品工
業</t>
  </si>
  <si>
    <t>再発・難治性の多発性骨髄腫</t>
  </si>
  <si>
    <t>開発中</t>
  </si>
  <si>
    <t>血液</t>
  </si>
  <si>
    <t>*</t>
  </si>
  <si>
    <t>トレオスルファン</t>
  </si>
  <si>
    <t>treosulfan</t>
  </si>
  <si>
    <t>－</t>
  </si>
  <si>
    <t>TRECONDI
(EU)</t>
  </si>
  <si>
    <t>類薬（ブスル
ファン）承認
あり</t>
  </si>
  <si>
    <t>同種造血幹細胞移植の前処置</t>
  </si>
  <si>
    <t>No data</t>
  </si>
  <si>
    <t>ペムブロリズマブ</t>
  </si>
  <si>
    <t>キイトルーダ</t>
  </si>
  <si>
    <t>KEYTRUDA</t>
  </si>
  <si>
    <t>開発中</t>
  </si>
  <si>
    <t>類薬（アテゾ
リズマブ）承
認あり</t>
  </si>
  <si>
    <t>ポラツズマブ　ベドチン</t>
  </si>
  <si>
    <t>POLIVY</t>
  </si>
  <si>
    <t>レナリドミド</t>
  </si>
  <si>
    <t>lenalidomide</t>
  </si>
  <si>
    <t>レブラミド</t>
  </si>
  <si>
    <t>REVLIMID</t>
  </si>
  <si>
    <t>セルジーン</t>
  </si>
  <si>
    <t>治療歴のある濾胞性リンパ腫
治療歴のある辺縁帯リンパ腫</t>
  </si>
  <si>
    <t>アルペリシブ</t>
  </si>
  <si>
    <t>alpelisib</t>
  </si>
  <si>
    <t>－</t>
  </si>
  <si>
    <t>PIQRAY</t>
  </si>
  <si>
    <t>ノバルティス</t>
  </si>
  <si>
    <t>乳腺</t>
  </si>
  <si>
    <t>ベネトクラクス</t>
  </si>
  <si>
    <t>venetoclax</t>
  </si>
  <si>
    <t>ベネクレスタ</t>
  </si>
  <si>
    <t>VENCLEXTA</t>
  </si>
  <si>
    <t>アッヴィ</t>
  </si>
  <si>
    <t>開発中</t>
  </si>
  <si>
    <t>未治療の慢性リンパ性白血病または小リンパ球性リンパ腫</t>
  </si>
  <si>
    <t>レナリドミド</t>
  </si>
  <si>
    <t>lenalidomide</t>
  </si>
  <si>
    <t>レブラミド</t>
  </si>
  <si>
    <t>REVLIMID</t>
  </si>
  <si>
    <t>カドサイラ</t>
  </si>
  <si>
    <t>KADCYLA</t>
  </si>
  <si>
    <t>トラスツズマブ　エムタンシン</t>
  </si>
  <si>
    <t>イボシデニブ</t>
  </si>
  <si>
    <t>ivosidenib</t>
  </si>
  <si>
    <t>－</t>
  </si>
  <si>
    <t>TIBSOVO</t>
  </si>
  <si>
    <t>－</t>
  </si>
  <si>
    <t>キイトルーダ</t>
  </si>
  <si>
    <t>erdafitinib</t>
  </si>
  <si>
    <t>BALVERSA</t>
  </si>
  <si>
    <t>ヤンセン
ファーマ</t>
  </si>
  <si>
    <t>泌尿器</t>
  </si>
  <si>
    <t>局所進行または転移性尿路上皮癌</t>
  </si>
  <si>
    <t>エルダフィチニブ</t>
  </si>
  <si>
    <t>トラスツズマブ；ヒアルロニダーゼ</t>
  </si>
  <si>
    <t>HERCEPTIN
HYLECTA</t>
  </si>
  <si>
    <t>皮下投与製
剤。静注用
製剤は、承
認あり</t>
  </si>
  <si>
    <t>No data</t>
  </si>
  <si>
    <t>カボザンチニブ</t>
  </si>
  <si>
    <t>－</t>
  </si>
  <si>
    <t>CABOMETYX</t>
  </si>
  <si>
    <t>開発中</t>
  </si>
  <si>
    <t>肝</t>
  </si>
  <si>
    <t>ソラフェニブによる治療歴のある肝細胞がん</t>
  </si>
  <si>
    <t>タグラクソフスプ</t>
  </si>
  <si>
    <t>－</t>
  </si>
  <si>
    <t>ELZONRIS</t>
  </si>
  <si>
    <t>血液</t>
  </si>
  <si>
    <t>芽球性形質細胞様樹状細胞腫瘍</t>
  </si>
  <si>
    <t>dasatinib</t>
  </si>
  <si>
    <t>スプリセル</t>
  </si>
  <si>
    <t>SPRYCEL</t>
  </si>
  <si>
    <t>ブリストル・
マイヤーズ
スクイブ</t>
  </si>
  <si>
    <t>小児</t>
  </si>
  <si>
    <t>フィラデルフィア染色体陽性の急性リンパ性白血病の小児</t>
  </si>
  <si>
    <t>カラスパルガーゼペゴル</t>
  </si>
  <si>
    <t>－</t>
  </si>
  <si>
    <t>ASPARLAS</t>
  </si>
  <si>
    <t>血液</t>
  </si>
  <si>
    <t>急性リンパ性白血病</t>
  </si>
  <si>
    <t>小児（BSA：0.6m2で計算）</t>
  </si>
  <si>
    <t>ペムブロリズマブ</t>
  </si>
  <si>
    <t>pembrolizumab</t>
  </si>
  <si>
    <t>KEYTRUDA</t>
  </si>
  <si>
    <t>MSD</t>
  </si>
  <si>
    <t>類薬（アベル
マブ）承認あ
り</t>
  </si>
  <si>
    <t>皮膚</t>
  </si>
  <si>
    <t>メルケル細胞がん</t>
  </si>
  <si>
    <t>開発中</t>
  </si>
  <si>
    <t>セミプリマブ</t>
  </si>
  <si>
    <t>LIBTAYO</t>
  </si>
  <si>
    <t>サノフィ</t>
  </si>
  <si>
    <t>皮膚</t>
  </si>
  <si>
    <t>転移性の皮膚扁平上皮癌、または根治切除や根治的放射線照射の適応とならない局所進行の皮膚扁平上皮癌</t>
  </si>
  <si>
    <t>デュベリシブ</t>
  </si>
  <si>
    <t>duvelisib</t>
  </si>
  <si>
    <t>COPIKTRA</t>
  </si>
  <si>
    <t>ヤクルト本
社</t>
  </si>
  <si>
    <t>血液</t>
  </si>
  <si>
    <t>モキセツモマブ　パスドトクス</t>
  </si>
  <si>
    <t>LUMOXITI</t>
  </si>
  <si>
    <t>アストラゼネ
カ</t>
  </si>
  <si>
    <t>ニボルマブ</t>
  </si>
  <si>
    <t>nivolumab</t>
  </si>
  <si>
    <t>オプジーボ</t>
  </si>
  <si>
    <t>OPDIVO</t>
  </si>
  <si>
    <t>類薬（アテゾ
リズマブ）承
認あり</t>
  </si>
  <si>
    <t>Iobenguane I 131</t>
  </si>
  <si>
    <t>AZEDRA</t>
  </si>
  <si>
    <t>富士フイル
ム富山化学</t>
  </si>
  <si>
    <t>褐色細胞腫</t>
  </si>
  <si>
    <t>イボシデニブ</t>
  </si>
  <si>
    <t>ivosidenib</t>
  </si>
  <si>
    <t>TIBSOVO</t>
  </si>
  <si>
    <t>リボシクリブ</t>
  </si>
  <si>
    <t>ribociclib</t>
  </si>
  <si>
    <t>KISQALI</t>
  </si>
  <si>
    <t>ノバルティス
ファーマ</t>
  </si>
  <si>
    <t>類薬（パルボ
シクリブ）承
認あり</t>
  </si>
  <si>
    <t>乳腺</t>
  </si>
  <si>
    <t>ニボルマブ</t>
  </si>
  <si>
    <t>nivolumab</t>
  </si>
  <si>
    <t>オプジーボ</t>
  </si>
  <si>
    <t>OPDIVO</t>
  </si>
  <si>
    <t>小野薬品工
業</t>
  </si>
  <si>
    <t>類薬（ペムブ
ロリズマブ）承
認あり</t>
  </si>
  <si>
    <t>大腸</t>
  </si>
  <si>
    <t>イピリムマブ</t>
  </si>
  <si>
    <t>ipilimumab</t>
  </si>
  <si>
    <t>ヤーボイ</t>
  </si>
  <si>
    <t>YERVOY</t>
  </si>
  <si>
    <t>小野薬品工
業</t>
  </si>
  <si>
    <t>大腸</t>
  </si>
  <si>
    <t>キイトルーダ</t>
  </si>
  <si>
    <t>血液</t>
  </si>
  <si>
    <t>ペムブロリズマブ</t>
  </si>
  <si>
    <t>pembrolizumab</t>
  </si>
  <si>
    <t>KEYTRUDA</t>
  </si>
  <si>
    <t>MSD</t>
  </si>
  <si>
    <t>子宮</t>
  </si>
  <si>
    <t>トラメチニブ</t>
  </si>
  <si>
    <t>trametinib</t>
  </si>
  <si>
    <t>メキニスト</t>
  </si>
  <si>
    <t>MEKINIST</t>
  </si>
  <si>
    <t>ノバルティス
ファーマ</t>
  </si>
  <si>
    <t>甲状腺</t>
  </si>
  <si>
    <t>ダブラフェニブ</t>
  </si>
  <si>
    <t>dabrafenib</t>
  </si>
  <si>
    <t>タフィンラー</t>
  </si>
  <si>
    <t>TAFINLAR</t>
  </si>
  <si>
    <t>ルカパリブ</t>
  </si>
  <si>
    <t>rucaparib</t>
  </si>
  <si>
    <t>RUBRACA</t>
  </si>
  <si>
    <t>類薬（オラパ
リブ）承認あり</t>
  </si>
  <si>
    <t>卵巣</t>
  </si>
  <si>
    <r>
      <rPr>
        <sz val="22"/>
        <rFont val="ＭＳ Ｐゴシック"/>
        <family val="3"/>
      </rPr>
      <t>国内で医薬品医療機器法上未承認または適応外である医薬品等のリスト（</t>
    </r>
    <r>
      <rPr>
        <sz val="22"/>
        <rFont val="Arial"/>
        <family val="2"/>
      </rPr>
      <t>2019</t>
    </r>
    <r>
      <rPr>
        <sz val="22"/>
        <rFont val="ＭＳ Ｐゴシック"/>
        <family val="3"/>
      </rPr>
      <t>年</t>
    </r>
    <r>
      <rPr>
        <sz val="22"/>
        <rFont val="Arial"/>
        <family val="2"/>
      </rPr>
      <t>12</t>
    </r>
    <r>
      <rPr>
        <sz val="22"/>
        <rFont val="ＭＳ Ｐゴシック"/>
        <family val="3"/>
      </rPr>
      <t>月</t>
    </r>
    <r>
      <rPr>
        <sz val="22"/>
        <rFont val="Arial"/>
        <family val="2"/>
      </rPr>
      <t>20</t>
    </r>
    <r>
      <rPr>
        <sz val="22"/>
        <rFont val="ＭＳ Ｐゴシック"/>
        <family val="3"/>
      </rPr>
      <t>日時点のデータ）（承認年月日順）</t>
    </r>
  </si>
  <si>
    <t>中外</t>
  </si>
  <si>
    <t>中外</t>
  </si>
  <si>
    <t>中外</t>
  </si>
  <si>
    <t>トラスツズマブ　デルクステカン</t>
  </si>
  <si>
    <t>ENHERTU</t>
  </si>
  <si>
    <t>第一三共</t>
  </si>
  <si>
    <t>開発中</t>
  </si>
  <si>
    <t>乳腺</t>
  </si>
  <si>
    <t>2つ以上の治療歴がある、切除不能または転移性のHER2陽性乳がん</t>
  </si>
  <si>
    <t>未</t>
  </si>
  <si>
    <t>○</t>
  </si>
  <si>
    <t>×</t>
  </si>
  <si>
    <t>×</t>
  </si>
  <si>
    <t>－</t>
  </si>
  <si>
    <t>**</t>
  </si>
  <si>
    <t>**</t>
  </si>
  <si>
    <t>エンホルツマブ ベドチン</t>
  </si>
  <si>
    <t>PADCEV</t>
  </si>
  <si>
    <t>―</t>
  </si>
  <si>
    <t>―</t>
  </si>
  <si>
    <t>アステラス</t>
  </si>
  <si>
    <t>泌尿器</t>
  </si>
  <si>
    <t>抗PD‐1またはPD‐L1抗体およびプラチナ製剤の治療例がある、局所進行または転移性尿路上皮がん</t>
  </si>
  <si>
    <t>未</t>
  </si>
  <si>
    <t>○</t>
  </si>
  <si>
    <t>―</t>
  </si>
  <si>
    <t>―</t>
  </si>
  <si>
    <t>*</t>
  </si>
  <si>
    <t>No data</t>
  </si>
  <si>
    <t>エンザルタミド</t>
  </si>
  <si>
    <t>enzalutamide</t>
  </si>
  <si>
    <t>イクスタンジ</t>
  </si>
  <si>
    <t>XTANDI</t>
  </si>
  <si>
    <t>去勢感受性の転移性前立腺がん</t>
  </si>
  <si>
    <t>適応外</t>
  </si>
  <si>
    <t>審査中</t>
  </si>
  <si>
    <t>○</t>
  </si>
  <si>
    <t>アカラブルチニブ</t>
  </si>
  <si>
    <t>acalabrutinib</t>
  </si>
  <si>
    <t>CALQUENCE</t>
  </si>
  <si>
    <t>血液</t>
  </si>
  <si>
    <t>慢性リンパ性白血病／小リンパ球性白血病</t>
  </si>
  <si>
    <t>ザヌブルチニブ</t>
  </si>
  <si>
    <t>zanubrutinib</t>
  </si>
  <si>
    <t>BRUKINSA</t>
  </si>
  <si>
    <t>ベイジーン</t>
  </si>
  <si>
    <t>1つ以上の治療歴があるマントル細胞リンパ腫</t>
  </si>
  <si>
    <t>未</t>
  </si>
  <si>
    <t>ニラパリブ</t>
  </si>
  <si>
    <t>niraparib tosylate</t>
  </si>
  <si>
    <t>ZEJULA</t>
  </si>
  <si>
    <t>武田薬品工
業</t>
  </si>
  <si>
    <t>卵巣</t>
  </si>
  <si>
    <t>3つ以上の化学療法歴がある、相同組換え修復異常（HRD）陽性のプラチナ感受性再発卵巣がん</t>
  </si>
  <si>
    <t>審査中</t>
  </si>
  <si>
    <t>○</t>
  </si>
  <si>
    <t>再発・難治性に対しては承認済み</t>
  </si>
  <si>
    <t>特定臨床研究が実施中</t>
  </si>
  <si>
    <t>日本セルヴィエ</t>
  </si>
  <si>
    <t>開発中</t>
  </si>
  <si>
    <t>申請取下げ</t>
  </si>
  <si>
    <t>1つ以上の治療歴を有する原発性皮膚未分化大細胞リンパ腫またはCD30陽性の菌状息肉症</t>
  </si>
  <si>
    <t>類薬（ニロチニブ）承認あり</t>
  </si>
  <si>
    <t>特定臨床研究が実施中</t>
  </si>
  <si>
    <t>シンバイオ</t>
  </si>
  <si>
    <t>根治切除術が行われ、所属リンパ節転移が確認された皮膚悪性黒色腫における術後療法</t>
  </si>
  <si>
    <t>VARGATEF</t>
  </si>
  <si>
    <r>
      <t>fam</t>
    </r>
    <r>
      <rPr>
        <sz val="16"/>
        <color indexed="8"/>
        <rFont val="ＭＳ Ｐゴシック"/>
        <family val="3"/>
      </rPr>
      <t>‐</t>
    </r>
    <r>
      <rPr>
        <sz val="16"/>
        <color indexed="8"/>
        <rFont val="Arial"/>
        <family val="2"/>
      </rPr>
      <t>trastuzumab
deruxtecan</t>
    </r>
    <r>
      <rPr>
        <sz val="16"/>
        <color indexed="8"/>
        <rFont val="ＭＳ Ｐゴシック"/>
        <family val="3"/>
      </rPr>
      <t>‐</t>
    </r>
    <r>
      <rPr>
        <sz val="16"/>
        <color indexed="8"/>
        <rFont val="Arial"/>
        <family val="2"/>
      </rPr>
      <t>nxki</t>
    </r>
  </si>
  <si>
    <r>
      <t>enfortumab vedotin</t>
    </r>
    <r>
      <rPr>
        <sz val="16"/>
        <color indexed="8"/>
        <rFont val="ＭＳ Ｐゴシック"/>
        <family val="3"/>
      </rPr>
      <t>‐</t>
    </r>
    <r>
      <rPr>
        <sz val="16"/>
        <color indexed="8"/>
        <rFont val="Arial"/>
        <family val="2"/>
      </rPr>
      <t>ejfv</t>
    </r>
  </si>
  <si>
    <r>
      <t>ダラツムマブ</t>
    </r>
  </si>
  <si>
    <r>
      <rPr>
        <sz val="16"/>
        <color indexed="8"/>
        <rFont val="ＭＳ Ｐゴシック"/>
        <family val="3"/>
      </rPr>
      <t>自家造血幹細胞移植適応の未治療の多発性骨髄腫
＜</t>
    </r>
    <r>
      <rPr>
        <sz val="16"/>
        <color indexed="8"/>
        <rFont val="Arial"/>
        <family val="2"/>
      </rPr>
      <t>VTd</t>
    </r>
    <r>
      <rPr>
        <sz val="16"/>
        <color indexed="8"/>
        <rFont val="ＭＳ Ｐゴシック"/>
        <family val="3"/>
      </rPr>
      <t>との併用投与＞</t>
    </r>
  </si>
  <si>
    <r>
      <t>2019</t>
    </r>
    <r>
      <rPr>
        <sz val="16"/>
        <color indexed="8"/>
        <rFont val="ＭＳ Ｐゴシック"/>
        <family val="3"/>
      </rPr>
      <t xml:space="preserve">年
</t>
    </r>
    <r>
      <rPr>
        <sz val="16"/>
        <color indexed="8"/>
        <rFont val="Arial"/>
        <family val="2"/>
      </rPr>
      <t>9</t>
    </r>
    <r>
      <rPr>
        <sz val="16"/>
        <color indexed="8"/>
        <rFont val="ＭＳ Ｐゴシック"/>
        <family val="3"/>
      </rPr>
      <t>月</t>
    </r>
  </si>
  <si>
    <r>
      <t>2019</t>
    </r>
    <r>
      <rPr>
        <sz val="16"/>
        <color indexed="8"/>
        <rFont val="ＭＳ Ｐゴシック"/>
        <family val="3"/>
      </rPr>
      <t xml:space="preserve">年
</t>
    </r>
    <r>
      <rPr>
        <sz val="16"/>
        <color indexed="8"/>
        <rFont val="Arial"/>
        <family val="2"/>
      </rPr>
      <t>9</t>
    </r>
    <r>
      <rPr>
        <sz val="16"/>
        <color indexed="8"/>
        <rFont val="ＭＳ Ｐゴシック"/>
        <family val="3"/>
      </rPr>
      <t>月</t>
    </r>
  </si>
  <si>
    <r>
      <rPr>
        <sz val="16"/>
        <color indexed="8"/>
        <rFont val="ＭＳ Ｐゴシック"/>
        <family val="3"/>
      </rPr>
      <t>治療歴がある</t>
    </r>
    <r>
      <rPr>
        <sz val="16"/>
        <color indexed="8"/>
        <rFont val="Arial"/>
        <family val="2"/>
      </rPr>
      <t>MSI</t>
    </r>
    <r>
      <rPr>
        <sz val="16"/>
        <color indexed="8"/>
        <rFont val="ＭＳ Ｐゴシック"/>
        <family val="3"/>
      </rPr>
      <t>‐</t>
    </r>
    <r>
      <rPr>
        <sz val="16"/>
        <color indexed="8"/>
        <rFont val="Arial"/>
        <family val="2"/>
      </rPr>
      <t>H</t>
    </r>
    <r>
      <rPr>
        <sz val="16"/>
        <color indexed="8"/>
        <rFont val="ＭＳ Ｐゴシック"/>
        <family val="3"/>
      </rPr>
      <t>または</t>
    </r>
    <r>
      <rPr>
        <sz val="16"/>
        <color indexed="8"/>
        <rFont val="Arial"/>
        <family val="2"/>
      </rPr>
      <t>dMMR</t>
    </r>
    <r>
      <rPr>
        <sz val="16"/>
        <color indexed="8"/>
        <rFont val="ＭＳ Ｐゴシック"/>
        <family val="3"/>
      </rPr>
      <t>でない進行子宮内膜癌</t>
    </r>
  </si>
  <si>
    <r>
      <t>2019</t>
    </r>
    <r>
      <rPr>
        <sz val="16"/>
        <color indexed="8"/>
        <rFont val="ＭＳ Ｐゴシック"/>
        <family val="3"/>
      </rPr>
      <t xml:space="preserve">年
</t>
    </r>
    <r>
      <rPr>
        <sz val="16"/>
        <color indexed="8"/>
        <rFont val="Arial"/>
        <family val="2"/>
      </rPr>
      <t>9</t>
    </r>
    <r>
      <rPr>
        <sz val="16"/>
        <color indexed="8"/>
        <rFont val="ＭＳ Ｐゴシック"/>
        <family val="3"/>
      </rPr>
      <t>月</t>
    </r>
  </si>
  <si>
    <r>
      <t>2019</t>
    </r>
    <r>
      <rPr>
        <sz val="16"/>
        <color indexed="8"/>
        <rFont val="ＭＳ Ｐゴシック"/>
        <family val="3"/>
      </rPr>
      <t xml:space="preserve">年
</t>
    </r>
    <r>
      <rPr>
        <sz val="16"/>
        <color indexed="8"/>
        <rFont val="Arial"/>
        <family val="2"/>
      </rPr>
      <t>8</t>
    </r>
    <r>
      <rPr>
        <sz val="16"/>
        <color indexed="8"/>
        <rFont val="ＭＳ Ｐゴシック"/>
        <family val="3"/>
      </rPr>
      <t>月</t>
    </r>
  </si>
  <si>
    <r>
      <t>ROS</t>
    </r>
    <r>
      <rPr>
        <sz val="16"/>
        <color indexed="8"/>
        <rFont val="ＭＳ Ｐゴシック"/>
        <family val="3"/>
      </rPr>
      <t>‐</t>
    </r>
    <r>
      <rPr>
        <sz val="16"/>
        <color indexed="8"/>
        <rFont val="Arial"/>
        <family val="2"/>
      </rPr>
      <t>1</t>
    </r>
    <r>
      <rPr>
        <sz val="16"/>
        <color indexed="8"/>
        <rFont val="ＭＳ Ｐゴシック"/>
        <family val="3"/>
      </rPr>
      <t>陽性の転移性非小細胞肺癌</t>
    </r>
  </si>
  <si>
    <r>
      <t>2019</t>
    </r>
    <r>
      <rPr>
        <sz val="16"/>
        <color indexed="8"/>
        <rFont val="ＭＳ Ｐゴシック"/>
        <family val="3"/>
      </rPr>
      <t xml:space="preserve">年
</t>
    </r>
    <r>
      <rPr>
        <sz val="16"/>
        <color indexed="8"/>
        <rFont val="Arial"/>
        <family val="2"/>
      </rPr>
      <t>7</t>
    </r>
    <r>
      <rPr>
        <sz val="16"/>
        <color indexed="8"/>
        <rFont val="ＭＳ Ｐゴシック"/>
        <family val="3"/>
      </rPr>
      <t>月</t>
    </r>
  </si>
  <si>
    <r>
      <t>PD</t>
    </r>
    <r>
      <rPr>
        <sz val="16"/>
        <color indexed="8"/>
        <rFont val="ＭＳ Ｐゴシック"/>
        <family val="3"/>
      </rPr>
      <t>‐</t>
    </r>
    <r>
      <rPr>
        <sz val="16"/>
        <color indexed="8"/>
        <rFont val="Arial"/>
        <family val="2"/>
      </rPr>
      <t>L1</t>
    </r>
    <r>
      <rPr>
        <sz val="16"/>
        <color indexed="8"/>
        <rFont val="ＭＳ Ｐゴシック"/>
        <family val="3"/>
      </rPr>
      <t>陽性の局所進行または転移性食道癌</t>
    </r>
  </si>
  <si>
    <r>
      <t>2019</t>
    </r>
    <r>
      <rPr>
        <sz val="16"/>
        <color indexed="8"/>
        <rFont val="ＭＳ Ｐゴシック"/>
        <family val="3"/>
      </rPr>
      <t xml:space="preserve">年
</t>
    </r>
    <r>
      <rPr>
        <sz val="16"/>
        <color indexed="8"/>
        <rFont val="Arial"/>
        <family val="2"/>
      </rPr>
      <t>7</t>
    </r>
    <r>
      <rPr>
        <sz val="16"/>
        <color indexed="8"/>
        <rFont val="ＭＳ Ｐゴシック"/>
        <family val="3"/>
      </rPr>
      <t>月</t>
    </r>
  </si>
  <si>
    <r>
      <t>2019</t>
    </r>
    <r>
      <rPr>
        <sz val="16"/>
        <color indexed="8"/>
        <rFont val="ＭＳ Ｐゴシック"/>
        <family val="3"/>
      </rPr>
      <t xml:space="preserve">年
</t>
    </r>
    <r>
      <rPr>
        <sz val="16"/>
        <color indexed="8"/>
        <rFont val="Arial"/>
        <family val="2"/>
      </rPr>
      <t>6</t>
    </r>
    <r>
      <rPr>
        <sz val="16"/>
        <color indexed="8"/>
        <rFont val="ＭＳ Ｐゴシック"/>
        <family val="3"/>
      </rPr>
      <t>月</t>
    </r>
  </si>
  <si>
    <r>
      <t>1</t>
    </r>
    <r>
      <rPr>
        <sz val="16"/>
        <color indexed="8"/>
        <rFont val="ＭＳ Ｐゴシック"/>
        <family val="3"/>
      </rPr>
      <t>つ以上の治療歴がある転移性小細胞肺癌</t>
    </r>
  </si>
  <si>
    <r>
      <t>2019</t>
    </r>
    <r>
      <rPr>
        <sz val="16"/>
        <color indexed="8"/>
        <rFont val="ＭＳ Ｐゴシック"/>
        <family val="3"/>
      </rPr>
      <t xml:space="preserve">年
</t>
    </r>
    <r>
      <rPr>
        <sz val="16"/>
        <color indexed="8"/>
        <rFont val="Arial"/>
        <family val="2"/>
      </rPr>
      <t>6</t>
    </r>
    <r>
      <rPr>
        <sz val="16"/>
        <color indexed="8"/>
        <rFont val="ＭＳ Ｐゴシック"/>
        <family val="3"/>
      </rPr>
      <t>月</t>
    </r>
  </si>
  <si>
    <r>
      <t>polatuzumab vedotin</t>
    </r>
    <r>
      <rPr>
        <sz val="16"/>
        <color indexed="8"/>
        <rFont val="ＭＳ Ｐゴシック"/>
        <family val="3"/>
      </rPr>
      <t>‐</t>
    </r>
    <r>
      <rPr>
        <sz val="16"/>
        <color indexed="8"/>
        <rFont val="Arial"/>
        <family val="2"/>
      </rPr>
      <t>piiq</t>
    </r>
  </si>
  <si>
    <r>
      <t>2</t>
    </r>
    <r>
      <rPr>
        <sz val="16"/>
        <color indexed="8"/>
        <rFont val="ＭＳ Ｐゴシック"/>
        <family val="3"/>
      </rPr>
      <t>つ以上の治療歴がある再発・難治性のびまん性大細胞型</t>
    </r>
    <r>
      <rPr>
        <sz val="16"/>
        <color indexed="8"/>
        <rFont val="Arial"/>
        <family val="2"/>
      </rPr>
      <t>B</t>
    </r>
    <r>
      <rPr>
        <sz val="16"/>
        <color indexed="8"/>
        <rFont val="ＭＳ Ｐゴシック"/>
        <family val="3"/>
      </rPr>
      <t>細胞リンパ腫</t>
    </r>
  </si>
  <si>
    <r>
      <t>2019</t>
    </r>
    <r>
      <rPr>
        <sz val="16"/>
        <color indexed="8"/>
        <rFont val="ＭＳ Ｐゴシック"/>
        <family val="3"/>
      </rPr>
      <t xml:space="preserve">年
</t>
    </r>
    <r>
      <rPr>
        <sz val="16"/>
        <color indexed="8"/>
        <rFont val="Arial"/>
        <family val="2"/>
      </rPr>
      <t>5</t>
    </r>
    <r>
      <rPr>
        <sz val="16"/>
        <color indexed="8"/>
        <rFont val="ＭＳ Ｐゴシック"/>
        <family val="3"/>
      </rPr>
      <t>月</t>
    </r>
  </si>
  <si>
    <r>
      <t>PIK3CA</t>
    </r>
    <r>
      <rPr>
        <sz val="16"/>
        <color indexed="8"/>
        <rFont val="ＭＳ Ｐゴシック"/>
        <family val="3"/>
      </rPr>
      <t>変異を有するホルモン受容体陽性</t>
    </r>
    <r>
      <rPr>
        <sz val="16"/>
        <color indexed="8"/>
        <rFont val="Arial"/>
        <family val="2"/>
      </rPr>
      <t>HER2</t>
    </r>
    <r>
      <rPr>
        <sz val="16"/>
        <color indexed="8"/>
        <rFont val="ＭＳ Ｐゴシック"/>
        <family val="3"/>
      </rPr>
      <t>陰性の進行・再発乳癌</t>
    </r>
  </si>
  <si>
    <r>
      <rPr>
        <sz val="16"/>
        <color indexed="8"/>
        <rFont val="ＭＳ Ｐゴシック"/>
        <family val="3"/>
      </rPr>
      <t>未治療の多発性骨髄腫
＜</t>
    </r>
    <r>
      <rPr>
        <sz val="16"/>
        <color indexed="8"/>
        <rFont val="Arial"/>
        <family val="2"/>
      </rPr>
      <t>VRd, VMP</t>
    </r>
    <r>
      <rPr>
        <sz val="16"/>
        <color indexed="8"/>
        <rFont val="ＭＳ Ｐゴシック"/>
        <family val="3"/>
      </rPr>
      <t>＞</t>
    </r>
  </si>
  <si>
    <r>
      <t>ado</t>
    </r>
    <r>
      <rPr>
        <sz val="16"/>
        <color indexed="8"/>
        <rFont val="ＭＳ Ｐゴシック"/>
        <family val="3"/>
      </rPr>
      <t>‐</t>
    </r>
    <r>
      <rPr>
        <sz val="16"/>
        <color indexed="8"/>
        <rFont val="Arial"/>
        <family val="2"/>
      </rPr>
      <t>trastuzumab emtansine</t>
    </r>
  </si>
  <si>
    <r>
      <rPr>
        <sz val="16"/>
        <color indexed="8"/>
        <rFont val="ＭＳ Ｐゴシック"/>
        <family val="3"/>
      </rPr>
      <t>術前化学療法後に残存腫瘍のある</t>
    </r>
    <r>
      <rPr>
        <sz val="16"/>
        <color indexed="8"/>
        <rFont val="Arial"/>
        <family val="2"/>
      </rPr>
      <t>HER2</t>
    </r>
    <r>
      <rPr>
        <sz val="16"/>
        <color indexed="8"/>
        <rFont val="ＭＳ Ｐゴシック"/>
        <family val="3"/>
      </rPr>
      <t>陽性早期乳癌</t>
    </r>
  </si>
  <si>
    <r>
      <t>75</t>
    </r>
    <r>
      <rPr>
        <sz val="16"/>
        <color indexed="8"/>
        <rFont val="ＭＳ Ｐゴシック"/>
        <family val="3"/>
      </rPr>
      <t>歳以上または強化型寛解導入療法が適応とならない</t>
    </r>
    <r>
      <rPr>
        <sz val="16"/>
        <color indexed="8"/>
        <rFont val="Arial"/>
        <family val="2"/>
      </rPr>
      <t>IDH</t>
    </r>
    <r>
      <rPr>
        <sz val="16"/>
        <color indexed="8"/>
        <rFont val="ＭＳ Ｐゴシック"/>
        <family val="3"/>
      </rPr>
      <t>１変異を有する未治療の急性骨髄性白血病</t>
    </r>
  </si>
  <si>
    <r>
      <t>2019</t>
    </r>
    <r>
      <rPr>
        <sz val="16"/>
        <color indexed="8"/>
        <rFont val="ＭＳ Ｐゴシック"/>
        <family val="3"/>
      </rPr>
      <t xml:space="preserve">年
</t>
    </r>
    <r>
      <rPr>
        <sz val="16"/>
        <color indexed="8"/>
        <rFont val="Arial"/>
        <family val="2"/>
      </rPr>
      <t>5</t>
    </r>
    <r>
      <rPr>
        <sz val="16"/>
        <color indexed="8"/>
        <rFont val="ＭＳ Ｐゴシック"/>
        <family val="3"/>
      </rPr>
      <t>月</t>
    </r>
  </si>
  <si>
    <r>
      <t>2019</t>
    </r>
    <r>
      <rPr>
        <sz val="16"/>
        <color indexed="8"/>
        <rFont val="ＭＳ Ｐゴシック"/>
        <family val="3"/>
      </rPr>
      <t xml:space="preserve">年
</t>
    </r>
    <r>
      <rPr>
        <sz val="16"/>
        <color indexed="8"/>
        <rFont val="Arial"/>
        <family val="2"/>
      </rPr>
      <t>4</t>
    </r>
    <r>
      <rPr>
        <sz val="16"/>
        <color indexed="8"/>
        <rFont val="ＭＳ Ｐゴシック"/>
        <family val="3"/>
      </rPr>
      <t>月</t>
    </r>
  </si>
  <si>
    <r>
      <t>trastuzumab; hyaluronidase</t>
    </r>
    <r>
      <rPr>
        <sz val="16"/>
        <color indexed="8"/>
        <rFont val="ＭＳ Ｐゴシック"/>
        <family val="3"/>
      </rPr>
      <t xml:space="preserve">‐
</t>
    </r>
    <r>
      <rPr>
        <sz val="16"/>
        <color indexed="8"/>
        <rFont val="Arial"/>
        <family val="2"/>
      </rPr>
      <t>OYSK</t>
    </r>
  </si>
  <si>
    <r>
      <t>HER2</t>
    </r>
    <r>
      <rPr>
        <sz val="16"/>
        <color indexed="8"/>
        <rFont val="ＭＳ Ｐゴシック"/>
        <family val="3"/>
      </rPr>
      <t>陽性乳癌補助化学療法</t>
    </r>
  </si>
  <si>
    <r>
      <t>2019</t>
    </r>
    <r>
      <rPr>
        <sz val="16"/>
        <color indexed="8"/>
        <rFont val="ＭＳ Ｐゴシック"/>
        <family val="3"/>
      </rPr>
      <t xml:space="preserve">年
</t>
    </r>
    <r>
      <rPr>
        <sz val="16"/>
        <color indexed="8"/>
        <rFont val="Arial"/>
        <family val="2"/>
      </rPr>
      <t>2</t>
    </r>
    <r>
      <rPr>
        <sz val="16"/>
        <color indexed="8"/>
        <rFont val="ＭＳ Ｐゴシック"/>
        <family val="3"/>
      </rPr>
      <t>月</t>
    </r>
  </si>
  <si>
    <r>
      <t>cabozantinib S</t>
    </r>
    <r>
      <rPr>
        <sz val="16"/>
        <color indexed="8"/>
        <rFont val="ＭＳ Ｐゴシック"/>
        <family val="3"/>
      </rPr>
      <t>‐</t>
    </r>
    <r>
      <rPr>
        <sz val="16"/>
        <color indexed="8"/>
        <rFont val="Arial"/>
        <family val="2"/>
      </rPr>
      <t>malate</t>
    </r>
  </si>
  <si>
    <r>
      <t>2019</t>
    </r>
    <r>
      <rPr>
        <sz val="16"/>
        <color indexed="8"/>
        <rFont val="ＭＳ Ｐゴシック"/>
        <family val="3"/>
      </rPr>
      <t xml:space="preserve">年
</t>
    </r>
    <r>
      <rPr>
        <sz val="16"/>
        <color indexed="8"/>
        <rFont val="Arial"/>
        <family val="2"/>
      </rPr>
      <t>1</t>
    </r>
    <r>
      <rPr>
        <sz val="16"/>
        <color indexed="8"/>
        <rFont val="ＭＳ Ｐゴシック"/>
        <family val="3"/>
      </rPr>
      <t>月</t>
    </r>
  </si>
  <si>
    <r>
      <t>2018</t>
    </r>
    <r>
      <rPr>
        <sz val="16"/>
        <color indexed="8"/>
        <rFont val="ＭＳ Ｐゴシック"/>
        <family val="3"/>
      </rPr>
      <t xml:space="preserve">年
</t>
    </r>
    <r>
      <rPr>
        <sz val="16"/>
        <color indexed="8"/>
        <rFont val="Arial"/>
        <family val="2"/>
      </rPr>
      <t>11</t>
    </r>
    <r>
      <rPr>
        <sz val="16"/>
        <color indexed="8"/>
        <rFont val="ＭＳ Ｐゴシック"/>
        <family val="3"/>
      </rPr>
      <t>月</t>
    </r>
  </si>
  <si>
    <r>
      <t>tagraxofusp</t>
    </r>
    <r>
      <rPr>
        <sz val="16"/>
        <color indexed="8"/>
        <rFont val="ＭＳ Ｐゴシック"/>
        <family val="3"/>
      </rPr>
      <t>‐</t>
    </r>
    <r>
      <rPr>
        <sz val="16"/>
        <color indexed="8"/>
        <rFont val="Arial"/>
        <family val="2"/>
      </rPr>
      <t>ERZS</t>
    </r>
  </si>
  <si>
    <r>
      <t>2018</t>
    </r>
    <r>
      <rPr>
        <sz val="16"/>
        <color indexed="8"/>
        <rFont val="ＭＳ Ｐゴシック"/>
        <family val="3"/>
      </rPr>
      <t xml:space="preserve">年
</t>
    </r>
    <r>
      <rPr>
        <sz val="16"/>
        <color indexed="8"/>
        <rFont val="Arial"/>
        <family val="2"/>
      </rPr>
      <t>12</t>
    </r>
    <r>
      <rPr>
        <sz val="16"/>
        <color indexed="8"/>
        <rFont val="ＭＳ Ｐゴシック"/>
        <family val="3"/>
      </rPr>
      <t>月</t>
    </r>
  </si>
  <si>
    <r>
      <rPr>
        <sz val="16"/>
        <color indexed="8"/>
        <rFont val="ＭＳ Ｐゴシック"/>
        <family val="3"/>
      </rPr>
      <t>小児（体重</t>
    </r>
    <r>
      <rPr>
        <sz val="16"/>
        <color indexed="8"/>
        <rFont val="Arial"/>
        <family val="2"/>
      </rPr>
      <t>15kg</t>
    </r>
    <r>
      <rPr>
        <sz val="16"/>
        <color indexed="8"/>
        <rFont val="ＭＳ Ｐゴシック"/>
        <family val="3"/>
      </rPr>
      <t>で計算）</t>
    </r>
  </si>
  <si>
    <r>
      <rPr>
        <sz val="16"/>
        <color indexed="8"/>
        <rFont val="ＭＳ Ｐゴシック"/>
        <family val="3"/>
      </rPr>
      <t>小児（体重</t>
    </r>
    <r>
      <rPr>
        <sz val="16"/>
        <color indexed="8"/>
        <rFont val="Arial"/>
        <family val="2"/>
      </rPr>
      <t>15kg</t>
    </r>
    <r>
      <rPr>
        <sz val="16"/>
        <color indexed="8"/>
        <rFont val="ＭＳ Ｐゴシック"/>
        <family val="3"/>
      </rPr>
      <t>で計算）</t>
    </r>
  </si>
  <si>
    <r>
      <t>calaspargase pegol</t>
    </r>
    <r>
      <rPr>
        <sz val="16"/>
        <color indexed="8"/>
        <rFont val="ＭＳ Ｐゴシック"/>
        <family val="3"/>
      </rPr>
      <t>‐</t>
    </r>
    <r>
      <rPr>
        <sz val="16"/>
        <color indexed="8"/>
        <rFont val="Arial"/>
        <family val="2"/>
      </rPr>
      <t>MKNL</t>
    </r>
  </si>
  <si>
    <r>
      <t>2018</t>
    </r>
    <r>
      <rPr>
        <sz val="16"/>
        <color indexed="8"/>
        <rFont val="ＭＳ Ｐゴシック"/>
        <family val="3"/>
      </rPr>
      <t xml:space="preserve">年
</t>
    </r>
    <r>
      <rPr>
        <sz val="16"/>
        <color indexed="8"/>
        <rFont val="Arial"/>
        <family val="2"/>
      </rPr>
      <t>12</t>
    </r>
    <r>
      <rPr>
        <sz val="16"/>
        <color indexed="8"/>
        <rFont val="ＭＳ Ｐゴシック"/>
        <family val="3"/>
      </rPr>
      <t>月</t>
    </r>
  </si>
  <si>
    <r>
      <t>cemiplimab</t>
    </r>
    <r>
      <rPr>
        <sz val="16"/>
        <color indexed="8"/>
        <rFont val="ＭＳ Ｐゴシック"/>
        <family val="3"/>
      </rPr>
      <t>‐</t>
    </r>
    <r>
      <rPr>
        <sz val="16"/>
        <color indexed="8"/>
        <rFont val="Arial"/>
        <family val="2"/>
      </rPr>
      <t>rwlc</t>
    </r>
  </si>
  <si>
    <r>
      <t>2018</t>
    </r>
    <r>
      <rPr>
        <sz val="16"/>
        <color indexed="8"/>
        <rFont val="ＭＳ Ｐゴシック"/>
        <family val="3"/>
      </rPr>
      <t xml:space="preserve">年
</t>
    </r>
    <r>
      <rPr>
        <sz val="16"/>
        <color indexed="8"/>
        <rFont val="Arial"/>
        <family val="2"/>
      </rPr>
      <t>9</t>
    </r>
    <r>
      <rPr>
        <sz val="16"/>
        <color indexed="8"/>
        <rFont val="ＭＳ Ｐゴシック"/>
        <family val="3"/>
      </rPr>
      <t>月</t>
    </r>
  </si>
  <si>
    <r>
      <t>2019</t>
    </r>
    <r>
      <rPr>
        <sz val="16"/>
        <color indexed="8"/>
        <rFont val="ＭＳ Ｐゴシック"/>
        <family val="3"/>
      </rPr>
      <t xml:space="preserve">年
</t>
    </r>
    <r>
      <rPr>
        <sz val="16"/>
        <color indexed="8"/>
        <rFont val="Arial"/>
        <family val="2"/>
      </rPr>
      <t>6</t>
    </r>
    <r>
      <rPr>
        <sz val="16"/>
        <color indexed="8"/>
        <rFont val="ＭＳ Ｐゴシック"/>
        <family val="3"/>
      </rPr>
      <t>月</t>
    </r>
  </si>
  <si>
    <r>
      <rPr>
        <sz val="16"/>
        <color indexed="8"/>
        <rFont val="ＭＳ Ｐゴシック"/>
        <family val="3"/>
      </rPr>
      <t>再発・難治性の慢性リンパ性白血病</t>
    </r>
    <r>
      <rPr>
        <sz val="16"/>
        <color indexed="8"/>
        <rFont val="Arial"/>
        <family val="2"/>
      </rPr>
      <t>/</t>
    </r>
    <r>
      <rPr>
        <sz val="16"/>
        <color indexed="8"/>
        <rFont val="ＭＳ Ｐゴシック"/>
        <family val="3"/>
      </rPr>
      <t>小リンパ球性リンパ腫</t>
    </r>
  </si>
  <si>
    <r>
      <t>2018</t>
    </r>
    <r>
      <rPr>
        <sz val="16"/>
        <color indexed="8"/>
        <rFont val="ＭＳ Ｐゴシック"/>
        <family val="3"/>
      </rPr>
      <t xml:space="preserve">年
</t>
    </r>
    <r>
      <rPr>
        <sz val="16"/>
        <color indexed="8"/>
        <rFont val="Arial"/>
        <family val="2"/>
      </rPr>
      <t>9</t>
    </r>
    <r>
      <rPr>
        <sz val="16"/>
        <color indexed="8"/>
        <rFont val="ＭＳ Ｐゴシック"/>
        <family val="3"/>
      </rPr>
      <t>月</t>
    </r>
  </si>
  <si>
    <r>
      <t>2</t>
    </r>
    <r>
      <rPr>
        <sz val="16"/>
        <color indexed="8"/>
        <rFont val="ＭＳ Ｐゴシック"/>
        <family val="3"/>
      </rPr>
      <t>つ以上の治療歴がある再発・難治性の濾胞性リンパ腫</t>
    </r>
  </si>
  <si>
    <r>
      <t>moxetumomab pasudotox</t>
    </r>
    <r>
      <rPr>
        <sz val="16"/>
        <color indexed="8"/>
        <rFont val="ＭＳ Ｐゴシック"/>
        <family val="3"/>
      </rPr>
      <t xml:space="preserve">‐
</t>
    </r>
    <r>
      <rPr>
        <sz val="16"/>
        <color indexed="8"/>
        <rFont val="Arial"/>
        <family val="2"/>
      </rPr>
      <t>TDFK</t>
    </r>
  </si>
  <si>
    <r>
      <rPr>
        <sz val="16"/>
        <color indexed="8"/>
        <rFont val="ＭＳ Ｐゴシック"/>
        <family val="3"/>
      </rPr>
      <t>プリンヌクレオシドアナログを含む</t>
    </r>
    <r>
      <rPr>
        <sz val="16"/>
        <color indexed="8"/>
        <rFont val="Arial"/>
        <family val="2"/>
      </rPr>
      <t>2</t>
    </r>
    <r>
      <rPr>
        <sz val="16"/>
        <color indexed="8"/>
        <rFont val="ＭＳ Ｐゴシック"/>
        <family val="3"/>
      </rPr>
      <t>つ以上の治療歴がある再発・難治性のヘアリーセル白血病</t>
    </r>
  </si>
  <si>
    <r>
      <t>2018</t>
    </r>
    <r>
      <rPr>
        <sz val="16"/>
        <color indexed="8"/>
        <rFont val="ＭＳ Ｐゴシック"/>
        <family val="3"/>
      </rPr>
      <t xml:space="preserve">年
</t>
    </r>
    <r>
      <rPr>
        <sz val="16"/>
        <color indexed="8"/>
        <rFont val="Arial"/>
        <family val="2"/>
      </rPr>
      <t>9</t>
    </r>
    <r>
      <rPr>
        <sz val="16"/>
        <color indexed="8"/>
        <rFont val="ＭＳ Ｐゴシック"/>
        <family val="3"/>
      </rPr>
      <t>月</t>
    </r>
  </si>
  <si>
    <r>
      <rPr>
        <sz val="16"/>
        <color indexed="8"/>
        <rFont val="ＭＳ Ｐゴシック"/>
        <family val="3"/>
      </rPr>
      <t>白金系抗悪性腫瘍剤と他</t>
    </r>
    <r>
      <rPr>
        <sz val="16"/>
        <color indexed="8"/>
        <rFont val="Arial"/>
        <family val="2"/>
      </rPr>
      <t>1</t>
    </r>
    <r>
      <rPr>
        <sz val="16"/>
        <color indexed="8"/>
        <rFont val="ＭＳ Ｐゴシック"/>
        <family val="3"/>
      </rPr>
      <t>つ以上の治療歴がある転移性の小細胞肺がん</t>
    </r>
  </si>
  <si>
    <r>
      <t>2018</t>
    </r>
    <r>
      <rPr>
        <sz val="16"/>
        <color indexed="8"/>
        <rFont val="ＭＳ Ｐゴシック"/>
        <family val="3"/>
      </rPr>
      <t xml:space="preserve">年
</t>
    </r>
    <r>
      <rPr>
        <sz val="16"/>
        <color indexed="8"/>
        <rFont val="Arial"/>
        <family val="2"/>
      </rPr>
      <t>8</t>
    </r>
    <r>
      <rPr>
        <sz val="16"/>
        <color indexed="8"/>
        <rFont val="ＭＳ Ｐゴシック"/>
        <family val="3"/>
      </rPr>
      <t>月</t>
    </r>
  </si>
  <si>
    <r>
      <rPr>
        <sz val="16"/>
        <color indexed="8"/>
        <rFont val="ＭＳ Ｐゴシック"/>
        <family val="3"/>
      </rPr>
      <t>ヨーベングアニン</t>
    </r>
    <r>
      <rPr>
        <sz val="16"/>
        <color indexed="8"/>
        <rFont val="Arial"/>
        <family val="2"/>
      </rPr>
      <t xml:space="preserve"> I</t>
    </r>
    <r>
      <rPr>
        <sz val="16"/>
        <color indexed="8"/>
        <rFont val="ＭＳ Ｐゴシック"/>
        <family val="3"/>
      </rPr>
      <t>‐</t>
    </r>
    <r>
      <rPr>
        <sz val="16"/>
        <color indexed="8"/>
        <rFont val="Arial"/>
        <family val="2"/>
      </rPr>
      <t>131</t>
    </r>
  </si>
  <si>
    <r>
      <rPr>
        <sz val="16"/>
        <color indexed="8"/>
        <rFont val="ＭＳ Ｐゴシック"/>
        <family val="3"/>
      </rPr>
      <t>ヨーベングアニンスキャン陽性で、切除不能の局所進行または転移性の褐色細胞腫</t>
    </r>
    <r>
      <rPr>
        <sz val="16"/>
        <color indexed="8"/>
        <rFont val="Arial"/>
        <family val="2"/>
      </rPr>
      <t>/</t>
    </r>
    <r>
      <rPr>
        <sz val="16"/>
        <color indexed="8"/>
        <rFont val="ＭＳ Ｐゴシック"/>
        <family val="3"/>
      </rPr>
      <t>パラガングリオーマ</t>
    </r>
  </si>
  <si>
    <r>
      <t>2018</t>
    </r>
    <r>
      <rPr>
        <sz val="16"/>
        <color indexed="8"/>
        <rFont val="ＭＳ Ｐゴシック"/>
        <family val="3"/>
      </rPr>
      <t xml:space="preserve">年
</t>
    </r>
    <r>
      <rPr>
        <sz val="16"/>
        <color indexed="8"/>
        <rFont val="Arial"/>
        <family val="2"/>
      </rPr>
      <t>7</t>
    </r>
    <r>
      <rPr>
        <sz val="16"/>
        <color indexed="8"/>
        <rFont val="ＭＳ Ｐゴシック"/>
        <family val="3"/>
      </rPr>
      <t>月</t>
    </r>
  </si>
  <si>
    <r>
      <t>IDH</t>
    </r>
    <r>
      <rPr>
        <sz val="16"/>
        <color indexed="8"/>
        <rFont val="ＭＳ Ｐゴシック"/>
        <family val="3"/>
      </rPr>
      <t>１変異を有する再発・難治性の急性骨髄性白血病</t>
    </r>
  </si>
  <si>
    <r>
      <t>2018</t>
    </r>
    <r>
      <rPr>
        <sz val="16"/>
        <color indexed="8"/>
        <rFont val="ＭＳ Ｐゴシック"/>
        <family val="3"/>
      </rPr>
      <t xml:space="preserve">年
</t>
    </r>
    <r>
      <rPr>
        <sz val="16"/>
        <color indexed="8"/>
        <rFont val="Arial"/>
        <family val="2"/>
      </rPr>
      <t>7</t>
    </r>
    <r>
      <rPr>
        <sz val="16"/>
        <color indexed="8"/>
        <rFont val="ＭＳ Ｐゴシック"/>
        <family val="3"/>
      </rPr>
      <t>月</t>
    </r>
  </si>
  <si>
    <r>
      <rPr>
        <sz val="16"/>
        <color indexed="8"/>
        <rFont val="ＭＳ Ｐゴシック"/>
        <family val="3"/>
      </rPr>
      <t>ホルモン受容体陽性</t>
    </r>
    <r>
      <rPr>
        <sz val="16"/>
        <color indexed="8"/>
        <rFont val="Arial"/>
        <family val="2"/>
      </rPr>
      <t>HER2</t>
    </r>
    <r>
      <rPr>
        <sz val="16"/>
        <color indexed="8"/>
        <rFont val="ＭＳ Ｐゴシック"/>
        <family val="3"/>
      </rPr>
      <t>陰性の進行・転移性閉経前</t>
    </r>
    <r>
      <rPr>
        <sz val="16"/>
        <color indexed="8"/>
        <rFont val="Arial"/>
        <family val="2"/>
      </rPr>
      <t>/</t>
    </r>
    <r>
      <rPr>
        <sz val="16"/>
        <color indexed="8"/>
        <rFont val="ＭＳ Ｐゴシック"/>
        <family val="3"/>
      </rPr>
      <t>閉経期乳がん</t>
    </r>
  </si>
  <si>
    <r>
      <t>2018</t>
    </r>
    <r>
      <rPr>
        <sz val="16"/>
        <color indexed="8"/>
        <rFont val="ＭＳ Ｐゴシック"/>
        <family val="3"/>
      </rPr>
      <t xml:space="preserve">年
</t>
    </r>
    <r>
      <rPr>
        <sz val="16"/>
        <color indexed="8"/>
        <rFont val="Arial"/>
        <family val="2"/>
      </rPr>
      <t>7</t>
    </r>
    <r>
      <rPr>
        <sz val="16"/>
        <color indexed="8"/>
        <rFont val="ＭＳ Ｐゴシック"/>
        <family val="3"/>
      </rPr>
      <t>月</t>
    </r>
  </si>
  <si>
    <r>
      <t>2018</t>
    </r>
    <r>
      <rPr>
        <sz val="16"/>
        <color indexed="8"/>
        <rFont val="ＭＳ Ｐゴシック"/>
        <family val="3"/>
      </rPr>
      <t xml:space="preserve">年
</t>
    </r>
    <r>
      <rPr>
        <sz val="16"/>
        <color indexed="8"/>
        <rFont val="Arial"/>
        <family val="2"/>
      </rPr>
      <t>12</t>
    </r>
    <r>
      <rPr>
        <sz val="16"/>
        <color indexed="8"/>
        <rFont val="ＭＳ Ｐゴシック"/>
        <family val="3"/>
      </rPr>
      <t>月</t>
    </r>
  </si>
  <si>
    <r>
      <rPr>
        <sz val="16"/>
        <color indexed="8"/>
        <rFont val="ＭＳ Ｐゴシック"/>
        <family val="3"/>
      </rPr>
      <t>フルオロピリミジン、オキサリプラチン、イリノテカンによる治療歴がある、高度マイクロサテライト不安定性（</t>
    </r>
    <r>
      <rPr>
        <sz val="16"/>
        <color indexed="8"/>
        <rFont val="Arial"/>
        <family val="2"/>
      </rPr>
      <t>MSI</t>
    </r>
    <r>
      <rPr>
        <sz val="16"/>
        <color indexed="8"/>
        <rFont val="ＭＳ Ｐゴシック"/>
        <family val="3"/>
      </rPr>
      <t>‐</t>
    </r>
    <r>
      <rPr>
        <sz val="16"/>
        <color indexed="8"/>
        <rFont val="Arial"/>
        <family val="2"/>
      </rPr>
      <t>H</t>
    </r>
    <r>
      <rPr>
        <sz val="16"/>
        <color indexed="8"/>
        <rFont val="ＭＳ Ｐゴシック"/>
        <family val="3"/>
      </rPr>
      <t>）又はミスマッチ修復機構の欠損を有する転移性の結腸直腸がん
＜イピリムマブとの併用投与＞</t>
    </r>
  </si>
  <si>
    <r>
      <rPr>
        <sz val="16"/>
        <color indexed="8"/>
        <rFont val="ＭＳ Ｐゴシック"/>
        <family val="3"/>
      </rPr>
      <t>フルオロピリミジン、オキサリプラチン、イリノテカンによる治療歴がある、高度マイクロサテライト不安定性（</t>
    </r>
    <r>
      <rPr>
        <sz val="16"/>
        <color indexed="8"/>
        <rFont val="Arial"/>
        <family val="2"/>
      </rPr>
      <t>MSI</t>
    </r>
    <r>
      <rPr>
        <sz val="16"/>
        <color indexed="8"/>
        <rFont val="ＭＳ Ｐゴシック"/>
        <family val="3"/>
      </rPr>
      <t>‐</t>
    </r>
    <r>
      <rPr>
        <sz val="16"/>
        <color indexed="8"/>
        <rFont val="Arial"/>
        <family val="2"/>
      </rPr>
      <t>H</t>
    </r>
    <r>
      <rPr>
        <sz val="16"/>
        <color indexed="8"/>
        <rFont val="ＭＳ Ｐゴシック"/>
        <family val="3"/>
      </rPr>
      <t>）又はミスマッチ修復機構の欠損を有する転移性の結腸直腸がん
＜ニボルマブとの併用投与＞</t>
    </r>
  </si>
  <si>
    <r>
      <t>2</t>
    </r>
    <r>
      <rPr>
        <sz val="16"/>
        <color indexed="8"/>
        <rFont val="ＭＳ Ｐゴシック"/>
        <family val="3"/>
      </rPr>
      <t>つ以上の治療歴がある再発・難治性の縦隔原発大細胞型</t>
    </r>
    <r>
      <rPr>
        <sz val="16"/>
        <color indexed="8"/>
        <rFont val="Arial"/>
        <family val="2"/>
      </rPr>
      <t>B</t>
    </r>
    <r>
      <rPr>
        <sz val="16"/>
        <color indexed="8"/>
        <rFont val="ＭＳ Ｐゴシック"/>
        <family val="3"/>
      </rPr>
      <t>細胞リンパ腫</t>
    </r>
  </si>
  <si>
    <r>
      <t>2018</t>
    </r>
    <r>
      <rPr>
        <sz val="16"/>
        <color indexed="8"/>
        <rFont val="ＭＳ Ｐゴシック"/>
        <family val="3"/>
      </rPr>
      <t xml:space="preserve">年
</t>
    </r>
    <r>
      <rPr>
        <sz val="16"/>
        <color indexed="8"/>
        <rFont val="Arial"/>
        <family val="2"/>
      </rPr>
      <t>6</t>
    </r>
    <r>
      <rPr>
        <sz val="16"/>
        <color indexed="8"/>
        <rFont val="ＭＳ Ｐゴシック"/>
        <family val="3"/>
      </rPr>
      <t>月</t>
    </r>
  </si>
  <si>
    <r>
      <t>PD</t>
    </r>
    <r>
      <rPr>
        <sz val="16"/>
        <color indexed="8"/>
        <rFont val="ＭＳ Ｐゴシック"/>
        <family val="3"/>
      </rPr>
      <t>‐</t>
    </r>
    <r>
      <rPr>
        <sz val="16"/>
        <color indexed="8"/>
        <rFont val="Arial"/>
        <family val="2"/>
      </rPr>
      <t>L1</t>
    </r>
    <r>
      <rPr>
        <sz val="16"/>
        <color indexed="8"/>
        <rFont val="ＭＳ Ｐゴシック"/>
        <family val="3"/>
      </rPr>
      <t>陽性の、化学療法歴がある再発・転移性の子宮頸癌</t>
    </r>
  </si>
  <si>
    <r>
      <t>BRAF V600E</t>
    </r>
    <r>
      <rPr>
        <sz val="16"/>
        <color indexed="8"/>
        <rFont val="ＭＳ Ｐゴシック"/>
        <family val="3"/>
      </rPr>
      <t>変異を有する局所進行または転移性の甲状腺未分化がん</t>
    </r>
  </si>
  <si>
    <r>
      <t>2018</t>
    </r>
    <r>
      <rPr>
        <sz val="16"/>
        <color indexed="8"/>
        <rFont val="ＭＳ Ｐゴシック"/>
        <family val="3"/>
      </rPr>
      <t xml:space="preserve">年
</t>
    </r>
    <r>
      <rPr>
        <sz val="16"/>
        <color indexed="8"/>
        <rFont val="Arial"/>
        <family val="2"/>
      </rPr>
      <t>4</t>
    </r>
    <r>
      <rPr>
        <sz val="16"/>
        <color indexed="8"/>
        <rFont val="ＭＳ Ｐゴシック"/>
        <family val="3"/>
      </rPr>
      <t>月</t>
    </r>
  </si>
  <si>
    <r>
      <t>BRCA</t>
    </r>
    <r>
      <rPr>
        <sz val="16"/>
        <color indexed="8"/>
        <rFont val="ＭＳ Ｐゴシック"/>
        <family val="3"/>
      </rPr>
      <t>変異を有する卵巣・卵管・腹膜がんに対する初回化学療法後の維持療法</t>
    </r>
  </si>
  <si>
    <r>
      <t>2019</t>
    </r>
    <r>
      <rPr>
        <sz val="16"/>
        <color indexed="8"/>
        <rFont val="ＭＳ Ｐゴシック"/>
        <family val="3"/>
      </rPr>
      <t xml:space="preserve">年
</t>
    </r>
    <r>
      <rPr>
        <sz val="16"/>
        <color indexed="8"/>
        <rFont val="Arial"/>
        <family val="2"/>
      </rPr>
      <t>1</t>
    </r>
    <r>
      <rPr>
        <sz val="16"/>
        <color indexed="8"/>
        <rFont val="ＭＳ Ｐゴシック"/>
        <family val="3"/>
      </rPr>
      <t>月</t>
    </r>
  </si>
  <si>
    <r>
      <rPr>
        <sz val="16"/>
        <color indexed="8"/>
        <rFont val="ＭＳ Ｐゴシック"/>
        <family val="3"/>
      </rPr>
      <t>微小残存病変（</t>
    </r>
    <r>
      <rPr>
        <sz val="16"/>
        <color indexed="8"/>
        <rFont val="Arial"/>
        <family val="2"/>
      </rPr>
      <t>MRD</t>
    </r>
    <r>
      <rPr>
        <sz val="16"/>
        <color indexed="8"/>
        <rFont val="ＭＳ Ｐゴシック"/>
        <family val="3"/>
      </rPr>
      <t>）を有する第一寛解または第二寛解の前駆</t>
    </r>
    <r>
      <rPr>
        <sz val="16"/>
        <color indexed="8"/>
        <rFont val="Arial"/>
        <family val="2"/>
      </rPr>
      <t>B</t>
    </r>
    <r>
      <rPr>
        <sz val="16"/>
        <color indexed="8"/>
        <rFont val="ＭＳ Ｐゴシック"/>
        <family val="3"/>
      </rPr>
      <t>細胞性急性リンパ性白血病</t>
    </r>
  </si>
  <si>
    <r>
      <rPr>
        <sz val="16"/>
        <color indexed="8"/>
        <rFont val="ＭＳ Ｐゴシック"/>
        <family val="3"/>
      </rPr>
      <t>○</t>
    </r>
  </si>
  <si>
    <r>
      <t>2018</t>
    </r>
    <r>
      <rPr>
        <sz val="16"/>
        <color indexed="8"/>
        <rFont val="ＭＳ Ｐゴシック"/>
        <family val="3"/>
      </rPr>
      <t xml:space="preserve">年
</t>
    </r>
    <r>
      <rPr>
        <sz val="16"/>
        <color indexed="8"/>
        <rFont val="Arial"/>
        <family val="2"/>
      </rPr>
      <t>3</t>
    </r>
    <r>
      <rPr>
        <sz val="16"/>
        <color indexed="8"/>
        <rFont val="ＭＳ Ｐゴシック"/>
        <family val="3"/>
      </rPr>
      <t>月</t>
    </r>
  </si>
  <si>
    <r>
      <rPr>
        <sz val="16"/>
        <color indexed="8"/>
        <rFont val="ＭＳ Ｐゴシック"/>
        <family val="3"/>
      </rPr>
      <t>○</t>
    </r>
  </si>
  <si>
    <r>
      <t>cabozantinib S</t>
    </r>
    <r>
      <rPr>
        <sz val="16"/>
        <color indexed="8"/>
        <rFont val="ＭＳ Ｐゴシック"/>
        <family val="3"/>
      </rPr>
      <t>‐</t>
    </r>
    <r>
      <rPr>
        <sz val="16"/>
        <color indexed="8"/>
        <rFont val="Arial"/>
        <family val="2"/>
      </rPr>
      <t>malate</t>
    </r>
  </si>
  <si>
    <r>
      <t>2017</t>
    </r>
    <r>
      <rPr>
        <sz val="16"/>
        <color indexed="8"/>
        <rFont val="ＭＳ Ｐゴシック"/>
        <family val="3"/>
      </rPr>
      <t xml:space="preserve">年
</t>
    </r>
    <r>
      <rPr>
        <sz val="16"/>
        <color indexed="8"/>
        <rFont val="Arial"/>
        <family val="2"/>
      </rPr>
      <t>12</t>
    </r>
    <r>
      <rPr>
        <sz val="16"/>
        <color indexed="8"/>
        <rFont val="ＭＳ Ｐゴシック"/>
        <family val="3"/>
      </rPr>
      <t>月</t>
    </r>
  </si>
  <si>
    <r>
      <t>2018</t>
    </r>
    <r>
      <rPr>
        <sz val="16"/>
        <color indexed="8"/>
        <rFont val="ＭＳ Ｐゴシック"/>
        <family val="3"/>
      </rPr>
      <t xml:space="preserve">年
</t>
    </r>
    <r>
      <rPr>
        <sz val="16"/>
        <color indexed="8"/>
        <rFont val="Arial"/>
        <family val="2"/>
      </rPr>
      <t>5</t>
    </r>
    <r>
      <rPr>
        <sz val="16"/>
        <color indexed="8"/>
        <rFont val="ＭＳ Ｐゴシック"/>
        <family val="3"/>
      </rPr>
      <t>月</t>
    </r>
  </si>
  <si>
    <r>
      <t>2018</t>
    </r>
    <r>
      <rPr>
        <sz val="16"/>
        <color indexed="8"/>
        <rFont val="ＭＳ Ｐゴシック"/>
        <family val="3"/>
      </rPr>
      <t xml:space="preserve">年
</t>
    </r>
    <r>
      <rPr>
        <sz val="16"/>
        <color indexed="8"/>
        <rFont val="Arial"/>
        <family val="2"/>
      </rPr>
      <t>4</t>
    </r>
    <r>
      <rPr>
        <sz val="16"/>
        <color indexed="8"/>
        <rFont val="ＭＳ Ｐゴシック"/>
        <family val="3"/>
      </rPr>
      <t>月</t>
    </r>
  </si>
  <si>
    <r>
      <t>2017</t>
    </r>
    <r>
      <rPr>
        <sz val="16"/>
        <color indexed="8"/>
        <rFont val="ＭＳ Ｐゴシック"/>
        <family val="3"/>
      </rPr>
      <t xml:space="preserve">年
</t>
    </r>
    <r>
      <rPr>
        <sz val="16"/>
        <color indexed="8"/>
        <rFont val="Arial"/>
        <family val="2"/>
      </rPr>
      <t>11</t>
    </r>
    <r>
      <rPr>
        <sz val="16"/>
        <color indexed="8"/>
        <rFont val="ＭＳ Ｐゴシック"/>
        <family val="3"/>
      </rPr>
      <t>月</t>
    </r>
  </si>
  <si>
    <r>
      <rPr>
        <sz val="16"/>
        <color indexed="8"/>
        <rFont val="ＭＳ Ｐゴシック"/>
        <family val="3"/>
      </rPr>
      <t>－</t>
    </r>
  </si>
  <si>
    <r>
      <rPr>
        <sz val="16"/>
        <color indexed="8"/>
        <rFont val="ＭＳ Ｐゴシック"/>
        <family val="3"/>
      </rPr>
      <t>－</t>
    </r>
  </si>
  <si>
    <r>
      <t>2018</t>
    </r>
    <r>
      <rPr>
        <sz val="16"/>
        <color indexed="8"/>
        <rFont val="ＭＳ Ｐゴシック"/>
        <family val="3"/>
      </rPr>
      <t xml:space="preserve">年
</t>
    </r>
    <r>
      <rPr>
        <sz val="16"/>
        <color indexed="8"/>
        <rFont val="Arial"/>
        <family val="2"/>
      </rPr>
      <t>7</t>
    </r>
    <r>
      <rPr>
        <sz val="16"/>
        <color indexed="8"/>
        <rFont val="ＭＳ Ｐゴシック"/>
        <family val="3"/>
      </rPr>
      <t>月</t>
    </r>
  </si>
  <si>
    <r>
      <rPr>
        <sz val="12"/>
        <color indexed="8"/>
        <rFont val="ＭＳ Ｐゴシック"/>
        <family val="3"/>
      </rPr>
      <t>小児（体重</t>
    </r>
    <r>
      <rPr>
        <sz val="12"/>
        <color indexed="8"/>
        <rFont val="Arial"/>
        <family val="2"/>
      </rPr>
      <t>15kg</t>
    </r>
    <r>
      <rPr>
        <sz val="12"/>
        <color indexed="8"/>
        <rFont val="ＭＳ Ｐゴシック"/>
        <family val="3"/>
      </rPr>
      <t>で計算）</t>
    </r>
  </si>
  <si>
    <r>
      <t>BRAF V600E</t>
    </r>
    <r>
      <rPr>
        <sz val="16"/>
        <color indexed="8"/>
        <rFont val="ＭＳ Ｐゴシック"/>
        <family val="3"/>
      </rPr>
      <t>遺伝子変異陽性のエルドハイム・チェスター病</t>
    </r>
  </si>
  <si>
    <r>
      <rPr>
        <sz val="16"/>
        <color indexed="8"/>
        <rFont val="ＭＳ Ｐゴシック"/>
        <family val="3"/>
      </rPr>
      <t>－</t>
    </r>
  </si>
  <si>
    <r>
      <rPr>
        <sz val="16"/>
        <color indexed="8"/>
        <rFont val="ＭＳ Ｐゴシック"/>
        <family val="3"/>
      </rPr>
      <t>－</t>
    </r>
  </si>
  <si>
    <r>
      <t>1</t>
    </r>
    <r>
      <rPr>
        <sz val="16"/>
        <color indexed="8"/>
        <rFont val="ＭＳ Ｐゴシック"/>
        <family val="3"/>
      </rPr>
      <t>つ以上の治療歴があるマントル細胞リンパ腫</t>
    </r>
  </si>
  <si>
    <r>
      <t>2017</t>
    </r>
    <r>
      <rPr>
        <sz val="16"/>
        <color indexed="8"/>
        <rFont val="ＭＳ Ｐゴシック"/>
        <family val="3"/>
      </rPr>
      <t xml:space="preserve">年
</t>
    </r>
    <r>
      <rPr>
        <sz val="16"/>
        <color indexed="8"/>
        <rFont val="Arial"/>
        <family val="2"/>
      </rPr>
      <t>10</t>
    </r>
    <r>
      <rPr>
        <sz val="16"/>
        <color indexed="8"/>
        <rFont val="ＭＳ Ｐゴシック"/>
        <family val="3"/>
      </rPr>
      <t>月</t>
    </r>
  </si>
  <si>
    <r>
      <t>2</t>
    </r>
    <r>
      <rPr>
        <sz val="16"/>
        <color indexed="8"/>
        <rFont val="ＭＳ Ｐゴシック"/>
        <family val="3"/>
      </rPr>
      <t>つ以上の治療歴がある再発・難治性の大細胞型</t>
    </r>
    <r>
      <rPr>
        <sz val="16"/>
        <color indexed="8"/>
        <rFont val="Arial"/>
        <family val="2"/>
      </rPr>
      <t>B</t>
    </r>
    <r>
      <rPr>
        <sz val="16"/>
        <color indexed="8"/>
        <rFont val="ＭＳ Ｐゴシック"/>
        <family val="3"/>
      </rPr>
      <t>細胞リンパ腫</t>
    </r>
  </si>
  <si>
    <r>
      <rPr>
        <sz val="16"/>
        <color indexed="8"/>
        <rFont val="ＭＳ Ｐゴシック"/>
        <family val="3"/>
      </rPr>
      <t>○</t>
    </r>
  </si>
  <si>
    <r>
      <t>2018</t>
    </r>
    <r>
      <rPr>
        <sz val="16"/>
        <color indexed="8"/>
        <rFont val="ＭＳ Ｐゴシック"/>
        <family val="3"/>
      </rPr>
      <t xml:space="preserve">年
</t>
    </r>
    <r>
      <rPr>
        <sz val="16"/>
        <color indexed="8"/>
        <rFont val="Arial"/>
        <family val="2"/>
      </rPr>
      <t>8</t>
    </r>
    <r>
      <rPr>
        <sz val="16"/>
        <color indexed="8"/>
        <rFont val="ＭＳ Ｐゴシック"/>
        <family val="3"/>
      </rPr>
      <t>月</t>
    </r>
  </si>
  <si>
    <r>
      <rPr>
        <sz val="16"/>
        <color indexed="8"/>
        <rFont val="ＭＳ Ｐゴシック"/>
        <family val="3"/>
      </rPr>
      <t>アベマシクリブ</t>
    </r>
  </si>
  <si>
    <r>
      <rPr>
        <sz val="16"/>
        <color indexed="8"/>
        <rFont val="ＭＳ Ｐゴシック"/>
        <family val="3"/>
      </rPr>
      <t>日本イーライ
リリー</t>
    </r>
  </si>
  <si>
    <r>
      <rPr>
        <sz val="16"/>
        <color indexed="8"/>
        <rFont val="ＭＳ Ｐゴシック"/>
        <family val="3"/>
      </rPr>
      <t>未着手</t>
    </r>
  </si>
  <si>
    <r>
      <rPr>
        <sz val="16"/>
        <color indexed="8"/>
        <rFont val="ＭＳ Ｐゴシック"/>
        <family val="3"/>
      </rPr>
      <t xml:space="preserve">治療歴があるホルモン受容体陽性
</t>
    </r>
    <r>
      <rPr>
        <sz val="16"/>
        <color indexed="8"/>
        <rFont val="Arial"/>
        <family val="2"/>
      </rPr>
      <t>HER2</t>
    </r>
    <r>
      <rPr>
        <sz val="16"/>
        <color indexed="8"/>
        <rFont val="ＭＳ Ｐゴシック"/>
        <family val="3"/>
      </rPr>
      <t>陰性の進行・転移性乳がん
＜フルベストラントとの併用投与＞
＜単独投与＞</t>
    </r>
  </si>
  <si>
    <r>
      <rPr>
        <sz val="16"/>
        <color indexed="8"/>
        <rFont val="ＭＳ Ｐゴシック"/>
        <family val="3"/>
      </rPr>
      <t>乳腺</t>
    </r>
  </si>
  <si>
    <r>
      <rPr>
        <sz val="16"/>
        <color indexed="8"/>
        <rFont val="ＭＳ Ｐゴシック"/>
        <family val="3"/>
      </rPr>
      <t>未</t>
    </r>
  </si>
  <si>
    <r>
      <t>2017</t>
    </r>
    <r>
      <rPr>
        <sz val="16"/>
        <color indexed="8"/>
        <rFont val="ＭＳ Ｐゴシック"/>
        <family val="3"/>
      </rPr>
      <t xml:space="preserve">年
</t>
    </r>
    <r>
      <rPr>
        <sz val="16"/>
        <color indexed="8"/>
        <rFont val="Arial"/>
        <family val="2"/>
      </rPr>
      <t>9</t>
    </r>
    <r>
      <rPr>
        <sz val="16"/>
        <color indexed="8"/>
        <rFont val="ＭＳ Ｐゴシック"/>
        <family val="3"/>
      </rPr>
      <t>月</t>
    </r>
  </si>
  <si>
    <r>
      <rPr>
        <sz val="16"/>
        <color indexed="8"/>
        <rFont val="ＭＳ Ｐゴシック"/>
        <family val="3"/>
      </rPr>
      <t>○</t>
    </r>
  </si>
  <si>
    <r>
      <rPr>
        <sz val="16"/>
        <color indexed="8"/>
        <rFont val="ＭＳ Ｐゴシック"/>
        <family val="3"/>
      </rPr>
      <t>ルテチウム（</t>
    </r>
    <r>
      <rPr>
        <sz val="16"/>
        <color indexed="8"/>
        <rFont val="Arial"/>
        <family val="2"/>
      </rPr>
      <t>177Lu</t>
    </r>
    <r>
      <rPr>
        <sz val="16"/>
        <color indexed="8"/>
        <rFont val="ＭＳ Ｐゴシック"/>
        <family val="3"/>
      </rPr>
      <t>）
オクトレオチド</t>
    </r>
  </si>
  <si>
    <r>
      <t>lutetium</t>
    </r>
    <r>
      <rPr>
        <sz val="16"/>
        <color indexed="8"/>
        <rFont val="ＭＳ Ｐゴシック"/>
        <family val="3"/>
      </rPr>
      <t>　</t>
    </r>
    <r>
      <rPr>
        <sz val="16"/>
        <color indexed="8"/>
        <rFont val="Arial"/>
        <family val="2"/>
      </rPr>
      <t>dotatate(177Lu)</t>
    </r>
  </si>
  <si>
    <r>
      <rPr>
        <sz val="16"/>
        <color indexed="8"/>
        <rFont val="ＭＳ Ｐゴシック"/>
        <family val="3"/>
      </rPr>
      <t>開発中</t>
    </r>
  </si>
  <si>
    <r>
      <rPr>
        <sz val="16"/>
        <color indexed="8"/>
        <rFont val="ＭＳ Ｐゴシック"/>
        <family val="3"/>
      </rPr>
      <t>切除不能または転移性の、ソマトスタチン
受容体陽性の消化管・膵高分化型
神経内分泌腫瘍</t>
    </r>
  </si>
  <si>
    <r>
      <rPr>
        <sz val="16"/>
        <color indexed="8"/>
        <rFont val="ＭＳ Ｐゴシック"/>
        <family val="3"/>
      </rPr>
      <t>神経
内分泌
腫瘍</t>
    </r>
  </si>
  <si>
    <r>
      <t>2018</t>
    </r>
    <r>
      <rPr>
        <sz val="16"/>
        <color indexed="8"/>
        <rFont val="ＭＳ Ｐゴシック"/>
        <family val="3"/>
      </rPr>
      <t xml:space="preserve">年
</t>
    </r>
    <r>
      <rPr>
        <sz val="16"/>
        <color indexed="8"/>
        <rFont val="Arial"/>
        <family val="2"/>
      </rPr>
      <t>1</t>
    </r>
    <r>
      <rPr>
        <sz val="16"/>
        <color indexed="8"/>
        <rFont val="ＭＳ Ｐゴシック"/>
        <family val="3"/>
      </rPr>
      <t>月</t>
    </r>
  </si>
  <si>
    <r>
      <rPr>
        <sz val="16"/>
        <color indexed="8"/>
        <rFont val="ＭＳ Ｐゴシック"/>
        <family val="3"/>
      </rPr>
      <t>○</t>
    </r>
  </si>
  <si>
    <r>
      <rPr>
        <sz val="16"/>
        <color indexed="8"/>
        <rFont val="ＭＳ Ｐゴシック"/>
        <family val="3"/>
      </rPr>
      <t>ニボルマブ</t>
    </r>
  </si>
  <si>
    <r>
      <rPr>
        <sz val="16"/>
        <color indexed="8"/>
        <rFont val="ＭＳ Ｐゴシック"/>
        <family val="3"/>
      </rPr>
      <t>オプジーボ</t>
    </r>
  </si>
  <si>
    <r>
      <rPr>
        <sz val="16"/>
        <color indexed="8"/>
        <rFont val="ＭＳ Ｐゴシック"/>
        <family val="3"/>
      </rPr>
      <t>小野薬品工業</t>
    </r>
  </si>
  <si>
    <r>
      <rPr>
        <sz val="16"/>
        <color indexed="8"/>
        <rFont val="ＭＳ Ｐゴシック"/>
        <family val="3"/>
      </rPr>
      <t>肝</t>
    </r>
  </si>
  <si>
    <r>
      <rPr>
        <sz val="16"/>
        <color indexed="8"/>
        <rFont val="ＭＳ Ｐゴシック"/>
        <family val="3"/>
      </rPr>
      <t>適応外</t>
    </r>
  </si>
  <si>
    <r>
      <rPr>
        <sz val="16"/>
        <color indexed="8"/>
        <rFont val="ＭＳ Ｐゴシック"/>
        <family val="3"/>
      </rPr>
      <t>○</t>
    </r>
  </si>
  <si>
    <r>
      <rPr>
        <sz val="16"/>
        <color indexed="8"/>
        <rFont val="ＭＳ Ｐゴシック"/>
        <family val="3"/>
      </rPr>
      <t>○</t>
    </r>
  </si>
  <si>
    <r>
      <rPr>
        <sz val="16"/>
        <color indexed="8"/>
        <rFont val="ＭＳ Ｐゴシック"/>
        <family val="3"/>
      </rPr>
      <t>ペムブロリズマブ</t>
    </r>
  </si>
  <si>
    <r>
      <rPr>
        <sz val="16"/>
        <color indexed="8"/>
        <rFont val="ＭＳ Ｐゴシック"/>
        <family val="3"/>
      </rPr>
      <t>キイトルーダ</t>
    </r>
  </si>
  <si>
    <r>
      <rPr>
        <sz val="16"/>
        <color indexed="8"/>
        <rFont val="ＭＳ Ｐゴシック"/>
        <family val="3"/>
      </rPr>
      <t>開発中</t>
    </r>
  </si>
  <si>
    <r>
      <rPr>
        <sz val="15"/>
        <color indexed="8"/>
        <rFont val="ＭＳ Ｐゴシック"/>
        <family val="3"/>
      </rPr>
      <t>類薬
（ニボルマブ）
承認あり</t>
    </r>
  </si>
  <si>
    <r>
      <t>2</t>
    </r>
    <r>
      <rPr>
        <sz val="16"/>
        <color indexed="8"/>
        <rFont val="ＭＳ Ｐゴシック"/>
        <family val="3"/>
      </rPr>
      <t>つ以上の治療歴がある再発の局所
進行性または転移性の</t>
    </r>
    <r>
      <rPr>
        <sz val="16"/>
        <color indexed="8"/>
        <rFont val="Arial"/>
        <family val="2"/>
      </rPr>
      <t>PD-L1</t>
    </r>
    <r>
      <rPr>
        <sz val="16"/>
        <color indexed="8"/>
        <rFont val="ＭＳ Ｐゴシック"/>
        <family val="3"/>
      </rPr>
      <t>陽性の
胃または胃食道接合部がん</t>
    </r>
  </si>
  <si>
    <r>
      <rPr>
        <sz val="16"/>
        <color indexed="8"/>
        <rFont val="ＭＳ Ｐゴシック"/>
        <family val="3"/>
      </rPr>
      <t>胃</t>
    </r>
  </si>
  <si>
    <r>
      <rPr>
        <sz val="16"/>
        <color indexed="8"/>
        <rFont val="ＭＳ Ｐゴシック"/>
        <family val="3"/>
      </rPr>
      <t>適応外</t>
    </r>
  </si>
  <si>
    <r>
      <rPr>
        <sz val="16"/>
        <color indexed="8"/>
        <rFont val="ＭＳ Ｐゴシック"/>
        <family val="3"/>
      </rPr>
      <t>コパンリシブ</t>
    </r>
  </si>
  <si>
    <r>
      <rPr>
        <sz val="16"/>
        <color indexed="8"/>
        <rFont val="ＭＳ Ｐゴシック"/>
        <family val="3"/>
      </rPr>
      <t>バイエル薬品</t>
    </r>
  </si>
  <si>
    <r>
      <t>2</t>
    </r>
    <r>
      <rPr>
        <sz val="16"/>
        <color indexed="8"/>
        <rFont val="ＭＳ Ｐゴシック"/>
        <family val="3"/>
      </rPr>
      <t>つ以上の治療歴がある
再発の濾胞性リンパ腫</t>
    </r>
  </si>
  <si>
    <r>
      <rPr>
        <sz val="16"/>
        <color indexed="8"/>
        <rFont val="ＭＳ Ｐゴシック"/>
        <family val="3"/>
      </rPr>
      <t>血液</t>
    </r>
  </si>
  <si>
    <r>
      <rPr>
        <sz val="16"/>
        <color indexed="8"/>
        <rFont val="ＭＳ Ｐゴシック"/>
        <family val="3"/>
      </rPr>
      <t>－</t>
    </r>
  </si>
  <si>
    <r>
      <rPr>
        <sz val="16"/>
        <color indexed="8"/>
        <rFont val="ＭＳ Ｐゴシック"/>
        <family val="3"/>
      </rPr>
      <t>○</t>
    </r>
  </si>
  <si>
    <r>
      <rPr>
        <sz val="16"/>
        <color indexed="8"/>
        <rFont val="ＭＳ Ｐゴシック"/>
        <family val="3"/>
      </rPr>
      <t>ゲムツズマブ
オゾガマイシン</t>
    </r>
  </si>
  <si>
    <r>
      <rPr>
        <sz val="16"/>
        <color indexed="8"/>
        <rFont val="ＭＳ Ｐゴシック"/>
        <family val="3"/>
      </rPr>
      <t>マイロターグ</t>
    </r>
  </si>
  <si>
    <r>
      <rPr>
        <sz val="16"/>
        <color indexed="8"/>
        <rFont val="ＭＳ Ｐゴシック"/>
        <family val="3"/>
      </rPr>
      <t>ファイザー</t>
    </r>
  </si>
  <si>
    <r>
      <rPr>
        <sz val="16"/>
        <color indexed="8"/>
        <rFont val="ＭＳ Ｐゴシック"/>
        <family val="3"/>
      </rPr>
      <t>未治療の</t>
    </r>
    <r>
      <rPr>
        <sz val="16"/>
        <color indexed="8"/>
        <rFont val="Arial"/>
        <family val="2"/>
      </rPr>
      <t>CD33</t>
    </r>
    <r>
      <rPr>
        <sz val="16"/>
        <color indexed="8"/>
        <rFont val="ＭＳ Ｐゴシック"/>
        <family val="3"/>
      </rPr>
      <t>陽性の
急性骨髄性白血病
＜未治療例＞</t>
    </r>
  </si>
  <si>
    <r>
      <rPr>
        <sz val="16"/>
        <color indexed="8"/>
        <rFont val="ＭＳ Ｐゴシック"/>
        <family val="3"/>
      </rPr>
      <t>ノバルティス
ファーマ</t>
    </r>
  </si>
  <si>
    <r>
      <t>25</t>
    </r>
    <r>
      <rPr>
        <sz val="16"/>
        <color indexed="8"/>
        <rFont val="ＭＳ Ｐゴシック"/>
        <family val="3"/>
      </rPr>
      <t>歳までの難治性または第二再発
以降の</t>
    </r>
    <r>
      <rPr>
        <sz val="16"/>
        <color indexed="8"/>
        <rFont val="Arial"/>
        <family val="2"/>
      </rPr>
      <t>B</t>
    </r>
    <r>
      <rPr>
        <sz val="16"/>
        <color indexed="8"/>
        <rFont val="ＭＳ Ｐゴシック"/>
        <family val="3"/>
      </rPr>
      <t>細胞性急性リンパ芽球性
白血病</t>
    </r>
  </si>
  <si>
    <r>
      <t>2017</t>
    </r>
    <r>
      <rPr>
        <sz val="16"/>
        <color indexed="8"/>
        <rFont val="ＭＳ Ｐゴシック"/>
        <family val="3"/>
      </rPr>
      <t xml:space="preserve">年
</t>
    </r>
    <r>
      <rPr>
        <sz val="16"/>
        <color indexed="8"/>
        <rFont val="Arial"/>
        <family val="2"/>
      </rPr>
      <t>8</t>
    </r>
    <r>
      <rPr>
        <sz val="16"/>
        <color indexed="8"/>
        <rFont val="ＭＳ Ｐゴシック"/>
        <family val="3"/>
      </rPr>
      <t>月</t>
    </r>
  </si>
  <si>
    <r>
      <rPr>
        <sz val="16"/>
        <color indexed="8"/>
        <rFont val="ＭＳ Ｐゴシック"/>
        <family val="3"/>
      </rPr>
      <t>シタラビン；
ダウノルビシン</t>
    </r>
  </si>
  <si>
    <r>
      <rPr>
        <sz val="15"/>
        <color indexed="8"/>
        <rFont val="ＭＳ Ｐゴシック"/>
        <family val="3"/>
      </rPr>
      <t>リポソーム
化合剤</t>
    </r>
  </si>
  <si>
    <r>
      <rPr>
        <sz val="16"/>
        <color indexed="8"/>
        <rFont val="ＭＳ Ｐゴシック"/>
        <family val="3"/>
      </rPr>
      <t>未治療の治療関連急性骨髄性白血病
または骨髄異形成に関連した変化を
有する急性骨髄性白血病</t>
    </r>
  </si>
  <si>
    <r>
      <rPr>
        <sz val="16"/>
        <color indexed="8"/>
        <rFont val="ＭＳ Ｐゴシック"/>
        <family val="3"/>
      </rPr>
      <t>エナシデニブ</t>
    </r>
  </si>
  <si>
    <r>
      <t>IDH2</t>
    </r>
    <r>
      <rPr>
        <sz val="16"/>
        <color indexed="8"/>
        <rFont val="ＭＳ Ｐゴシック"/>
        <family val="3"/>
      </rPr>
      <t>変異を有する再発または
難治性の急性骨髄性白血病</t>
    </r>
  </si>
  <si>
    <r>
      <rPr>
        <sz val="16"/>
        <color indexed="8"/>
        <rFont val="ＭＳ Ｐゴシック"/>
        <family val="3"/>
      </rPr>
      <t>－</t>
    </r>
  </si>
  <si>
    <r>
      <rPr>
        <sz val="16"/>
        <color indexed="8"/>
        <rFont val="ＭＳ Ｐゴシック"/>
        <family val="3"/>
      </rPr>
      <t>フルオロピリミジン、オキサリプラチン、
イリノテカンによる治療歴がある、
高度マイクロサテライト不安定性
（</t>
    </r>
    <r>
      <rPr>
        <sz val="16"/>
        <color indexed="8"/>
        <rFont val="Arial"/>
        <family val="2"/>
      </rPr>
      <t>MSI-H</t>
    </r>
    <r>
      <rPr>
        <sz val="16"/>
        <color indexed="8"/>
        <rFont val="ＭＳ Ｐゴシック"/>
        <family val="3"/>
      </rPr>
      <t>）又はミスマッチ修復機構の
欠損を有する転移性の結腸直腸がん</t>
    </r>
  </si>
  <si>
    <r>
      <rPr>
        <sz val="16"/>
        <color indexed="8"/>
        <rFont val="ＭＳ Ｐゴシック"/>
        <family val="3"/>
      </rPr>
      <t>大腸</t>
    </r>
  </si>
  <si>
    <r>
      <t>2017</t>
    </r>
    <r>
      <rPr>
        <sz val="16"/>
        <color indexed="8"/>
        <rFont val="ＭＳ Ｐゴシック"/>
        <family val="3"/>
      </rPr>
      <t xml:space="preserve">年
</t>
    </r>
    <r>
      <rPr>
        <sz val="16"/>
        <color indexed="8"/>
        <rFont val="Arial"/>
        <family val="2"/>
      </rPr>
      <t>7</t>
    </r>
    <r>
      <rPr>
        <sz val="16"/>
        <color indexed="8"/>
        <rFont val="ＭＳ Ｐゴシック"/>
        <family val="3"/>
      </rPr>
      <t>月</t>
    </r>
  </si>
  <si>
    <r>
      <rPr>
        <sz val="16"/>
        <color indexed="8"/>
        <rFont val="ＭＳ Ｐゴシック"/>
        <family val="3"/>
      </rPr>
      <t>○</t>
    </r>
  </si>
  <si>
    <r>
      <t>12</t>
    </r>
    <r>
      <rPr>
        <sz val="16"/>
        <color indexed="8"/>
        <rFont val="ＭＳ Ｐゴシック"/>
        <family val="3"/>
      </rPr>
      <t>歳以上の進行（切除不能または転移性）悪性黒色腫</t>
    </r>
  </si>
  <si>
    <r>
      <t>2017</t>
    </r>
    <r>
      <rPr>
        <sz val="16"/>
        <color indexed="8"/>
        <rFont val="ＭＳ Ｐゴシック"/>
        <family val="3"/>
      </rPr>
      <t xml:space="preserve">年
</t>
    </r>
    <r>
      <rPr>
        <sz val="16"/>
        <color indexed="8"/>
        <rFont val="Arial"/>
        <family val="2"/>
      </rPr>
      <t>7</t>
    </r>
    <r>
      <rPr>
        <sz val="16"/>
        <color indexed="8"/>
        <rFont val="ＭＳ Ｐゴシック"/>
        <family val="3"/>
      </rPr>
      <t>月</t>
    </r>
  </si>
  <si>
    <r>
      <rPr>
        <sz val="16"/>
        <color indexed="8"/>
        <rFont val="ＭＳ Ｐゴシック"/>
        <family val="3"/>
      </rPr>
      <t>小児（</t>
    </r>
    <r>
      <rPr>
        <sz val="16"/>
        <color indexed="8"/>
        <rFont val="Arial"/>
        <family val="2"/>
      </rPr>
      <t>13</t>
    </r>
    <r>
      <rPr>
        <sz val="16"/>
        <color indexed="8"/>
        <rFont val="ＭＳ Ｐゴシック"/>
        <family val="3"/>
      </rPr>
      <t>歳平均体重</t>
    </r>
    <r>
      <rPr>
        <sz val="16"/>
        <color indexed="8"/>
        <rFont val="Arial"/>
        <family val="2"/>
      </rPr>
      <t>46kg</t>
    </r>
    <r>
      <rPr>
        <sz val="16"/>
        <color indexed="8"/>
        <rFont val="ＭＳ Ｐゴシック"/>
        <family val="3"/>
      </rPr>
      <t>で計算）</t>
    </r>
  </si>
  <si>
    <r>
      <rPr>
        <sz val="16"/>
        <color indexed="8"/>
        <rFont val="ＭＳ Ｐゴシック"/>
        <family val="3"/>
      </rPr>
      <t>ネラチニブ</t>
    </r>
  </si>
  <si>
    <r>
      <t>HER2</t>
    </r>
    <r>
      <rPr>
        <sz val="16"/>
        <color indexed="8"/>
        <rFont val="ＭＳ Ｐゴシック"/>
        <family val="3"/>
      </rPr>
      <t>陽性乳がんに対する術後療法</t>
    </r>
  </si>
  <si>
    <r>
      <rPr>
        <sz val="16"/>
        <color indexed="8"/>
        <rFont val="ＭＳ Ｐゴシック"/>
        <family val="3"/>
      </rPr>
      <t>○</t>
    </r>
  </si>
  <si>
    <r>
      <rPr>
        <sz val="16"/>
        <color indexed="8"/>
        <rFont val="ＭＳ Ｐゴシック"/>
        <family val="3"/>
      </rPr>
      <t>チボザニブ</t>
    </r>
  </si>
  <si>
    <r>
      <t>1</t>
    </r>
    <r>
      <rPr>
        <sz val="16"/>
        <color indexed="8"/>
        <rFont val="ＭＳ Ｐゴシック"/>
        <family val="3"/>
      </rPr>
      <t>つのサイトカイン治療歴がある
進行腎細胞がん</t>
    </r>
  </si>
  <si>
    <r>
      <rPr>
        <sz val="16"/>
        <color indexed="8"/>
        <rFont val="ＭＳ Ｐゴシック"/>
        <family val="3"/>
      </rPr>
      <t>泌尿器</t>
    </r>
  </si>
  <si>
    <r>
      <t>2017</t>
    </r>
    <r>
      <rPr>
        <sz val="16"/>
        <color indexed="8"/>
        <rFont val="ＭＳ Ｐゴシック"/>
        <family val="3"/>
      </rPr>
      <t xml:space="preserve">年
</t>
    </r>
    <r>
      <rPr>
        <sz val="16"/>
        <color indexed="8"/>
        <rFont val="Arial"/>
        <family val="2"/>
      </rPr>
      <t>6</t>
    </r>
    <r>
      <rPr>
        <sz val="16"/>
        <color indexed="8"/>
        <rFont val="ＭＳ Ｐゴシック"/>
        <family val="3"/>
      </rPr>
      <t>月</t>
    </r>
  </si>
  <si>
    <r>
      <rPr>
        <sz val="16"/>
        <color indexed="8"/>
        <rFont val="ＭＳ Ｐゴシック"/>
        <family val="3"/>
      </rPr>
      <t>ダラツムマブ</t>
    </r>
  </si>
  <si>
    <r>
      <rPr>
        <sz val="16"/>
        <color indexed="8"/>
        <rFont val="ＭＳ Ｐゴシック"/>
        <family val="3"/>
      </rPr>
      <t>ダラザレックス</t>
    </r>
  </si>
  <si>
    <r>
      <rPr>
        <sz val="16"/>
        <color indexed="8"/>
        <rFont val="ＭＳ Ｐゴシック"/>
        <family val="3"/>
      </rPr>
      <t>ヤンセン
ファーマ</t>
    </r>
  </si>
  <si>
    <r>
      <t>1</t>
    </r>
    <r>
      <rPr>
        <sz val="16"/>
        <color indexed="8"/>
        <rFont val="ＭＳ Ｐゴシック"/>
        <family val="3"/>
      </rPr>
      <t>つ以上の治療歴がある多発性骨髄腫
＜</t>
    </r>
    <r>
      <rPr>
        <sz val="16"/>
        <color indexed="8"/>
        <rFont val="Arial"/>
        <family val="2"/>
      </rPr>
      <t>Pd</t>
    </r>
    <r>
      <rPr>
        <sz val="16"/>
        <color indexed="8"/>
        <rFont val="ＭＳ Ｐゴシック"/>
        <family val="3"/>
      </rPr>
      <t>との併用投与＞</t>
    </r>
  </si>
  <si>
    <r>
      <rPr>
        <sz val="16"/>
        <color indexed="8"/>
        <rFont val="ＭＳ Ｐゴシック"/>
        <family val="3"/>
      </rPr>
      <t>アベルマブ</t>
    </r>
  </si>
  <si>
    <r>
      <rPr>
        <sz val="16"/>
        <color indexed="8"/>
        <rFont val="ＭＳ Ｐゴシック"/>
        <family val="3"/>
      </rPr>
      <t>バベンチオ</t>
    </r>
  </si>
  <si>
    <r>
      <rPr>
        <sz val="16"/>
        <color indexed="8"/>
        <rFont val="ＭＳ Ｐゴシック"/>
        <family val="3"/>
      </rPr>
      <t>白金系抗悪性腫瘍剤による治療歴が
ある、又は白金系抗悪性腫瘍剤による
補助療法から</t>
    </r>
    <r>
      <rPr>
        <sz val="16"/>
        <color indexed="8"/>
        <rFont val="Arial"/>
        <family val="2"/>
      </rPr>
      <t>12</t>
    </r>
    <r>
      <rPr>
        <sz val="16"/>
        <color indexed="8"/>
        <rFont val="ＭＳ Ｐゴシック"/>
        <family val="3"/>
      </rPr>
      <t>カ月以内に進行した
局所進行又は転移性の尿路上皮がん</t>
    </r>
  </si>
  <si>
    <r>
      <rPr>
        <sz val="16"/>
        <color indexed="8"/>
        <rFont val="ＭＳ Ｐゴシック"/>
        <family val="3"/>
      </rPr>
      <t>泌尿器</t>
    </r>
  </si>
  <si>
    <r>
      <t>2017</t>
    </r>
    <r>
      <rPr>
        <sz val="16"/>
        <color indexed="8"/>
        <rFont val="ＭＳ Ｐゴシック"/>
        <family val="3"/>
      </rPr>
      <t xml:space="preserve">年
</t>
    </r>
    <r>
      <rPr>
        <sz val="16"/>
        <color indexed="8"/>
        <rFont val="Arial"/>
        <family val="2"/>
      </rPr>
      <t>5</t>
    </r>
    <r>
      <rPr>
        <sz val="16"/>
        <color indexed="8"/>
        <rFont val="ＭＳ Ｐゴシック"/>
        <family val="3"/>
      </rPr>
      <t>月</t>
    </r>
  </si>
  <si>
    <r>
      <rPr>
        <sz val="16"/>
        <color indexed="8"/>
        <rFont val="ＭＳ Ｐゴシック"/>
        <family val="3"/>
      </rPr>
      <t>デュルバルマブ</t>
    </r>
  </si>
  <si>
    <r>
      <rPr>
        <sz val="16"/>
        <color indexed="8"/>
        <rFont val="ＭＳ Ｐゴシック"/>
        <family val="3"/>
      </rPr>
      <t>アストラ
ゼネカ</t>
    </r>
  </si>
  <si>
    <r>
      <rPr>
        <sz val="16"/>
        <color indexed="8"/>
        <rFont val="ＭＳ Ｐゴシック"/>
        <family val="3"/>
      </rPr>
      <t>白金系抗悪性腫瘍剤による治療歴が
ある、又は白金系抗悪性腫瘍剤による
補助療法から</t>
    </r>
    <r>
      <rPr>
        <sz val="16"/>
        <color indexed="8"/>
        <rFont val="Arial"/>
        <family val="2"/>
      </rPr>
      <t>12</t>
    </r>
    <r>
      <rPr>
        <sz val="16"/>
        <color indexed="8"/>
        <rFont val="ＭＳ Ｐゴシック"/>
        <family val="3"/>
      </rPr>
      <t>カ月以内に進行した
局所進行又は転移性の尿路上皮がん</t>
    </r>
  </si>
  <si>
    <r>
      <rPr>
        <sz val="16"/>
        <color indexed="8"/>
        <rFont val="ＭＳ Ｐゴシック"/>
        <family val="3"/>
      </rPr>
      <t>○</t>
    </r>
  </si>
  <si>
    <r>
      <rPr>
        <sz val="16"/>
        <color indexed="8"/>
        <rFont val="ＭＳ Ｐゴシック"/>
        <family val="3"/>
      </rPr>
      <t>－</t>
    </r>
  </si>
  <si>
    <r>
      <rPr>
        <sz val="16"/>
        <color indexed="8"/>
        <rFont val="ＭＳ Ｐゴシック"/>
        <family val="3"/>
      </rPr>
      <t>武田薬品工業</t>
    </r>
  </si>
  <si>
    <r>
      <rPr>
        <sz val="16"/>
        <color indexed="8"/>
        <rFont val="ＭＳ Ｐゴシック"/>
        <family val="3"/>
      </rPr>
      <t xml:space="preserve">クリゾチニブに不応または不耐の
</t>
    </r>
    <r>
      <rPr>
        <sz val="16"/>
        <color indexed="8"/>
        <rFont val="Arial"/>
        <family val="2"/>
      </rPr>
      <t>ALK</t>
    </r>
    <r>
      <rPr>
        <sz val="16"/>
        <color indexed="8"/>
        <rFont val="ＭＳ Ｐゴシック"/>
        <family val="3"/>
      </rPr>
      <t>融合遺伝子陽性の
転移性非小細胞肺がん</t>
    </r>
  </si>
  <si>
    <r>
      <rPr>
        <sz val="16"/>
        <color indexed="8"/>
        <rFont val="ＭＳ Ｐゴシック"/>
        <family val="3"/>
      </rPr>
      <t>肺</t>
    </r>
  </si>
  <si>
    <r>
      <t>2017</t>
    </r>
    <r>
      <rPr>
        <sz val="16"/>
        <color indexed="8"/>
        <rFont val="ＭＳ Ｐゴシック"/>
        <family val="3"/>
      </rPr>
      <t xml:space="preserve">年
</t>
    </r>
    <r>
      <rPr>
        <sz val="16"/>
        <color indexed="8"/>
        <rFont val="Arial"/>
        <family val="2"/>
      </rPr>
      <t>4</t>
    </r>
    <r>
      <rPr>
        <sz val="16"/>
        <color indexed="8"/>
        <rFont val="ＭＳ Ｐゴシック"/>
        <family val="3"/>
      </rPr>
      <t>月</t>
    </r>
  </si>
  <si>
    <r>
      <t>2018</t>
    </r>
    <r>
      <rPr>
        <sz val="16"/>
        <color indexed="8"/>
        <rFont val="ＭＳ Ｐゴシック"/>
        <family val="3"/>
      </rPr>
      <t xml:space="preserve">年
</t>
    </r>
    <r>
      <rPr>
        <sz val="16"/>
        <color indexed="8"/>
        <rFont val="Arial"/>
        <family val="2"/>
      </rPr>
      <t>11</t>
    </r>
    <r>
      <rPr>
        <sz val="16"/>
        <color indexed="8"/>
        <rFont val="ＭＳ Ｐゴシック"/>
        <family val="3"/>
      </rPr>
      <t>月</t>
    </r>
  </si>
  <si>
    <r>
      <rPr>
        <sz val="16"/>
        <color indexed="8"/>
        <rFont val="ＭＳ Ｐゴシック"/>
        <family val="3"/>
      </rPr>
      <t>○</t>
    </r>
  </si>
  <si>
    <r>
      <rPr>
        <sz val="16"/>
        <color indexed="8"/>
        <rFont val="ＭＳ Ｐゴシック"/>
        <family val="3"/>
      </rPr>
      <t>ミドスタウリン</t>
    </r>
  </si>
  <si>
    <r>
      <rPr>
        <sz val="16"/>
        <color indexed="8"/>
        <rFont val="ＭＳ Ｐゴシック"/>
        <family val="3"/>
      </rPr>
      <t>ノバルティス
ファーマ</t>
    </r>
  </si>
  <si>
    <r>
      <rPr>
        <sz val="16"/>
        <color indexed="8"/>
        <rFont val="ＭＳ Ｐゴシック"/>
        <family val="3"/>
      </rPr>
      <t>未治療の</t>
    </r>
    <r>
      <rPr>
        <sz val="16"/>
        <color indexed="8"/>
        <rFont val="Arial"/>
        <family val="2"/>
      </rPr>
      <t>FLT3</t>
    </r>
    <r>
      <rPr>
        <sz val="16"/>
        <color indexed="8"/>
        <rFont val="ＭＳ Ｐゴシック"/>
        <family val="3"/>
      </rPr>
      <t>変異陽性の
急性骨髄性白血病</t>
    </r>
  </si>
  <si>
    <r>
      <rPr>
        <sz val="16"/>
        <color indexed="8"/>
        <rFont val="ＭＳ Ｐゴシック"/>
        <family val="3"/>
      </rPr>
      <t>全身性肥満細胞症、血液悪性腫瘍を
伴う全身性肥満細胞症、
肥満細胞白血病</t>
    </r>
  </si>
  <si>
    <r>
      <rPr>
        <sz val="16"/>
        <color indexed="8"/>
        <rFont val="ＭＳ Ｐゴシック"/>
        <family val="3"/>
      </rPr>
      <t>メトトレキサート</t>
    </r>
  </si>
  <si>
    <r>
      <rPr>
        <sz val="15"/>
        <color indexed="8"/>
        <rFont val="ＭＳ Ｐゴシック"/>
        <family val="3"/>
      </rPr>
      <t>経口製剤。静注用製剤は、</t>
    </r>
    <r>
      <rPr>
        <sz val="15"/>
        <color indexed="8"/>
        <rFont val="Arial"/>
        <family val="2"/>
      </rPr>
      <t>ALL</t>
    </r>
    <r>
      <rPr>
        <sz val="15"/>
        <color indexed="8"/>
        <rFont val="ＭＳ Ｐゴシック"/>
        <family val="3"/>
      </rPr>
      <t>に対して承認あり</t>
    </r>
  </si>
  <si>
    <r>
      <rPr>
        <sz val="16"/>
        <color indexed="8"/>
        <rFont val="ＭＳ Ｐゴシック"/>
        <family val="3"/>
      </rPr>
      <t>小児急性リンパ性白血病</t>
    </r>
  </si>
  <si>
    <r>
      <rPr>
        <sz val="12"/>
        <color indexed="8"/>
        <rFont val="ＭＳ Ｐゴシック"/>
        <family val="3"/>
      </rPr>
      <t>小児（</t>
    </r>
    <r>
      <rPr>
        <sz val="12"/>
        <color indexed="8"/>
        <rFont val="Arial"/>
        <family val="2"/>
      </rPr>
      <t>BSA</t>
    </r>
    <r>
      <rPr>
        <sz val="12"/>
        <color indexed="8"/>
        <rFont val="ＭＳ Ｐゴシック"/>
        <family val="3"/>
      </rPr>
      <t>：</t>
    </r>
    <r>
      <rPr>
        <sz val="12"/>
        <color indexed="8"/>
        <rFont val="Arial"/>
        <family val="2"/>
      </rPr>
      <t>0.6m</t>
    </r>
    <r>
      <rPr>
        <vertAlign val="superscript"/>
        <sz val="12"/>
        <color indexed="8"/>
        <rFont val="Arial"/>
        <family val="2"/>
      </rPr>
      <t>2</t>
    </r>
    <r>
      <rPr>
        <sz val="12"/>
        <color indexed="8"/>
        <rFont val="ＭＳ Ｐゴシック"/>
        <family val="3"/>
      </rPr>
      <t>で計算）</t>
    </r>
  </si>
  <si>
    <r>
      <rPr>
        <sz val="16"/>
        <color indexed="8"/>
        <rFont val="ＭＳ Ｐゴシック"/>
        <family val="3"/>
      </rPr>
      <t>アテゾリズマブ</t>
    </r>
  </si>
  <si>
    <r>
      <rPr>
        <sz val="16"/>
        <color indexed="8"/>
        <rFont val="ＭＳ Ｐゴシック"/>
        <family val="3"/>
      </rPr>
      <t>白金系抗悪性腫瘍剤による治療が
適さない局所進行又は転移性の
尿路上皮がん</t>
    </r>
  </si>
  <si>
    <r>
      <rPr>
        <sz val="16"/>
        <color indexed="8"/>
        <rFont val="ＭＳ Ｐゴシック"/>
        <family val="3"/>
      </rPr>
      <t>ニラパリブ</t>
    </r>
  </si>
  <si>
    <r>
      <rPr>
        <sz val="16"/>
        <color indexed="8"/>
        <rFont val="ＭＳ Ｐゴシック"/>
        <family val="3"/>
      </rPr>
      <t>武田薬品工業</t>
    </r>
  </si>
  <si>
    <r>
      <rPr>
        <sz val="16"/>
        <color indexed="8"/>
        <rFont val="ＭＳ Ｐゴシック"/>
        <family val="3"/>
      </rPr>
      <t>プラチナ感受性再発卵巣がんに
対する維持療法</t>
    </r>
  </si>
  <si>
    <r>
      <rPr>
        <sz val="16"/>
        <color indexed="8"/>
        <rFont val="ＭＳ Ｐゴシック"/>
        <family val="3"/>
      </rPr>
      <t>卵巣</t>
    </r>
  </si>
  <si>
    <r>
      <rPr>
        <sz val="16"/>
        <color indexed="8"/>
        <rFont val="ＭＳ Ｐゴシック"/>
        <family val="3"/>
      </rPr>
      <t>○</t>
    </r>
  </si>
  <si>
    <r>
      <t>2017</t>
    </r>
    <r>
      <rPr>
        <sz val="16"/>
        <color indexed="8"/>
        <rFont val="ＭＳ Ｐゴシック"/>
        <family val="3"/>
      </rPr>
      <t xml:space="preserve">年
</t>
    </r>
    <r>
      <rPr>
        <sz val="16"/>
        <color indexed="8"/>
        <rFont val="Arial"/>
        <family val="2"/>
      </rPr>
      <t>3</t>
    </r>
    <r>
      <rPr>
        <sz val="16"/>
        <color indexed="8"/>
        <rFont val="ＭＳ Ｐゴシック"/>
        <family val="3"/>
      </rPr>
      <t>月</t>
    </r>
  </si>
  <si>
    <r>
      <rPr>
        <sz val="16"/>
        <color indexed="8"/>
        <rFont val="ＭＳ Ｐゴシック"/>
        <family val="3"/>
      </rPr>
      <t>リボシクリブ</t>
    </r>
  </si>
  <si>
    <r>
      <rPr>
        <sz val="16"/>
        <color indexed="8"/>
        <rFont val="ＭＳ Ｐゴシック"/>
        <family val="3"/>
      </rPr>
      <t>開発
断念</t>
    </r>
  </si>
  <si>
    <r>
      <rPr>
        <sz val="15"/>
        <color indexed="8"/>
        <rFont val="ＭＳ Ｐゴシック"/>
        <family val="3"/>
      </rPr>
      <t>類薬
（パルボシクリブ）承認あり</t>
    </r>
  </si>
  <si>
    <r>
      <rPr>
        <sz val="16"/>
        <color indexed="8"/>
        <rFont val="ＭＳ Ｐゴシック"/>
        <family val="3"/>
      </rPr>
      <t>ホルモン受容体陽性</t>
    </r>
    <r>
      <rPr>
        <sz val="16"/>
        <color indexed="8"/>
        <rFont val="Arial"/>
        <family val="2"/>
      </rPr>
      <t>HER2</t>
    </r>
    <r>
      <rPr>
        <sz val="16"/>
        <color indexed="8"/>
        <rFont val="ＭＳ Ｐゴシック"/>
        <family val="3"/>
      </rPr>
      <t>陰性の
進行・転移性閉経後乳がん</t>
    </r>
  </si>
  <si>
    <r>
      <rPr>
        <sz val="16"/>
        <color indexed="8"/>
        <rFont val="ＭＳ Ｐゴシック"/>
        <family val="3"/>
      </rPr>
      <t>白金系抗悪性腫瘍剤による治療歴が
ある、又は白金系抗悪性腫瘍剤による
補助療法から</t>
    </r>
    <r>
      <rPr>
        <sz val="16"/>
        <color indexed="8"/>
        <rFont val="Arial"/>
        <family val="2"/>
      </rPr>
      <t>12</t>
    </r>
    <r>
      <rPr>
        <sz val="16"/>
        <color indexed="8"/>
        <rFont val="ＭＳ Ｐゴシック"/>
        <family val="3"/>
      </rPr>
      <t>カ月以内に進行した
局所進行又は転移性の尿路上皮がん</t>
    </r>
  </si>
  <si>
    <r>
      <rPr>
        <sz val="16"/>
        <color indexed="8"/>
        <rFont val="ＭＳ Ｐゴシック"/>
        <family val="3"/>
      </rPr>
      <t>適応外</t>
    </r>
  </si>
  <si>
    <r>
      <t>2017</t>
    </r>
    <r>
      <rPr>
        <sz val="16"/>
        <color indexed="8"/>
        <rFont val="ＭＳ Ｐゴシック"/>
        <family val="3"/>
      </rPr>
      <t xml:space="preserve">年
</t>
    </r>
    <r>
      <rPr>
        <sz val="16"/>
        <color indexed="8"/>
        <rFont val="Arial"/>
        <family val="2"/>
      </rPr>
      <t>2</t>
    </r>
    <r>
      <rPr>
        <sz val="16"/>
        <color indexed="8"/>
        <rFont val="ＭＳ Ｐゴシック"/>
        <family val="3"/>
      </rPr>
      <t>月</t>
    </r>
  </si>
  <si>
    <r>
      <rPr>
        <sz val="16"/>
        <color indexed="8"/>
        <rFont val="ＭＳ Ｐゴシック"/>
        <family val="3"/>
      </rPr>
      <t>アミノレブリン酸</t>
    </r>
  </si>
  <si>
    <r>
      <rPr>
        <sz val="16"/>
        <color indexed="8"/>
        <rFont val="ＭＳ Ｐゴシック"/>
        <family val="3"/>
      </rPr>
      <t>アラベル
アラグリオ</t>
    </r>
  </si>
  <si>
    <r>
      <rPr>
        <sz val="16"/>
        <color indexed="8"/>
        <rFont val="ＭＳ Ｐゴシック"/>
        <family val="3"/>
      </rPr>
      <t>手術療法が適さない
表在型又は結節型基底細胞癌</t>
    </r>
  </si>
  <si>
    <r>
      <rPr>
        <sz val="16"/>
        <color indexed="8"/>
        <rFont val="ＭＳ Ｐゴシック"/>
        <family val="3"/>
      </rPr>
      <t>皮膚</t>
    </r>
  </si>
  <si>
    <r>
      <rPr>
        <sz val="16"/>
        <color indexed="8"/>
        <rFont val="ＭＳ Ｐゴシック"/>
        <family val="3"/>
      </rPr>
      <t>○</t>
    </r>
  </si>
  <si>
    <r>
      <t>2017</t>
    </r>
    <r>
      <rPr>
        <sz val="16"/>
        <color indexed="8"/>
        <rFont val="ＭＳ Ｐゴシック"/>
        <family val="3"/>
      </rPr>
      <t xml:space="preserve">年
</t>
    </r>
    <r>
      <rPr>
        <sz val="16"/>
        <color indexed="8"/>
        <rFont val="Arial"/>
        <family val="2"/>
      </rPr>
      <t>1</t>
    </r>
    <r>
      <rPr>
        <sz val="16"/>
        <color indexed="8"/>
        <rFont val="ＭＳ Ｐゴシック"/>
        <family val="3"/>
      </rPr>
      <t>月</t>
    </r>
  </si>
  <si>
    <r>
      <rPr>
        <sz val="16"/>
        <color indexed="8"/>
        <rFont val="ＭＳ Ｐゴシック"/>
        <family val="3"/>
      </rPr>
      <t>イブルチニブ</t>
    </r>
  </si>
  <si>
    <r>
      <rPr>
        <sz val="16"/>
        <color indexed="8"/>
        <rFont val="ＭＳ Ｐゴシック"/>
        <family val="3"/>
      </rPr>
      <t>イムブルビカ</t>
    </r>
  </si>
  <si>
    <r>
      <rPr>
        <sz val="16"/>
        <color indexed="8"/>
        <rFont val="ＭＳ Ｐゴシック"/>
        <family val="3"/>
      </rPr>
      <t>ヤンセン
ファーマ</t>
    </r>
  </si>
  <si>
    <r>
      <t>1</t>
    </r>
    <r>
      <rPr>
        <sz val="16"/>
        <color indexed="8"/>
        <rFont val="ＭＳ Ｐゴシック"/>
        <family val="3"/>
      </rPr>
      <t>つ以上の抗</t>
    </r>
    <r>
      <rPr>
        <sz val="16"/>
        <color indexed="8"/>
        <rFont val="Arial"/>
        <family val="2"/>
      </rPr>
      <t>CD20</t>
    </r>
    <r>
      <rPr>
        <sz val="16"/>
        <color indexed="8"/>
        <rFont val="ＭＳ Ｐゴシック"/>
        <family val="3"/>
      </rPr>
      <t>抗体を含む治療歴
がある、全身治療が必要な
辺縁帯リンパ腫</t>
    </r>
  </si>
  <si>
    <r>
      <rPr>
        <sz val="16"/>
        <color indexed="8"/>
        <rFont val="ＭＳ Ｐゴシック"/>
        <family val="3"/>
      </rPr>
      <t>適応外</t>
    </r>
  </si>
  <si>
    <r>
      <rPr>
        <sz val="16"/>
        <color indexed="8"/>
        <rFont val="ＭＳ Ｐゴシック"/>
        <family val="3"/>
      </rPr>
      <t>ルカパリブ</t>
    </r>
  </si>
  <si>
    <r>
      <t>BRCA</t>
    </r>
    <r>
      <rPr>
        <sz val="16"/>
        <color indexed="8"/>
        <rFont val="ＭＳ Ｐゴシック"/>
        <family val="3"/>
      </rPr>
      <t>変異を有する、</t>
    </r>
    <r>
      <rPr>
        <sz val="16"/>
        <color indexed="8"/>
        <rFont val="Arial"/>
        <family val="2"/>
      </rPr>
      <t>2</t>
    </r>
    <r>
      <rPr>
        <sz val="16"/>
        <color indexed="8"/>
        <rFont val="ＭＳ Ｐゴシック"/>
        <family val="3"/>
      </rPr>
      <t>つ以上の
化学療法歴がある卵巣・卵管・腹膜がん</t>
    </r>
  </si>
  <si>
    <r>
      <t>2016</t>
    </r>
    <r>
      <rPr>
        <sz val="16"/>
        <color indexed="8"/>
        <rFont val="ＭＳ Ｐゴシック"/>
        <family val="3"/>
      </rPr>
      <t xml:space="preserve">年
</t>
    </r>
    <r>
      <rPr>
        <sz val="16"/>
        <color indexed="8"/>
        <rFont val="Arial"/>
        <family val="2"/>
      </rPr>
      <t>12</t>
    </r>
    <r>
      <rPr>
        <sz val="16"/>
        <color indexed="8"/>
        <rFont val="ＭＳ Ｐゴシック"/>
        <family val="3"/>
      </rPr>
      <t>月</t>
    </r>
  </si>
  <si>
    <r>
      <rPr>
        <sz val="16"/>
        <color indexed="8"/>
        <rFont val="ＭＳ Ｐゴシック"/>
        <family val="3"/>
      </rPr>
      <t>三酸化ヒ素</t>
    </r>
  </si>
  <si>
    <r>
      <rPr>
        <sz val="16"/>
        <color indexed="8"/>
        <rFont val="ＭＳ Ｐゴシック"/>
        <family val="3"/>
      </rPr>
      <t>トリセノックス</t>
    </r>
  </si>
  <si>
    <r>
      <rPr>
        <sz val="16"/>
        <color indexed="8"/>
        <rFont val="ＭＳ Ｐゴシック"/>
        <family val="3"/>
      </rPr>
      <t>日本新薬</t>
    </r>
  </si>
  <si>
    <r>
      <rPr>
        <sz val="16"/>
        <color indexed="8"/>
        <rFont val="ＭＳ Ｐゴシック"/>
        <family val="3"/>
      </rPr>
      <t>開発
要請</t>
    </r>
  </si>
  <si>
    <r>
      <rPr>
        <sz val="16"/>
        <color indexed="8"/>
        <rFont val="ＭＳ Ｐゴシック"/>
        <family val="3"/>
      </rPr>
      <t>未治療の急性前骨髄性白血病</t>
    </r>
  </si>
  <si>
    <r>
      <t>2016</t>
    </r>
    <r>
      <rPr>
        <sz val="16"/>
        <color indexed="8"/>
        <rFont val="ＭＳ Ｐゴシック"/>
        <family val="3"/>
      </rPr>
      <t xml:space="preserve">年
</t>
    </r>
    <r>
      <rPr>
        <sz val="16"/>
        <color indexed="8"/>
        <rFont val="Arial"/>
        <family val="2"/>
      </rPr>
      <t>11</t>
    </r>
    <r>
      <rPr>
        <sz val="16"/>
        <color indexed="8"/>
        <rFont val="ＭＳ Ｐゴシック"/>
        <family val="3"/>
      </rPr>
      <t>月</t>
    </r>
  </si>
  <si>
    <r>
      <rPr>
        <sz val="16"/>
        <color indexed="8"/>
        <rFont val="ＭＳ Ｐゴシック"/>
        <family val="3"/>
      </rPr>
      <t>オララツマブ</t>
    </r>
  </si>
  <si>
    <r>
      <rPr>
        <sz val="16"/>
        <color indexed="8"/>
        <rFont val="ＭＳ Ｐゴシック"/>
        <family val="3"/>
      </rPr>
      <t>アントラサイクリン系抗悪性腫瘍剤を
含むレジメンが適応となる組織型で、
根治的な放射線治療や手術の対象と
ならない悪性軟部腫瘍</t>
    </r>
  </si>
  <si>
    <r>
      <rPr>
        <sz val="16"/>
        <color indexed="8"/>
        <rFont val="ＭＳ Ｐゴシック"/>
        <family val="3"/>
      </rPr>
      <t>骨軟部</t>
    </r>
  </si>
  <si>
    <r>
      <t>2016</t>
    </r>
    <r>
      <rPr>
        <sz val="16"/>
        <color indexed="8"/>
        <rFont val="ＭＳ Ｐゴシック"/>
        <family val="3"/>
      </rPr>
      <t xml:space="preserve">年
</t>
    </r>
    <r>
      <rPr>
        <sz val="16"/>
        <color indexed="8"/>
        <rFont val="Arial"/>
        <family val="2"/>
      </rPr>
      <t>10</t>
    </r>
    <r>
      <rPr>
        <sz val="16"/>
        <color indexed="8"/>
        <rFont val="ＭＳ Ｐゴシック"/>
        <family val="3"/>
      </rPr>
      <t>月</t>
    </r>
  </si>
  <si>
    <r>
      <rPr>
        <sz val="16"/>
        <color indexed="8"/>
        <rFont val="ＭＳ Ｐゴシック"/>
        <family val="3"/>
      </rPr>
      <t>承認
取下げ</t>
    </r>
  </si>
  <si>
    <r>
      <rPr>
        <sz val="16"/>
        <color indexed="8"/>
        <rFont val="ＭＳ Ｐゴシック"/>
        <family val="3"/>
      </rPr>
      <t>白金系抗悪性腫瘍剤による治療歴が
ある再発又は転移性の
頭頸部扁平上皮がん</t>
    </r>
  </si>
  <si>
    <r>
      <rPr>
        <sz val="16"/>
        <color indexed="8"/>
        <rFont val="ＭＳ Ｐゴシック"/>
        <family val="3"/>
      </rPr>
      <t>頭頸部</t>
    </r>
  </si>
  <si>
    <r>
      <t>2016</t>
    </r>
    <r>
      <rPr>
        <sz val="16"/>
        <color indexed="8"/>
        <rFont val="ＭＳ Ｐゴシック"/>
        <family val="3"/>
      </rPr>
      <t xml:space="preserve">年
</t>
    </r>
    <r>
      <rPr>
        <sz val="16"/>
        <color indexed="8"/>
        <rFont val="Arial"/>
        <family val="2"/>
      </rPr>
      <t>8</t>
    </r>
    <r>
      <rPr>
        <sz val="16"/>
        <color indexed="8"/>
        <rFont val="ＭＳ Ｐゴシック"/>
        <family val="3"/>
      </rPr>
      <t>月</t>
    </r>
  </si>
  <si>
    <r>
      <t>2018</t>
    </r>
    <r>
      <rPr>
        <sz val="16"/>
        <color indexed="8"/>
        <rFont val="ＭＳ Ｐゴシック"/>
        <family val="3"/>
      </rPr>
      <t xml:space="preserve">年
</t>
    </r>
    <r>
      <rPr>
        <sz val="16"/>
        <color indexed="8"/>
        <rFont val="Arial"/>
        <family val="2"/>
      </rPr>
      <t>9</t>
    </r>
    <r>
      <rPr>
        <sz val="16"/>
        <color indexed="8"/>
        <rFont val="ＭＳ Ｐゴシック"/>
        <family val="3"/>
      </rPr>
      <t>月</t>
    </r>
  </si>
  <si>
    <r>
      <rPr>
        <sz val="15"/>
        <color indexed="8"/>
        <rFont val="ＭＳ Ｐゴシック"/>
        <family val="3"/>
      </rPr>
      <t>拡大治験実施中</t>
    </r>
  </si>
  <si>
    <r>
      <t>2016</t>
    </r>
    <r>
      <rPr>
        <sz val="16"/>
        <color indexed="8"/>
        <rFont val="ＭＳ Ｐゴシック"/>
        <family val="3"/>
      </rPr>
      <t xml:space="preserve">年
</t>
    </r>
    <r>
      <rPr>
        <sz val="16"/>
        <color indexed="8"/>
        <rFont val="Arial"/>
        <family val="2"/>
      </rPr>
      <t>5</t>
    </r>
    <r>
      <rPr>
        <sz val="16"/>
        <color indexed="8"/>
        <rFont val="ＭＳ Ｐゴシック"/>
        <family val="3"/>
      </rPr>
      <t>月</t>
    </r>
  </si>
  <si>
    <r>
      <rPr>
        <sz val="16"/>
        <color indexed="8"/>
        <rFont val="ＭＳ Ｐゴシック"/>
        <family val="3"/>
      </rPr>
      <t>レンバチニブ</t>
    </r>
  </si>
  <si>
    <r>
      <rPr>
        <sz val="16"/>
        <color indexed="8"/>
        <rFont val="ＭＳ Ｐゴシック"/>
        <family val="3"/>
      </rPr>
      <t>レンビマ</t>
    </r>
  </si>
  <si>
    <r>
      <rPr>
        <sz val="16"/>
        <color indexed="8"/>
        <rFont val="ＭＳ Ｐゴシック"/>
        <family val="3"/>
      </rPr>
      <t>エーザイ</t>
    </r>
  </si>
  <si>
    <r>
      <rPr>
        <sz val="15"/>
        <color indexed="8"/>
        <rFont val="ＭＳ Ｐゴシック"/>
        <family val="3"/>
      </rPr>
      <t>－</t>
    </r>
  </si>
  <si>
    <r>
      <rPr>
        <sz val="16"/>
        <color indexed="8"/>
        <rFont val="ＭＳ Ｐゴシック"/>
        <family val="3"/>
      </rPr>
      <t xml:space="preserve">　　血管新生阻害剤による治療歴
</t>
    </r>
    <r>
      <rPr>
        <sz val="16"/>
        <color indexed="8"/>
        <rFont val="Arial"/>
        <family val="2"/>
      </rPr>
      <t xml:space="preserve">  </t>
    </r>
    <r>
      <rPr>
        <sz val="16"/>
        <color indexed="8"/>
        <rFont val="ＭＳ Ｐゴシック"/>
        <family val="3"/>
      </rPr>
      <t>　を有する進行腎細胞がん</t>
    </r>
  </si>
  <si>
    <r>
      <rPr>
        <sz val="16"/>
        <color indexed="8"/>
        <rFont val="ＭＳ Ｐゴシック"/>
        <family val="3"/>
      </rPr>
      <t>適応外</t>
    </r>
  </si>
  <si>
    <r>
      <rPr>
        <sz val="16"/>
        <color indexed="8"/>
        <rFont val="ＭＳ Ｐゴシック"/>
        <family val="3"/>
      </rPr>
      <t>カボザンチニブ</t>
    </r>
  </si>
  <si>
    <r>
      <t>2016</t>
    </r>
    <r>
      <rPr>
        <sz val="16"/>
        <color indexed="8"/>
        <rFont val="ＭＳ Ｐゴシック"/>
        <family val="3"/>
      </rPr>
      <t xml:space="preserve">年
</t>
    </r>
    <r>
      <rPr>
        <sz val="16"/>
        <color indexed="8"/>
        <rFont val="Arial"/>
        <family val="2"/>
      </rPr>
      <t>4</t>
    </r>
    <r>
      <rPr>
        <sz val="16"/>
        <color indexed="8"/>
        <rFont val="ＭＳ Ｐゴシック"/>
        <family val="3"/>
      </rPr>
      <t>月</t>
    </r>
  </si>
  <si>
    <r>
      <t>2016</t>
    </r>
    <r>
      <rPr>
        <sz val="16"/>
        <color indexed="8"/>
        <rFont val="ＭＳ Ｐゴシック"/>
        <family val="3"/>
      </rPr>
      <t xml:space="preserve">年
</t>
    </r>
    <r>
      <rPr>
        <sz val="16"/>
        <color indexed="8"/>
        <rFont val="Arial"/>
        <family val="2"/>
      </rPr>
      <t>9</t>
    </r>
    <r>
      <rPr>
        <sz val="16"/>
        <color indexed="8"/>
        <rFont val="ＭＳ Ｐゴシック"/>
        <family val="3"/>
      </rPr>
      <t>月</t>
    </r>
  </si>
  <si>
    <r>
      <rPr>
        <sz val="16"/>
        <color indexed="8"/>
        <rFont val="ＭＳ Ｐゴシック"/>
        <family val="3"/>
      </rPr>
      <t>アファチニブ</t>
    </r>
  </si>
  <si>
    <r>
      <rPr>
        <sz val="16"/>
        <color indexed="8"/>
        <rFont val="ＭＳ Ｐゴシック"/>
        <family val="3"/>
      </rPr>
      <t>ジオトリフ</t>
    </r>
  </si>
  <si>
    <r>
      <rPr>
        <sz val="16"/>
        <color indexed="8"/>
        <rFont val="ＭＳ Ｐゴシック"/>
        <family val="3"/>
      </rPr>
      <t>日本
ベーリンガー
インゲル
ハイム</t>
    </r>
  </si>
  <si>
    <r>
      <rPr>
        <sz val="16"/>
        <color indexed="8"/>
        <rFont val="ＭＳ Ｐゴシック"/>
        <family val="3"/>
      </rPr>
      <t>白金系抗悪性腫瘍剤による治療歴を
有する転移性扁平上皮非小細胞肺がん</t>
    </r>
  </si>
  <si>
    <r>
      <rPr>
        <sz val="16"/>
        <color indexed="8"/>
        <rFont val="ＭＳ Ｐゴシック"/>
        <family val="3"/>
      </rPr>
      <t>メルファラン</t>
    </r>
  </si>
  <si>
    <r>
      <t>Propylene
Glycol</t>
    </r>
    <r>
      <rPr>
        <sz val="15"/>
        <color indexed="8"/>
        <rFont val="ＭＳ Ｐゴシック"/>
        <family val="3"/>
      </rPr>
      <t>を
含まない製剤</t>
    </r>
  </si>
  <si>
    <r>
      <rPr>
        <sz val="16"/>
        <color indexed="8"/>
        <rFont val="ＭＳ Ｐゴシック"/>
        <family val="3"/>
      </rPr>
      <t xml:space="preserve">　○多発性骨髄腫における造血幹細胞
</t>
    </r>
    <r>
      <rPr>
        <sz val="16"/>
        <color indexed="8"/>
        <rFont val="Arial"/>
        <family val="2"/>
      </rPr>
      <t xml:space="preserve">     </t>
    </r>
    <r>
      <rPr>
        <sz val="16"/>
        <color indexed="8"/>
        <rFont val="ＭＳ Ｐゴシック"/>
        <family val="3"/>
      </rPr>
      <t xml:space="preserve">移植の前処置
　○経口抗悪性腫瘍剤が適さない
</t>
    </r>
    <r>
      <rPr>
        <sz val="16"/>
        <color indexed="8"/>
        <rFont val="Arial"/>
        <family val="2"/>
      </rPr>
      <t xml:space="preserve">     </t>
    </r>
    <r>
      <rPr>
        <sz val="16"/>
        <color indexed="8"/>
        <rFont val="ＭＳ Ｐゴシック"/>
        <family val="3"/>
      </rPr>
      <t>多発性骨髄腫の緩和的治療</t>
    </r>
  </si>
  <si>
    <r>
      <t>2016</t>
    </r>
    <r>
      <rPr>
        <sz val="16"/>
        <color indexed="8"/>
        <rFont val="ＭＳ Ｐゴシック"/>
        <family val="3"/>
      </rPr>
      <t xml:space="preserve">年
</t>
    </r>
    <r>
      <rPr>
        <sz val="16"/>
        <color indexed="8"/>
        <rFont val="Arial"/>
        <family val="2"/>
      </rPr>
      <t>3</t>
    </r>
    <r>
      <rPr>
        <sz val="16"/>
        <color indexed="8"/>
        <rFont val="ＭＳ Ｐゴシック"/>
        <family val="3"/>
      </rPr>
      <t>月</t>
    </r>
  </si>
  <si>
    <r>
      <rPr>
        <sz val="16"/>
        <color indexed="8"/>
        <rFont val="ＭＳ Ｐゴシック"/>
        <family val="3"/>
      </rPr>
      <t>ベンダムスチン</t>
    </r>
  </si>
  <si>
    <r>
      <t>10</t>
    </r>
    <r>
      <rPr>
        <sz val="15"/>
        <color indexed="8"/>
        <rFont val="ＭＳ Ｐゴシック"/>
        <family val="3"/>
      </rPr>
      <t>分間投与
製剤。従来製剤は承認あり</t>
    </r>
  </si>
  <si>
    <r>
      <rPr>
        <sz val="16"/>
        <color indexed="8"/>
        <rFont val="ＭＳ Ｐゴシック"/>
        <family val="3"/>
      </rPr>
      <t>慢性リンパ性白血病</t>
    </r>
  </si>
  <si>
    <r>
      <t>2015</t>
    </r>
    <r>
      <rPr>
        <sz val="16"/>
        <color indexed="8"/>
        <rFont val="ＭＳ Ｐゴシック"/>
        <family val="3"/>
      </rPr>
      <t xml:space="preserve">年
</t>
    </r>
    <r>
      <rPr>
        <sz val="16"/>
        <color indexed="8"/>
        <rFont val="Arial"/>
        <family val="2"/>
      </rPr>
      <t>12</t>
    </r>
    <r>
      <rPr>
        <sz val="16"/>
        <color indexed="8"/>
        <rFont val="ＭＳ Ｐゴシック"/>
        <family val="3"/>
      </rPr>
      <t>月</t>
    </r>
  </si>
  <si>
    <r>
      <rPr>
        <sz val="16"/>
        <color indexed="8"/>
        <rFont val="ＭＳ Ｐゴシック"/>
        <family val="3"/>
      </rPr>
      <t>ベンダムスチン</t>
    </r>
  </si>
  <si>
    <r>
      <rPr>
        <sz val="16"/>
        <color indexed="8"/>
        <rFont val="ＭＳ Ｐゴシック"/>
        <family val="3"/>
      </rPr>
      <t>リツキシマブを含む治療歴のある
低悪性度</t>
    </r>
    <r>
      <rPr>
        <sz val="16"/>
        <color indexed="8"/>
        <rFont val="Arial"/>
        <family val="2"/>
      </rPr>
      <t>B</t>
    </r>
    <r>
      <rPr>
        <sz val="16"/>
        <color indexed="8"/>
        <rFont val="ＭＳ Ｐゴシック"/>
        <family val="3"/>
      </rPr>
      <t>細胞性
非ホジキンリンパ腫</t>
    </r>
  </si>
  <si>
    <r>
      <rPr>
        <sz val="16"/>
        <color indexed="8"/>
        <rFont val="ＭＳ Ｐゴシック"/>
        <family val="3"/>
      </rPr>
      <t>ダラザレックス</t>
    </r>
  </si>
  <si>
    <r>
      <rPr>
        <sz val="15"/>
        <color indexed="8"/>
        <rFont val="ＭＳ Ｐゴシック"/>
        <family val="3"/>
      </rPr>
      <t>日本初回審査では、単独投与については推奨されないと判断された。</t>
    </r>
  </si>
  <si>
    <r>
      <rPr>
        <sz val="16"/>
        <color indexed="8"/>
        <rFont val="ＭＳ Ｐゴシック"/>
        <family val="3"/>
      </rPr>
      <t>プロテアソーム阻害剤と免疫
調整薬を含む</t>
    </r>
    <r>
      <rPr>
        <sz val="16"/>
        <color indexed="8"/>
        <rFont val="Arial"/>
        <family val="2"/>
      </rPr>
      <t>3</t>
    </r>
    <r>
      <rPr>
        <sz val="16"/>
        <color indexed="8"/>
        <rFont val="ＭＳ Ｐゴシック"/>
        <family val="3"/>
      </rPr>
      <t>つ以上の治療歴が
ある、又はいずれにも難治性の
多発性骨髄腫
＜単独投与＞</t>
    </r>
  </si>
  <si>
    <r>
      <t>2015</t>
    </r>
    <r>
      <rPr>
        <sz val="16"/>
        <color indexed="8"/>
        <rFont val="ＭＳ Ｐゴシック"/>
        <family val="3"/>
      </rPr>
      <t xml:space="preserve">年
</t>
    </r>
    <r>
      <rPr>
        <sz val="16"/>
        <color indexed="8"/>
        <rFont val="Arial"/>
        <family val="2"/>
      </rPr>
      <t>11</t>
    </r>
    <r>
      <rPr>
        <sz val="16"/>
        <color indexed="8"/>
        <rFont val="ＭＳ Ｐゴシック"/>
        <family val="3"/>
      </rPr>
      <t>月</t>
    </r>
  </si>
  <si>
    <r>
      <rPr>
        <sz val="16"/>
        <color indexed="8"/>
        <rFont val="ＭＳ Ｐゴシック"/>
        <family val="3"/>
      </rPr>
      <t>コビメチニブ</t>
    </r>
  </si>
  <si>
    <r>
      <t>BRAD V600E</t>
    </r>
    <r>
      <rPr>
        <sz val="16"/>
        <color indexed="8"/>
        <rFont val="ＭＳ Ｐゴシック"/>
        <family val="3"/>
      </rPr>
      <t>又は</t>
    </r>
    <r>
      <rPr>
        <sz val="16"/>
        <color indexed="8"/>
        <rFont val="Arial"/>
        <family val="2"/>
      </rPr>
      <t>B600K</t>
    </r>
    <r>
      <rPr>
        <sz val="16"/>
        <color indexed="8"/>
        <rFont val="ＭＳ Ｐゴシック"/>
        <family val="3"/>
      </rPr>
      <t>変異陽性の
根治切除不能又は転移性の
悪性黒色腫</t>
    </r>
  </si>
  <si>
    <r>
      <rPr>
        <sz val="16"/>
        <color indexed="8"/>
        <rFont val="ＭＳ Ｐゴシック"/>
        <family val="3"/>
      </rPr>
      <t>タリモジェン</t>
    </r>
    <r>
      <rPr>
        <sz val="16"/>
        <color indexed="8"/>
        <rFont val="Arial"/>
        <family val="2"/>
      </rPr>
      <t xml:space="preserve"> 
</t>
    </r>
    <r>
      <rPr>
        <sz val="16"/>
        <color indexed="8"/>
        <rFont val="ＭＳ Ｐゴシック"/>
        <family val="3"/>
      </rPr>
      <t>ラヘルパレプベク</t>
    </r>
  </si>
  <si>
    <r>
      <rPr>
        <sz val="16"/>
        <color indexed="8"/>
        <rFont val="ＭＳ Ｐゴシック"/>
        <family val="3"/>
      </rPr>
      <t>アステラス・
アムジェン・
バイオ
ファーマ</t>
    </r>
  </si>
  <si>
    <r>
      <rPr>
        <sz val="16"/>
        <color indexed="8"/>
        <rFont val="ＭＳ Ｐゴシック"/>
        <family val="3"/>
      </rPr>
      <t>初回手術後に再発した切除不能
な悪性黒色腫における局所治療</t>
    </r>
  </si>
  <si>
    <r>
      <t>2015</t>
    </r>
    <r>
      <rPr>
        <sz val="16"/>
        <color indexed="8"/>
        <rFont val="ＭＳ Ｐゴシック"/>
        <family val="3"/>
      </rPr>
      <t xml:space="preserve">年
</t>
    </r>
    <r>
      <rPr>
        <sz val="16"/>
        <color indexed="8"/>
        <rFont val="Arial"/>
        <family val="2"/>
      </rPr>
      <t>10</t>
    </r>
    <r>
      <rPr>
        <sz val="16"/>
        <color indexed="8"/>
        <rFont val="ＭＳ Ｐゴシック"/>
        <family val="3"/>
      </rPr>
      <t>月</t>
    </r>
  </si>
  <si>
    <r>
      <rPr>
        <sz val="16"/>
        <color indexed="8"/>
        <rFont val="ＭＳ Ｐゴシック"/>
        <family val="3"/>
      </rPr>
      <t>イピリムマブ</t>
    </r>
  </si>
  <si>
    <r>
      <rPr>
        <sz val="16"/>
        <color indexed="8"/>
        <rFont val="ＭＳ Ｐゴシック"/>
        <family val="3"/>
      </rPr>
      <t>ヤーボイ</t>
    </r>
  </si>
  <si>
    <r>
      <rPr>
        <sz val="16"/>
        <color indexed="8"/>
        <rFont val="ＭＳ Ｐゴシック"/>
        <family val="3"/>
      </rPr>
      <t>ブリストル・
マイヤーズ</t>
    </r>
    <r>
      <rPr>
        <sz val="16"/>
        <color indexed="8"/>
        <rFont val="Arial"/>
        <family val="2"/>
      </rPr>
      <t xml:space="preserve"> 
</t>
    </r>
    <r>
      <rPr>
        <sz val="16"/>
        <color indexed="8"/>
        <rFont val="ＭＳ Ｐゴシック"/>
        <family val="3"/>
      </rPr>
      <t>スクイブ</t>
    </r>
  </si>
  <si>
    <r>
      <rPr>
        <sz val="16"/>
        <color indexed="8"/>
        <rFont val="ＭＳ Ｐゴシック"/>
        <family val="3"/>
      </rPr>
      <t>イリノテカン水和物
リポソーム注射剤</t>
    </r>
  </si>
  <si>
    <r>
      <rPr>
        <sz val="15"/>
        <color indexed="8"/>
        <rFont val="ＭＳ Ｐゴシック"/>
        <family val="3"/>
      </rPr>
      <t>類薬
（イリノテカン）
承認あり</t>
    </r>
  </si>
  <si>
    <r>
      <rPr>
        <sz val="16"/>
        <color indexed="8"/>
        <rFont val="ＭＳ Ｐゴシック"/>
        <family val="3"/>
      </rPr>
      <t>ゲムシタビンによる治療歴を有する
転移性膵癌</t>
    </r>
  </si>
  <si>
    <r>
      <rPr>
        <sz val="16"/>
        <color indexed="8"/>
        <rFont val="ＭＳ Ｐゴシック"/>
        <family val="3"/>
      </rPr>
      <t>膵</t>
    </r>
  </si>
  <si>
    <r>
      <rPr>
        <sz val="16"/>
        <color indexed="8"/>
        <rFont val="ＭＳ Ｐゴシック"/>
        <family val="3"/>
      </rPr>
      <t>○</t>
    </r>
  </si>
  <si>
    <r>
      <rPr>
        <sz val="16"/>
        <color indexed="8"/>
        <rFont val="ＭＳ Ｐゴシック"/>
        <family val="3"/>
      </rPr>
      <t>リツキシマブ</t>
    </r>
  </si>
  <si>
    <r>
      <rPr>
        <sz val="15"/>
        <color indexed="8"/>
        <rFont val="ＭＳ Ｐゴシック"/>
        <family val="3"/>
      </rPr>
      <t>皮下投与製剤。
静注用製剤は、
承認あり</t>
    </r>
  </si>
  <si>
    <r>
      <rPr>
        <sz val="16"/>
        <color indexed="8"/>
        <rFont val="ＭＳ Ｐゴシック"/>
        <family val="3"/>
      </rPr>
      <t>濾胞性リンパ腫
びまん性大細胞型</t>
    </r>
    <r>
      <rPr>
        <sz val="16"/>
        <color indexed="8"/>
        <rFont val="Arial"/>
        <family val="2"/>
      </rPr>
      <t>B</t>
    </r>
    <r>
      <rPr>
        <sz val="16"/>
        <color indexed="8"/>
        <rFont val="ＭＳ Ｐゴシック"/>
        <family val="3"/>
      </rPr>
      <t>細胞リンパ腫
慢性リンパ性白血病</t>
    </r>
  </si>
  <si>
    <r>
      <rPr>
        <sz val="16"/>
        <color indexed="8"/>
        <rFont val="ＭＳ Ｐゴシック"/>
        <family val="3"/>
      </rPr>
      <t>ソニデジブ</t>
    </r>
  </si>
  <si>
    <r>
      <rPr>
        <sz val="16"/>
        <color indexed="8"/>
        <rFont val="ＭＳ Ｐゴシック"/>
        <family val="3"/>
      </rPr>
      <t>手術又は放射線治療で再発した
局所進行基底細胞がん</t>
    </r>
  </si>
  <si>
    <r>
      <t>2015</t>
    </r>
    <r>
      <rPr>
        <sz val="16"/>
        <color indexed="8"/>
        <rFont val="ＭＳ Ｐゴシック"/>
        <family val="3"/>
      </rPr>
      <t xml:space="preserve">年
</t>
    </r>
    <r>
      <rPr>
        <sz val="16"/>
        <color indexed="8"/>
        <rFont val="Arial"/>
        <family val="2"/>
      </rPr>
      <t>7</t>
    </r>
    <r>
      <rPr>
        <sz val="16"/>
        <color indexed="8"/>
        <rFont val="ＭＳ Ｐゴシック"/>
        <family val="3"/>
      </rPr>
      <t>月</t>
    </r>
  </si>
  <si>
    <r>
      <t>2015</t>
    </r>
    <r>
      <rPr>
        <sz val="16"/>
        <color indexed="8"/>
        <rFont val="ＭＳ Ｐゴシック"/>
        <family val="3"/>
      </rPr>
      <t xml:space="preserve">年
</t>
    </r>
    <r>
      <rPr>
        <sz val="16"/>
        <color indexed="8"/>
        <rFont val="Arial"/>
        <family val="2"/>
      </rPr>
      <t>8</t>
    </r>
    <r>
      <rPr>
        <sz val="16"/>
        <color indexed="8"/>
        <rFont val="ＭＳ Ｐゴシック"/>
        <family val="3"/>
      </rPr>
      <t>月</t>
    </r>
  </si>
  <si>
    <r>
      <rPr>
        <sz val="16"/>
        <color indexed="8"/>
        <rFont val="ＭＳ Ｐゴシック"/>
        <family val="3"/>
      </rPr>
      <t>ジヌツキシマブ</t>
    </r>
  </si>
  <si>
    <r>
      <rPr>
        <sz val="15"/>
        <color indexed="8"/>
        <rFont val="ＭＳ Ｐゴシック"/>
        <family val="3"/>
      </rPr>
      <t>国内医師
主導治験
実施中</t>
    </r>
  </si>
  <si>
    <r>
      <rPr>
        <sz val="16"/>
        <color indexed="8"/>
        <rFont val="ＭＳ Ｐゴシック"/>
        <family val="3"/>
      </rPr>
      <t>初回治療に少なくとも部分奏効の
認められた高リスクの神経芽細胞腫</t>
    </r>
  </si>
  <si>
    <r>
      <t>2015</t>
    </r>
    <r>
      <rPr>
        <sz val="16"/>
        <color indexed="8"/>
        <rFont val="ＭＳ Ｐゴシック"/>
        <family val="3"/>
      </rPr>
      <t xml:space="preserve">年
</t>
    </r>
    <r>
      <rPr>
        <sz val="16"/>
        <color indexed="8"/>
        <rFont val="Arial"/>
        <family val="2"/>
      </rPr>
      <t>3</t>
    </r>
    <r>
      <rPr>
        <sz val="16"/>
        <color indexed="8"/>
        <rFont val="ＭＳ Ｐゴシック"/>
        <family val="3"/>
      </rPr>
      <t>月</t>
    </r>
  </si>
  <si>
    <r>
      <rPr>
        <sz val="12"/>
        <color indexed="8"/>
        <rFont val="ＭＳ Ｐゴシック"/>
        <family val="3"/>
      </rPr>
      <t>小児（</t>
    </r>
    <r>
      <rPr>
        <sz val="12"/>
        <color indexed="8"/>
        <rFont val="Arial"/>
        <family val="2"/>
      </rPr>
      <t>BSA</t>
    </r>
    <r>
      <rPr>
        <sz val="12"/>
        <color indexed="8"/>
        <rFont val="ＭＳ Ｐゴシック"/>
        <family val="3"/>
      </rPr>
      <t>：</t>
    </r>
    <r>
      <rPr>
        <sz val="12"/>
        <color indexed="8"/>
        <rFont val="Arial"/>
        <family val="2"/>
      </rPr>
      <t>0.6m</t>
    </r>
    <r>
      <rPr>
        <vertAlign val="superscript"/>
        <sz val="12"/>
        <color indexed="8"/>
        <rFont val="Arial"/>
        <family val="2"/>
      </rPr>
      <t>2</t>
    </r>
    <r>
      <rPr>
        <sz val="12"/>
        <color indexed="8"/>
        <rFont val="ＭＳ Ｐゴシック"/>
        <family val="3"/>
      </rPr>
      <t>で計算）</t>
    </r>
  </si>
  <si>
    <r>
      <rPr>
        <sz val="16"/>
        <color indexed="8"/>
        <rFont val="ＭＳ Ｐゴシック"/>
        <family val="3"/>
      </rPr>
      <t>オラパリブ</t>
    </r>
  </si>
  <si>
    <r>
      <t>BRCA</t>
    </r>
    <r>
      <rPr>
        <sz val="16"/>
        <color indexed="8"/>
        <rFont val="ＭＳ Ｐゴシック"/>
        <family val="3"/>
      </rPr>
      <t>変異を有する患者の</t>
    </r>
    <r>
      <rPr>
        <sz val="16"/>
        <color indexed="8"/>
        <rFont val="Arial"/>
        <family val="2"/>
      </rPr>
      <t>3</t>
    </r>
    <r>
      <rPr>
        <sz val="16"/>
        <color indexed="8"/>
        <rFont val="ＭＳ Ｐゴシック"/>
        <family val="3"/>
      </rPr>
      <t>つ以上の化学療法歴のある卵巣がん
＜カプセル＞＜錠剤＞</t>
    </r>
  </si>
  <si>
    <r>
      <t>2014</t>
    </r>
    <r>
      <rPr>
        <sz val="16"/>
        <color indexed="8"/>
        <rFont val="ＭＳ Ｐゴシック"/>
        <family val="3"/>
      </rPr>
      <t xml:space="preserve">年
</t>
    </r>
    <r>
      <rPr>
        <sz val="16"/>
        <color indexed="8"/>
        <rFont val="Arial"/>
        <family val="2"/>
      </rPr>
      <t>12</t>
    </r>
    <r>
      <rPr>
        <sz val="16"/>
        <color indexed="8"/>
        <rFont val="ＭＳ Ｐゴシック"/>
        <family val="3"/>
      </rPr>
      <t>月</t>
    </r>
  </si>
  <si>
    <r>
      <rPr>
        <sz val="16"/>
        <color indexed="8"/>
        <rFont val="ＭＳ Ｐゴシック"/>
        <family val="3"/>
      </rPr>
      <t>ニンテダニブ</t>
    </r>
  </si>
  <si>
    <r>
      <t>Ofev 
(</t>
    </r>
    <r>
      <rPr>
        <sz val="16"/>
        <color indexed="8"/>
        <rFont val="ＭＳ Ｐゴシック"/>
        <family val="3"/>
      </rPr>
      <t>適応外</t>
    </r>
    <r>
      <rPr>
        <sz val="16"/>
        <color indexed="8"/>
        <rFont val="Arial"/>
        <family val="2"/>
      </rPr>
      <t>)
Vargatef
 (EU)</t>
    </r>
  </si>
  <si>
    <r>
      <rPr>
        <sz val="16"/>
        <color indexed="8"/>
        <rFont val="ＭＳ Ｐゴシック"/>
        <family val="3"/>
      </rPr>
      <t>局所進行、転移性又は局所再発の
肺腺がんの一次治療</t>
    </r>
  </si>
  <si>
    <r>
      <t>2014</t>
    </r>
    <r>
      <rPr>
        <sz val="16"/>
        <color indexed="8"/>
        <rFont val="ＭＳ Ｐゴシック"/>
        <family val="3"/>
      </rPr>
      <t xml:space="preserve">年
</t>
    </r>
    <r>
      <rPr>
        <sz val="16"/>
        <color indexed="8"/>
        <rFont val="Arial"/>
        <family val="2"/>
      </rPr>
      <t>11</t>
    </r>
    <r>
      <rPr>
        <sz val="16"/>
        <color indexed="8"/>
        <rFont val="ＭＳ Ｐゴシック"/>
        <family val="3"/>
      </rPr>
      <t>月</t>
    </r>
  </si>
  <si>
    <r>
      <rPr>
        <sz val="16"/>
        <color indexed="8"/>
        <rFont val="ＭＳ Ｐゴシック"/>
        <family val="3"/>
      </rPr>
      <t>ベリノスタット</t>
    </r>
  </si>
  <si>
    <r>
      <rPr>
        <sz val="16"/>
        <color indexed="8"/>
        <rFont val="ＭＳ Ｐゴシック"/>
        <family val="3"/>
      </rPr>
      <t>再発・難治性の末梢型</t>
    </r>
    <r>
      <rPr>
        <sz val="16"/>
        <color indexed="8"/>
        <rFont val="Arial"/>
        <family val="2"/>
      </rPr>
      <t>T</t>
    </r>
    <r>
      <rPr>
        <sz val="16"/>
        <color indexed="8"/>
        <rFont val="ＭＳ Ｐゴシック"/>
        <family val="3"/>
      </rPr>
      <t>細胞リンパ腫</t>
    </r>
  </si>
  <si>
    <r>
      <t>2014</t>
    </r>
    <r>
      <rPr>
        <sz val="16"/>
        <color indexed="8"/>
        <rFont val="ＭＳ Ｐゴシック"/>
        <family val="3"/>
      </rPr>
      <t xml:space="preserve">年
</t>
    </r>
    <r>
      <rPr>
        <sz val="16"/>
        <color indexed="8"/>
        <rFont val="Arial"/>
        <family val="2"/>
      </rPr>
      <t>7</t>
    </r>
    <r>
      <rPr>
        <sz val="16"/>
        <color indexed="8"/>
        <rFont val="ＭＳ Ｐゴシック"/>
        <family val="3"/>
      </rPr>
      <t>月</t>
    </r>
  </si>
  <si>
    <r>
      <rPr>
        <sz val="16"/>
        <color indexed="8"/>
        <rFont val="ＭＳ Ｐゴシック"/>
        <family val="3"/>
      </rPr>
      <t>イデラリシブ</t>
    </r>
  </si>
  <si>
    <r>
      <rPr>
        <sz val="16"/>
        <color indexed="8"/>
        <rFont val="ＭＳ Ｐゴシック"/>
        <family val="3"/>
      </rPr>
      <t>ギリアド
サイエンシズ</t>
    </r>
  </si>
  <si>
    <r>
      <rPr>
        <sz val="16"/>
        <color indexed="8"/>
        <rFont val="ＭＳ Ｐゴシック"/>
        <family val="3"/>
      </rPr>
      <t xml:space="preserve">再発性の慢性リンパ性白血病
</t>
    </r>
    <r>
      <rPr>
        <sz val="16"/>
        <color indexed="8"/>
        <rFont val="Arial"/>
        <family val="2"/>
      </rPr>
      <t>/</t>
    </r>
    <r>
      <rPr>
        <sz val="16"/>
        <color indexed="8"/>
        <rFont val="ＭＳ Ｐゴシック"/>
        <family val="3"/>
      </rPr>
      <t>非ホジキンリンパ腫</t>
    </r>
    <r>
      <rPr>
        <sz val="16"/>
        <color indexed="8"/>
        <rFont val="Arial"/>
        <family val="2"/>
      </rPr>
      <t xml:space="preserve">/
</t>
    </r>
    <r>
      <rPr>
        <sz val="16"/>
        <color indexed="8"/>
        <rFont val="ＭＳ Ｐゴシック"/>
        <family val="3"/>
      </rPr>
      <t>小リンパ球性リンパ腫</t>
    </r>
  </si>
  <si>
    <r>
      <t>2014</t>
    </r>
    <r>
      <rPr>
        <sz val="16"/>
        <color indexed="8"/>
        <rFont val="ＭＳ Ｐゴシック"/>
        <family val="3"/>
      </rPr>
      <t xml:space="preserve">年
</t>
    </r>
    <r>
      <rPr>
        <sz val="16"/>
        <color indexed="8"/>
        <rFont val="Arial"/>
        <family val="2"/>
      </rPr>
      <t>9</t>
    </r>
    <r>
      <rPr>
        <sz val="16"/>
        <color indexed="8"/>
        <rFont val="ＭＳ Ｐゴシック"/>
        <family val="3"/>
      </rPr>
      <t>月</t>
    </r>
  </si>
  <si>
    <r>
      <rPr>
        <sz val="16"/>
        <color indexed="8"/>
        <rFont val="ＭＳ Ｐゴシック"/>
        <family val="3"/>
      </rPr>
      <t>オビヌツズマブ</t>
    </r>
  </si>
  <si>
    <r>
      <rPr>
        <sz val="16"/>
        <color indexed="8"/>
        <rFont val="ＭＳ Ｐゴシック"/>
        <family val="3"/>
      </rPr>
      <t>中外</t>
    </r>
  </si>
  <si>
    <r>
      <rPr>
        <sz val="16"/>
        <color indexed="8"/>
        <rFont val="ＭＳ Ｐゴシック"/>
        <family val="3"/>
      </rPr>
      <t>未治療の慢性リンパ性白血病</t>
    </r>
  </si>
  <si>
    <r>
      <t>2013</t>
    </r>
    <r>
      <rPr>
        <sz val="16"/>
        <color indexed="8"/>
        <rFont val="ＭＳ Ｐゴシック"/>
        <family val="3"/>
      </rPr>
      <t xml:space="preserve">年
</t>
    </r>
    <r>
      <rPr>
        <sz val="16"/>
        <color indexed="8"/>
        <rFont val="Arial"/>
        <family val="2"/>
      </rPr>
      <t>11</t>
    </r>
    <r>
      <rPr>
        <sz val="16"/>
        <color indexed="8"/>
        <rFont val="ＭＳ Ｐゴシック"/>
        <family val="3"/>
      </rPr>
      <t>月</t>
    </r>
  </si>
  <si>
    <r>
      <rPr>
        <sz val="16"/>
        <color indexed="8"/>
        <rFont val="ＭＳ Ｐゴシック"/>
        <family val="3"/>
      </rPr>
      <t>〇</t>
    </r>
  </si>
  <si>
    <r>
      <rPr>
        <sz val="16"/>
        <color indexed="8"/>
        <rFont val="ＭＳ Ｐゴシック"/>
        <family val="3"/>
      </rPr>
      <t>クロメチン</t>
    </r>
  </si>
  <si>
    <r>
      <rPr>
        <sz val="16"/>
        <color indexed="8"/>
        <rFont val="ＭＳ Ｐゴシック"/>
        <family val="3"/>
      </rPr>
      <t>菌状息肉症型の皮膚</t>
    </r>
    <r>
      <rPr>
        <sz val="16"/>
        <color indexed="8"/>
        <rFont val="Arial"/>
        <family val="2"/>
      </rPr>
      <t>T</t>
    </r>
    <r>
      <rPr>
        <sz val="16"/>
        <color indexed="8"/>
        <rFont val="ＭＳ Ｐゴシック"/>
        <family val="3"/>
      </rPr>
      <t>細胞リンパ腫
（外用）</t>
    </r>
  </si>
  <si>
    <r>
      <t>2013</t>
    </r>
    <r>
      <rPr>
        <sz val="16"/>
        <color indexed="8"/>
        <rFont val="ＭＳ Ｐゴシック"/>
        <family val="3"/>
      </rPr>
      <t xml:space="preserve">年
</t>
    </r>
    <r>
      <rPr>
        <sz val="16"/>
        <color indexed="8"/>
        <rFont val="Arial"/>
        <family val="2"/>
      </rPr>
      <t>8</t>
    </r>
    <r>
      <rPr>
        <sz val="16"/>
        <color indexed="8"/>
        <rFont val="ＭＳ Ｐゴシック"/>
        <family val="3"/>
      </rPr>
      <t>月</t>
    </r>
  </si>
  <si>
    <r>
      <rPr>
        <sz val="16"/>
        <color indexed="8"/>
        <rFont val="ＭＳ Ｐゴシック"/>
        <family val="3"/>
      </rPr>
      <t>〇</t>
    </r>
  </si>
  <si>
    <r>
      <rPr>
        <sz val="16"/>
        <color indexed="8"/>
        <rFont val="ＭＳ Ｐゴシック"/>
        <family val="3"/>
      </rPr>
      <t>レナリドミド</t>
    </r>
  </si>
  <si>
    <r>
      <rPr>
        <sz val="16"/>
        <color indexed="8"/>
        <rFont val="ＭＳ Ｐゴシック"/>
        <family val="3"/>
      </rPr>
      <t>レブラミド　</t>
    </r>
  </si>
  <si>
    <r>
      <rPr>
        <sz val="16"/>
        <color indexed="8"/>
        <rFont val="ＭＳ Ｐゴシック"/>
        <family val="3"/>
      </rPr>
      <t>セルジーン</t>
    </r>
  </si>
  <si>
    <r>
      <t>2015/10/14</t>
    </r>
    <r>
      <rPr>
        <sz val="15"/>
        <color indexed="8"/>
        <rFont val="ＭＳ Ｐゴシック"/>
        <family val="3"/>
      </rPr>
      <t>の
第</t>
    </r>
    <r>
      <rPr>
        <sz val="15"/>
        <color indexed="8"/>
        <rFont val="Arial"/>
        <family val="2"/>
      </rPr>
      <t>25</t>
    </r>
    <r>
      <rPr>
        <sz val="15"/>
        <color indexed="8"/>
        <rFont val="ＭＳ Ｐゴシック"/>
        <family val="3"/>
      </rPr>
      <t>回医療上の
必要性の高い
未承認薬・適応外薬
検討会議において、
医療上の有用性は
「ウ」と判断された。</t>
    </r>
  </si>
  <si>
    <r>
      <t>2</t>
    </r>
    <r>
      <rPr>
        <sz val="16"/>
        <color indexed="8"/>
        <rFont val="ＭＳ Ｐゴシック"/>
        <family val="3"/>
      </rPr>
      <t>つ以上の前治療に再燃又は増悪の
マントル細胞リンパ腫</t>
    </r>
  </si>
  <si>
    <r>
      <t>2013</t>
    </r>
    <r>
      <rPr>
        <sz val="16"/>
        <color indexed="8"/>
        <rFont val="ＭＳ Ｐゴシック"/>
        <family val="3"/>
      </rPr>
      <t xml:space="preserve">年
</t>
    </r>
    <r>
      <rPr>
        <sz val="16"/>
        <color indexed="8"/>
        <rFont val="Arial"/>
        <family val="2"/>
      </rPr>
      <t>6</t>
    </r>
    <r>
      <rPr>
        <sz val="16"/>
        <color indexed="8"/>
        <rFont val="ＭＳ Ｐゴシック"/>
        <family val="3"/>
      </rPr>
      <t>月</t>
    </r>
  </si>
  <si>
    <r>
      <t>2016</t>
    </r>
    <r>
      <rPr>
        <sz val="16"/>
        <color indexed="8"/>
        <rFont val="ＭＳ Ｐゴシック"/>
        <family val="3"/>
      </rPr>
      <t xml:space="preserve">年
</t>
    </r>
    <r>
      <rPr>
        <sz val="16"/>
        <color indexed="8"/>
        <rFont val="Arial"/>
        <family val="2"/>
      </rPr>
      <t>7</t>
    </r>
    <r>
      <rPr>
        <sz val="16"/>
        <color indexed="8"/>
        <rFont val="ＭＳ Ｐゴシック"/>
        <family val="3"/>
      </rPr>
      <t>月</t>
    </r>
  </si>
  <si>
    <r>
      <t>BMS</t>
    </r>
    <r>
      <rPr>
        <sz val="15"/>
        <color indexed="8"/>
        <rFont val="ＭＳ Ｐゴシック"/>
        <family val="3"/>
      </rPr>
      <t>社が
第Ⅰ相
試験終了</t>
    </r>
  </si>
  <si>
    <r>
      <rPr>
        <sz val="16"/>
        <color indexed="8"/>
        <rFont val="ＭＳ Ｐゴシック"/>
        <family val="3"/>
      </rPr>
      <t>進行、転移性の甲状腺髄様がん</t>
    </r>
  </si>
  <si>
    <r>
      <rPr>
        <sz val="16"/>
        <color indexed="8"/>
        <rFont val="ＭＳ Ｐゴシック"/>
        <family val="3"/>
      </rPr>
      <t>甲状腺</t>
    </r>
  </si>
  <si>
    <r>
      <t>2012</t>
    </r>
    <r>
      <rPr>
        <sz val="16"/>
        <color indexed="8"/>
        <rFont val="ＭＳ Ｐゴシック"/>
        <family val="3"/>
      </rPr>
      <t xml:space="preserve">年
</t>
    </r>
    <r>
      <rPr>
        <sz val="16"/>
        <color indexed="8"/>
        <rFont val="Arial"/>
        <family val="2"/>
      </rPr>
      <t>11</t>
    </r>
    <r>
      <rPr>
        <sz val="16"/>
        <color indexed="8"/>
        <rFont val="ＭＳ Ｐゴシック"/>
        <family val="3"/>
      </rPr>
      <t>月</t>
    </r>
  </si>
  <si>
    <r>
      <t>2014</t>
    </r>
    <r>
      <rPr>
        <sz val="16"/>
        <color indexed="8"/>
        <rFont val="ＭＳ Ｐゴシック"/>
        <family val="3"/>
      </rPr>
      <t xml:space="preserve">年
</t>
    </r>
    <r>
      <rPr>
        <sz val="16"/>
        <color indexed="8"/>
        <rFont val="Arial"/>
        <family val="2"/>
      </rPr>
      <t>3</t>
    </r>
    <r>
      <rPr>
        <sz val="16"/>
        <color indexed="8"/>
        <rFont val="ＭＳ Ｐゴシック"/>
        <family val="3"/>
      </rPr>
      <t>月</t>
    </r>
  </si>
  <si>
    <r>
      <rPr>
        <sz val="16"/>
        <color indexed="8"/>
        <rFont val="ＭＳ Ｐゴシック"/>
        <family val="3"/>
      </rPr>
      <t>オマセタキシン</t>
    </r>
  </si>
  <si>
    <r>
      <rPr>
        <sz val="16"/>
        <color indexed="8"/>
        <rFont val="ＭＳ Ｐゴシック"/>
        <family val="3"/>
      </rPr>
      <t>－</t>
    </r>
  </si>
  <si>
    <r>
      <t>2</t>
    </r>
    <r>
      <rPr>
        <sz val="16"/>
        <color indexed="8"/>
        <rFont val="ＭＳ Ｐゴシック"/>
        <family val="3"/>
      </rPr>
      <t>つ以上のチロシンキナーゼ阻害剤に
増悪又は不耐の慢性骨髄性白血病</t>
    </r>
  </si>
  <si>
    <r>
      <t>2012</t>
    </r>
    <r>
      <rPr>
        <sz val="16"/>
        <color indexed="8"/>
        <rFont val="ＭＳ Ｐゴシック"/>
        <family val="3"/>
      </rPr>
      <t xml:space="preserve">年
</t>
    </r>
    <r>
      <rPr>
        <sz val="16"/>
        <color indexed="8"/>
        <rFont val="Arial"/>
        <family val="2"/>
      </rPr>
      <t>10</t>
    </r>
    <r>
      <rPr>
        <sz val="16"/>
        <color indexed="8"/>
        <rFont val="ＭＳ Ｐゴシック"/>
        <family val="3"/>
      </rPr>
      <t>月</t>
    </r>
  </si>
  <si>
    <r>
      <rPr>
        <sz val="16"/>
        <color indexed="8"/>
        <rFont val="ＭＳ Ｐゴシック"/>
        <family val="3"/>
      </rPr>
      <t>リツキシマブ</t>
    </r>
  </si>
  <si>
    <r>
      <rPr>
        <sz val="16"/>
        <color indexed="8"/>
        <rFont val="ＭＳ Ｐゴシック"/>
        <family val="3"/>
      </rPr>
      <t>リツキサン</t>
    </r>
  </si>
  <si>
    <r>
      <t>Rituxan</t>
    </r>
    <r>
      <rPr>
        <sz val="16"/>
        <color indexed="8"/>
        <rFont val="ＭＳ Ｐゴシック"/>
        <family val="3"/>
      </rPr>
      <t>（</t>
    </r>
    <r>
      <rPr>
        <sz val="16"/>
        <color indexed="8"/>
        <rFont val="Arial"/>
        <family val="2"/>
      </rPr>
      <t>US</t>
    </r>
    <r>
      <rPr>
        <sz val="16"/>
        <color indexed="8"/>
        <rFont val="ＭＳ Ｐゴシック"/>
        <family val="3"/>
      </rPr>
      <t xml:space="preserve">）
</t>
    </r>
    <r>
      <rPr>
        <sz val="16"/>
        <color indexed="8"/>
        <rFont val="Arial"/>
        <family val="2"/>
      </rPr>
      <t>Mabthera</t>
    </r>
    <r>
      <rPr>
        <sz val="16"/>
        <color indexed="8"/>
        <rFont val="ＭＳ Ｐゴシック"/>
        <family val="3"/>
      </rPr>
      <t>（</t>
    </r>
    <r>
      <rPr>
        <sz val="16"/>
        <color indexed="8"/>
        <rFont val="Arial"/>
        <family val="2"/>
      </rPr>
      <t>EU)</t>
    </r>
  </si>
  <si>
    <r>
      <t>2015/7/10</t>
    </r>
    <r>
      <rPr>
        <sz val="15"/>
        <color indexed="8"/>
        <rFont val="ＭＳ Ｐゴシック"/>
        <family val="3"/>
      </rPr>
      <t>の
第</t>
    </r>
    <r>
      <rPr>
        <sz val="15"/>
        <color indexed="8"/>
        <rFont val="Arial"/>
        <family val="2"/>
      </rPr>
      <t>24</t>
    </r>
    <r>
      <rPr>
        <sz val="15"/>
        <color indexed="8"/>
        <rFont val="ＭＳ Ｐゴシック"/>
        <family val="3"/>
      </rPr>
      <t>回医療上の
必要性の高い
未承認薬・適応外薬
検討会議において、
医療上の有用性は
「ウ」と判断された。</t>
    </r>
  </si>
  <si>
    <r>
      <rPr>
        <sz val="16"/>
        <color indexed="8"/>
        <rFont val="ＭＳ Ｐゴシック"/>
        <family val="3"/>
      </rPr>
      <t>ビンクリスチン
硫酸塩
リポソーム注射剤</t>
    </r>
  </si>
  <si>
    <r>
      <rPr>
        <sz val="15"/>
        <color indexed="8"/>
        <rFont val="ＭＳ Ｐゴシック"/>
        <family val="3"/>
      </rPr>
      <t>類薬
（ビンクリスチン）
承認あり</t>
    </r>
  </si>
  <si>
    <r>
      <t>2</t>
    </r>
    <r>
      <rPr>
        <sz val="16"/>
        <color indexed="8"/>
        <rFont val="ＭＳ Ｐゴシック"/>
        <family val="3"/>
      </rPr>
      <t>回目以降の再燃又は</t>
    </r>
    <r>
      <rPr>
        <sz val="16"/>
        <color indexed="8"/>
        <rFont val="Arial"/>
        <family val="2"/>
      </rPr>
      <t>2</t>
    </r>
    <r>
      <rPr>
        <sz val="16"/>
        <color indexed="8"/>
        <rFont val="ＭＳ Ｐゴシック"/>
        <family val="3"/>
      </rPr>
      <t>つ以上の
治療に増悪した急性リンパ性白血病</t>
    </r>
  </si>
  <si>
    <r>
      <t>2012</t>
    </r>
    <r>
      <rPr>
        <sz val="16"/>
        <color indexed="8"/>
        <rFont val="ＭＳ Ｐゴシック"/>
        <family val="3"/>
      </rPr>
      <t xml:space="preserve">年
</t>
    </r>
    <r>
      <rPr>
        <sz val="16"/>
        <color indexed="8"/>
        <rFont val="Arial"/>
        <family val="2"/>
      </rPr>
      <t>9</t>
    </r>
    <r>
      <rPr>
        <sz val="16"/>
        <color indexed="8"/>
        <rFont val="ＭＳ Ｐゴシック"/>
        <family val="3"/>
      </rPr>
      <t>月</t>
    </r>
  </si>
  <si>
    <r>
      <rPr>
        <sz val="16"/>
        <color indexed="8"/>
        <rFont val="ＭＳ Ｐゴシック"/>
        <family val="3"/>
      </rPr>
      <t>カルフィルゾミブ</t>
    </r>
  </si>
  <si>
    <r>
      <rPr>
        <sz val="16"/>
        <color indexed="8"/>
        <rFont val="ＭＳ Ｐゴシック"/>
        <family val="3"/>
      </rPr>
      <t>カイプロリス</t>
    </r>
  </si>
  <si>
    <r>
      <rPr>
        <sz val="15"/>
        <color indexed="8"/>
        <rFont val="ＭＳ Ｐゴシック"/>
        <family val="3"/>
      </rPr>
      <t>日本初回審査では、単独投与については推奨されないと
判断された。</t>
    </r>
  </si>
  <si>
    <r>
      <rPr>
        <sz val="16"/>
        <color indexed="8"/>
        <rFont val="ＭＳ Ｐゴシック"/>
        <family val="3"/>
      </rPr>
      <t>再発又は難治性の多発性骨髄腫
＜単独投与＞</t>
    </r>
  </si>
  <si>
    <r>
      <t>2012</t>
    </r>
    <r>
      <rPr>
        <sz val="16"/>
        <color indexed="8"/>
        <rFont val="ＭＳ Ｐゴシック"/>
        <family val="3"/>
      </rPr>
      <t xml:space="preserve">年
</t>
    </r>
    <r>
      <rPr>
        <sz val="16"/>
        <color indexed="8"/>
        <rFont val="Arial"/>
        <family val="2"/>
      </rPr>
      <t>7</t>
    </r>
    <r>
      <rPr>
        <sz val="16"/>
        <color indexed="8"/>
        <rFont val="ＭＳ Ｐゴシック"/>
        <family val="3"/>
      </rPr>
      <t>月</t>
    </r>
  </si>
  <si>
    <r>
      <rPr>
        <sz val="16"/>
        <color indexed="8"/>
        <rFont val="ＭＳ Ｐゴシック"/>
        <family val="3"/>
      </rPr>
      <t>ピキサントロン</t>
    </r>
  </si>
  <si>
    <r>
      <t>FDA</t>
    </r>
    <r>
      <rPr>
        <sz val="15"/>
        <color indexed="8"/>
        <rFont val="ＭＳ Ｐゴシック"/>
        <family val="3"/>
      </rPr>
      <t>への
申請取下げ</t>
    </r>
  </si>
  <si>
    <r>
      <rPr>
        <sz val="16"/>
        <color indexed="8"/>
        <rFont val="ＭＳ Ｐゴシック"/>
        <family val="3"/>
      </rPr>
      <t>複数回再燃の非ホジキンリンパ腫</t>
    </r>
  </si>
  <si>
    <r>
      <rPr>
        <sz val="16"/>
        <color indexed="8"/>
        <rFont val="ＭＳ Ｐゴシック"/>
        <family val="3"/>
      </rPr>
      <t>申請
取下げ</t>
    </r>
  </si>
  <si>
    <r>
      <t>2012</t>
    </r>
    <r>
      <rPr>
        <sz val="16"/>
        <color indexed="8"/>
        <rFont val="ＭＳ Ｐゴシック"/>
        <family val="3"/>
      </rPr>
      <t xml:space="preserve">年
</t>
    </r>
    <r>
      <rPr>
        <sz val="16"/>
        <color indexed="8"/>
        <rFont val="Arial"/>
        <family val="2"/>
      </rPr>
      <t>5</t>
    </r>
    <r>
      <rPr>
        <sz val="16"/>
        <color indexed="8"/>
        <rFont val="ＭＳ Ｐゴシック"/>
        <family val="3"/>
      </rPr>
      <t>月</t>
    </r>
  </si>
  <si>
    <r>
      <rPr>
        <sz val="16"/>
        <color indexed="8"/>
        <rFont val="ＭＳ Ｐゴシック"/>
        <family val="3"/>
      </rPr>
      <t>ビスモデギブ</t>
    </r>
  </si>
  <si>
    <r>
      <t>Erivedge</t>
    </r>
    <r>
      <rPr>
        <sz val="16"/>
        <color indexed="8"/>
        <rFont val="ＭＳ Ｐゴシック"/>
        <family val="3"/>
      </rPr>
      <t>　</t>
    </r>
  </si>
  <si>
    <r>
      <rPr>
        <sz val="16"/>
        <color indexed="8"/>
        <rFont val="ＭＳ Ｐゴシック"/>
        <family val="3"/>
      </rPr>
      <t>症状を有する転移性、又は手術や
放射線治療が不適の
局所進行基底細胞がん</t>
    </r>
  </si>
  <si>
    <r>
      <t>2012</t>
    </r>
    <r>
      <rPr>
        <sz val="16"/>
        <color indexed="8"/>
        <rFont val="ＭＳ Ｐゴシック"/>
        <family val="3"/>
      </rPr>
      <t xml:space="preserve">年
</t>
    </r>
    <r>
      <rPr>
        <sz val="16"/>
        <color indexed="8"/>
        <rFont val="Arial"/>
        <family val="2"/>
      </rPr>
      <t>1</t>
    </r>
    <r>
      <rPr>
        <sz val="16"/>
        <color indexed="8"/>
        <rFont val="ＭＳ Ｐゴシック"/>
        <family val="3"/>
      </rPr>
      <t>月</t>
    </r>
  </si>
  <si>
    <r>
      <t>2013</t>
    </r>
    <r>
      <rPr>
        <sz val="16"/>
        <color indexed="8"/>
        <rFont val="ＭＳ Ｐゴシック"/>
        <family val="3"/>
      </rPr>
      <t xml:space="preserve">年
</t>
    </r>
    <r>
      <rPr>
        <sz val="16"/>
        <color indexed="8"/>
        <rFont val="Arial"/>
        <family val="2"/>
      </rPr>
      <t>7</t>
    </r>
    <r>
      <rPr>
        <sz val="16"/>
        <color indexed="8"/>
        <rFont val="ＭＳ Ｐゴシック"/>
        <family val="3"/>
      </rPr>
      <t>月</t>
    </r>
  </si>
  <si>
    <r>
      <rPr>
        <sz val="16"/>
        <color indexed="8"/>
        <rFont val="ＭＳ Ｐゴシック"/>
        <family val="3"/>
      </rPr>
      <t>シプリューセル</t>
    </r>
    <r>
      <rPr>
        <sz val="16"/>
        <color indexed="8"/>
        <rFont val="Arial"/>
        <family val="2"/>
      </rPr>
      <t>T</t>
    </r>
  </si>
  <si>
    <r>
      <t>EMA</t>
    </r>
    <r>
      <rPr>
        <sz val="15"/>
        <color indexed="8"/>
        <rFont val="ＭＳ Ｐゴシック"/>
        <family val="3"/>
      </rPr>
      <t>：</t>
    </r>
    <r>
      <rPr>
        <sz val="15"/>
        <color indexed="8"/>
        <rFont val="Arial"/>
        <family val="2"/>
      </rPr>
      <t>2013</t>
    </r>
    <r>
      <rPr>
        <sz val="15"/>
        <color indexed="8"/>
        <rFont val="ＭＳ Ｐゴシック"/>
        <family val="3"/>
      </rPr>
      <t>年</t>
    </r>
    <r>
      <rPr>
        <sz val="15"/>
        <color indexed="8"/>
        <rFont val="Arial"/>
        <family val="2"/>
      </rPr>
      <t>9</t>
    </r>
    <r>
      <rPr>
        <sz val="15"/>
        <color indexed="8"/>
        <rFont val="ＭＳ Ｐゴシック"/>
        <family val="3"/>
      </rPr>
      <t>月に承認されたが、</t>
    </r>
    <r>
      <rPr>
        <sz val="15"/>
        <color indexed="8"/>
        <rFont val="Arial"/>
        <family val="2"/>
      </rPr>
      <t>2015</t>
    </r>
    <r>
      <rPr>
        <sz val="15"/>
        <color indexed="8"/>
        <rFont val="ＭＳ Ｐゴシック"/>
        <family val="3"/>
      </rPr>
      <t>年</t>
    </r>
    <r>
      <rPr>
        <sz val="15"/>
        <color indexed="8"/>
        <rFont val="Arial"/>
        <family val="2"/>
      </rPr>
      <t>5</t>
    </r>
    <r>
      <rPr>
        <sz val="15"/>
        <color indexed="8"/>
        <rFont val="ＭＳ Ｐゴシック"/>
        <family val="3"/>
      </rPr>
      <t>月に</t>
    </r>
    <r>
      <rPr>
        <sz val="15"/>
        <color indexed="8"/>
        <rFont val="Arial"/>
        <family val="2"/>
      </rPr>
      <t>commercial reason</t>
    </r>
    <r>
      <rPr>
        <sz val="15"/>
        <color indexed="8"/>
        <rFont val="ＭＳ Ｐゴシック"/>
        <family val="3"/>
      </rPr>
      <t>により承認取下げ</t>
    </r>
  </si>
  <si>
    <r>
      <rPr>
        <sz val="16"/>
        <color indexed="8"/>
        <rFont val="ＭＳ Ｐゴシック"/>
        <family val="3"/>
      </rPr>
      <t>去勢抵抗性の転移性前立腺がん</t>
    </r>
  </si>
  <si>
    <r>
      <t>2010</t>
    </r>
    <r>
      <rPr>
        <sz val="16"/>
        <color indexed="8"/>
        <rFont val="ＭＳ Ｐゴシック"/>
        <family val="3"/>
      </rPr>
      <t xml:space="preserve">年
</t>
    </r>
    <r>
      <rPr>
        <sz val="16"/>
        <color indexed="8"/>
        <rFont val="Arial"/>
        <family val="2"/>
      </rPr>
      <t>5</t>
    </r>
    <r>
      <rPr>
        <sz val="16"/>
        <color indexed="8"/>
        <rFont val="ＭＳ Ｐゴシック"/>
        <family val="3"/>
      </rPr>
      <t>月</t>
    </r>
  </si>
  <si>
    <r>
      <rPr>
        <sz val="16"/>
        <color indexed="8"/>
        <rFont val="ＭＳ Ｐゴシック"/>
        <family val="3"/>
      </rPr>
      <t>承認
取下げ</t>
    </r>
  </si>
  <si>
    <r>
      <rPr>
        <sz val="16"/>
        <color indexed="8"/>
        <rFont val="ＭＳ Ｐゴシック"/>
        <family val="3"/>
      </rPr>
      <t>全コース
で</t>
    </r>
    <r>
      <rPr>
        <sz val="16"/>
        <color indexed="8"/>
        <rFont val="Arial"/>
        <family val="2"/>
      </rPr>
      <t>3</t>
    </r>
    <r>
      <rPr>
        <sz val="16"/>
        <color indexed="8"/>
        <rFont val="ＭＳ Ｐゴシック"/>
        <family val="3"/>
      </rPr>
      <t>回
点滴</t>
    </r>
  </si>
  <si>
    <r>
      <rPr>
        <sz val="16"/>
        <color indexed="8"/>
        <rFont val="ＭＳ Ｐゴシック"/>
        <family val="3"/>
      </rPr>
      <t>全薬工業</t>
    </r>
  </si>
  <si>
    <r>
      <t>2010</t>
    </r>
    <r>
      <rPr>
        <sz val="16"/>
        <color indexed="8"/>
        <rFont val="ＭＳ Ｐゴシック"/>
        <family val="3"/>
      </rPr>
      <t xml:space="preserve">年
</t>
    </r>
    <r>
      <rPr>
        <sz val="16"/>
        <color indexed="8"/>
        <rFont val="Arial"/>
        <family val="2"/>
      </rPr>
      <t>2</t>
    </r>
    <r>
      <rPr>
        <sz val="16"/>
        <color indexed="8"/>
        <rFont val="ＭＳ Ｐゴシック"/>
        <family val="3"/>
      </rPr>
      <t>月</t>
    </r>
  </si>
  <si>
    <r>
      <t>2009</t>
    </r>
    <r>
      <rPr>
        <sz val="16"/>
        <color indexed="8"/>
        <rFont val="ＭＳ Ｐゴシック"/>
        <family val="3"/>
      </rPr>
      <t xml:space="preserve">年
</t>
    </r>
    <r>
      <rPr>
        <sz val="16"/>
        <color indexed="8"/>
        <rFont val="Arial"/>
        <family val="2"/>
      </rPr>
      <t>10</t>
    </r>
    <r>
      <rPr>
        <sz val="16"/>
        <color indexed="8"/>
        <rFont val="ＭＳ Ｐゴシック"/>
        <family val="3"/>
      </rPr>
      <t>月</t>
    </r>
  </si>
  <si>
    <r>
      <rPr>
        <sz val="16"/>
        <color indexed="8"/>
        <rFont val="ＭＳ Ｐゴシック"/>
        <family val="3"/>
      </rPr>
      <t>ビンフルニン</t>
    </r>
  </si>
  <si>
    <r>
      <rPr>
        <sz val="16"/>
        <color indexed="8"/>
        <rFont val="ＭＳ Ｐゴシック"/>
        <family val="3"/>
      </rPr>
      <t>白金製剤を含む前治療に増悪した
進行又は転移性の尿路上皮がん</t>
    </r>
  </si>
  <si>
    <r>
      <t>2009</t>
    </r>
    <r>
      <rPr>
        <sz val="16"/>
        <color indexed="8"/>
        <rFont val="ＭＳ Ｐゴシック"/>
        <family val="3"/>
      </rPr>
      <t xml:space="preserve">年
</t>
    </r>
    <r>
      <rPr>
        <sz val="16"/>
        <color indexed="8"/>
        <rFont val="Arial"/>
        <family val="2"/>
      </rPr>
      <t>9</t>
    </r>
    <r>
      <rPr>
        <sz val="16"/>
        <color indexed="8"/>
        <rFont val="ＭＳ Ｐゴシック"/>
        <family val="3"/>
      </rPr>
      <t>月</t>
    </r>
  </si>
  <si>
    <r>
      <rPr>
        <sz val="16"/>
        <color indexed="8"/>
        <rFont val="ＭＳ Ｐゴシック"/>
        <family val="3"/>
      </rPr>
      <t>ミファムルチド</t>
    </r>
  </si>
  <si>
    <r>
      <rPr>
        <sz val="16"/>
        <color indexed="8"/>
        <rFont val="ＭＳ Ｐゴシック"/>
        <family val="3"/>
      </rPr>
      <t>武田薬品工業</t>
    </r>
  </si>
  <si>
    <r>
      <rPr>
        <sz val="15"/>
        <color indexed="8"/>
        <rFont val="ＭＳ Ｐゴシック"/>
        <family val="3"/>
      </rPr>
      <t xml:space="preserve">がんワクチン
（細胞療法）
</t>
    </r>
    <r>
      <rPr>
        <sz val="15"/>
        <color indexed="8"/>
        <rFont val="Arial"/>
        <family val="2"/>
      </rPr>
      <t>FDA</t>
    </r>
    <r>
      <rPr>
        <sz val="15"/>
        <color indexed="8"/>
        <rFont val="ＭＳ Ｐゴシック"/>
        <family val="3"/>
      </rPr>
      <t>不承認</t>
    </r>
  </si>
  <si>
    <r>
      <rPr>
        <sz val="16"/>
        <color indexed="8"/>
        <rFont val="ＭＳ Ｐゴシック"/>
        <family val="3"/>
      </rPr>
      <t>非転移性で顕微鏡的に完全切除後の
骨肉腫</t>
    </r>
  </si>
  <si>
    <r>
      <rPr>
        <sz val="16"/>
        <color indexed="8"/>
        <rFont val="ＭＳ Ｐゴシック"/>
        <family val="3"/>
      </rPr>
      <t>骨軟部</t>
    </r>
  </si>
  <si>
    <r>
      <rPr>
        <sz val="16"/>
        <color indexed="8"/>
        <rFont val="ＭＳ Ｐゴシック"/>
        <family val="3"/>
      </rPr>
      <t>不
承認</t>
    </r>
  </si>
  <si>
    <r>
      <t>2009</t>
    </r>
    <r>
      <rPr>
        <sz val="16"/>
        <color indexed="8"/>
        <rFont val="ＭＳ Ｐゴシック"/>
        <family val="3"/>
      </rPr>
      <t xml:space="preserve">年
</t>
    </r>
    <r>
      <rPr>
        <sz val="16"/>
        <color indexed="8"/>
        <rFont val="Arial"/>
        <family val="2"/>
      </rPr>
      <t>3</t>
    </r>
    <r>
      <rPr>
        <sz val="16"/>
        <color indexed="8"/>
        <rFont val="ＭＳ Ｐゴシック"/>
        <family val="3"/>
      </rPr>
      <t>月</t>
    </r>
  </si>
  <si>
    <r>
      <rPr>
        <sz val="16"/>
        <color indexed="8"/>
        <rFont val="ＭＳ Ｐゴシック"/>
        <family val="3"/>
      </rPr>
      <t xml:space="preserve">全コース
</t>
    </r>
    <r>
      <rPr>
        <sz val="16"/>
        <color indexed="8"/>
        <rFont val="Arial"/>
        <family val="2"/>
      </rPr>
      <t>(36</t>
    </r>
    <r>
      <rPr>
        <sz val="16"/>
        <color indexed="8"/>
        <rFont val="ＭＳ Ｐゴシック"/>
        <family val="3"/>
      </rPr>
      <t>週</t>
    </r>
    <r>
      <rPr>
        <sz val="16"/>
        <color indexed="8"/>
        <rFont val="Arial"/>
        <family val="2"/>
      </rPr>
      <t>)</t>
    </r>
  </si>
  <si>
    <r>
      <rPr>
        <sz val="16"/>
        <color indexed="8"/>
        <rFont val="ＭＳ Ｐゴシック"/>
        <family val="3"/>
      </rPr>
      <t>カツマキソマブ</t>
    </r>
  </si>
  <si>
    <r>
      <t>2014/07/11</t>
    </r>
    <r>
      <rPr>
        <sz val="15"/>
        <color indexed="8"/>
        <rFont val="ＭＳ Ｐゴシック"/>
        <family val="3"/>
      </rPr>
      <t>の
第</t>
    </r>
    <r>
      <rPr>
        <sz val="15"/>
        <color indexed="8"/>
        <rFont val="Arial"/>
        <family val="2"/>
      </rPr>
      <t>20</t>
    </r>
    <r>
      <rPr>
        <sz val="15"/>
        <color indexed="8"/>
        <rFont val="ＭＳ Ｐゴシック"/>
        <family val="3"/>
      </rPr>
      <t>回医療上の
必要性の高い
未承認薬・適応外薬
検討会議において、
医療上の有用性は
「エ」と判断された。</t>
    </r>
  </si>
  <si>
    <r>
      <rPr>
        <sz val="16"/>
        <color indexed="8"/>
        <rFont val="ＭＳ Ｐゴシック"/>
        <family val="3"/>
      </rPr>
      <t xml:space="preserve">標準治療が適応とならない
</t>
    </r>
    <r>
      <rPr>
        <sz val="16"/>
        <color indexed="8"/>
        <rFont val="Arial"/>
        <family val="2"/>
      </rPr>
      <t>EpCAM</t>
    </r>
    <r>
      <rPr>
        <sz val="16"/>
        <color indexed="8"/>
        <rFont val="ＭＳ Ｐゴシック"/>
        <family val="3"/>
      </rPr>
      <t>陽性の悪性腹水</t>
    </r>
  </si>
  <si>
    <r>
      <rPr>
        <sz val="16"/>
        <color indexed="8"/>
        <rFont val="ＭＳ Ｐゴシック"/>
        <family val="3"/>
      </rPr>
      <t>悪性腹水</t>
    </r>
  </si>
  <si>
    <r>
      <t>2009</t>
    </r>
    <r>
      <rPr>
        <sz val="16"/>
        <color indexed="8"/>
        <rFont val="ＭＳ Ｐゴシック"/>
        <family val="3"/>
      </rPr>
      <t xml:space="preserve">年
</t>
    </r>
    <r>
      <rPr>
        <sz val="16"/>
        <color indexed="8"/>
        <rFont val="Arial"/>
        <family val="2"/>
      </rPr>
      <t>4</t>
    </r>
    <r>
      <rPr>
        <sz val="16"/>
        <color indexed="8"/>
        <rFont val="ＭＳ Ｐゴシック"/>
        <family val="3"/>
      </rPr>
      <t>月</t>
    </r>
  </si>
  <si>
    <r>
      <rPr>
        <sz val="16"/>
        <color indexed="8"/>
        <rFont val="ＭＳ Ｐゴシック"/>
        <family val="3"/>
      </rPr>
      <t>ヒスタミンニ塩酸塩</t>
    </r>
  </si>
  <si>
    <r>
      <rPr>
        <sz val="16"/>
        <color indexed="8"/>
        <rFont val="ＭＳ Ｐゴシック"/>
        <family val="3"/>
      </rPr>
      <t>急性骨髄性白血病の
一次緩解期における維持療法</t>
    </r>
  </si>
  <si>
    <r>
      <t>2008</t>
    </r>
    <r>
      <rPr>
        <sz val="16"/>
        <color indexed="8"/>
        <rFont val="ＭＳ Ｐゴシック"/>
        <family val="3"/>
      </rPr>
      <t xml:space="preserve">年
</t>
    </r>
    <r>
      <rPr>
        <sz val="16"/>
        <color indexed="8"/>
        <rFont val="Arial"/>
        <family val="2"/>
      </rPr>
      <t>10</t>
    </r>
    <r>
      <rPr>
        <sz val="16"/>
        <color indexed="8"/>
        <rFont val="ＭＳ Ｐゴシック"/>
        <family val="3"/>
      </rPr>
      <t>月</t>
    </r>
  </si>
  <si>
    <r>
      <rPr>
        <sz val="16"/>
        <color indexed="8"/>
        <rFont val="ＭＳ Ｐゴシック"/>
        <family val="3"/>
      </rPr>
      <t>レボロイコボリン
カルシウム</t>
    </r>
  </si>
  <si>
    <r>
      <rPr>
        <sz val="15"/>
        <color indexed="8"/>
        <rFont val="ＭＳ Ｐゴシック"/>
        <family val="3"/>
      </rPr>
      <t>類薬
（レボホリナート）
承認あり</t>
    </r>
  </si>
  <si>
    <r>
      <rPr>
        <sz val="16"/>
        <color indexed="8"/>
        <rFont val="ＭＳ Ｐゴシック"/>
        <family val="3"/>
      </rPr>
      <t>骨肉腫に対する高用量メソトレキセー
ト治療後のロイコボリンレスキュー</t>
    </r>
  </si>
  <si>
    <r>
      <t>2008</t>
    </r>
    <r>
      <rPr>
        <sz val="16"/>
        <color indexed="8"/>
        <rFont val="ＭＳ Ｐゴシック"/>
        <family val="3"/>
      </rPr>
      <t xml:space="preserve">年
</t>
    </r>
    <r>
      <rPr>
        <sz val="16"/>
        <color indexed="8"/>
        <rFont val="Arial"/>
        <family val="2"/>
      </rPr>
      <t>3</t>
    </r>
    <r>
      <rPr>
        <sz val="16"/>
        <color indexed="8"/>
        <rFont val="ＭＳ Ｐゴシック"/>
        <family val="3"/>
      </rPr>
      <t>月</t>
    </r>
  </si>
  <si>
    <r>
      <rPr>
        <sz val="16"/>
        <color indexed="8"/>
        <rFont val="ＭＳ Ｐゴシック"/>
        <family val="3"/>
      </rPr>
      <t>ベバシズマブ</t>
    </r>
  </si>
  <si>
    <r>
      <rPr>
        <sz val="16"/>
        <color indexed="8"/>
        <rFont val="ＭＳ Ｐゴシック"/>
        <family val="3"/>
      </rPr>
      <t>アバスチン</t>
    </r>
  </si>
  <si>
    <r>
      <rPr>
        <sz val="15"/>
        <color indexed="8"/>
        <rFont val="ＭＳ Ｐゴシック"/>
        <family val="3"/>
      </rPr>
      <t>日本において
開発要望の
取下げ</t>
    </r>
  </si>
  <si>
    <r>
      <rPr>
        <sz val="16"/>
        <color indexed="8"/>
        <rFont val="ＭＳ Ｐゴシック"/>
        <family val="3"/>
      </rPr>
      <t>転移性腎細胞がん</t>
    </r>
  </si>
  <si>
    <r>
      <t>2009</t>
    </r>
    <r>
      <rPr>
        <sz val="16"/>
        <color indexed="8"/>
        <rFont val="ＭＳ Ｐゴシック"/>
        <family val="3"/>
      </rPr>
      <t xml:space="preserve">年
</t>
    </r>
    <r>
      <rPr>
        <sz val="16"/>
        <color indexed="8"/>
        <rFont val="Arial"/>
        <family val="2"/>
      </rPr>
      <t>7</t>
    </r>
    <r>
      <rPr>
        <sz val="16"/>
        <color indexed="8"/>
        <rFont val="ＭＳ Ｐゴシック"/>
        <family val="3"/>
      </rPr>
      <t>月</t>
    </r>
  </si>
  <si>
    <r>
      <t>2007</t>
    </r>
    <r>
      <rPr>
        <sz val="16"/>
        <color indexed="8"/>
        <rFont val="ＭＳ Ｐゴシック"/>
        <family val="3"/>
      </rPr>
      <t xml:space="preserve">年
</t>
    </r>
    <r>
      <rPr>
        <sz val="16"/>
        <color indexed="8"/>
        <rFont val="Arial"/>
        <family val="2"/>
      </rPr>
      <t>12</t>
    </r>
    <r>
      <rPr>
        <sz val="16"/>
        <color indexed="8"/>
        <rFont val="ＭＳ Ｐゴシック"/>
        <family val="3"/>
      </rPr>
      <t>月</t>
    </r>
  </si>
  <si>
    <r>
      <rPr>
        <sz val="16"/>
        <color indexed="8"/>
        <rFont val="ＭＳ Ｐゴシック"/>
        <family val="3"/>
      </rPr>
      <t>イクサベピロン</t>
    </r>
  </si>
  <si>
    <r>
      <t>EMA</t>
    </r>
    <r>
      <rPr>
        <sz val="15"/>
        <color indexed="8"/>
        <rFont val="ＭＳ Ｐゴシック"/>
        <family val="3"/>
      </rPr>
      <t>不承認、
日本承認申請
取下げ・
開発中止</t>
    </r>
  </si>
  <si>
    <r>
      <rPr>
        <sz val="16"/>
        <color indexed="8"/>
        <rFont val="ＭＳ Ｐゴシック"/>
        <family val="3"/>
      </rPr>
      <t>アントラサイクリン系又はタキサン系
抗悪性腫瘍剤による治療歴を有する
局所進行又は転移性乳がん</t>
    </r>
  </si>
  <si>
    <r>
      <rPr>
        <sz val="16"/>
        <color indexed="8"/>
        <rFont val="ＭＳ Ｐゴシック"/>
        <family val="3"/>
      </rPr>
      <t>未</t>
    </r>
  </si>
  <si>
    <r>
      <t>2007</t>
    </r>
    <r>
      <rPr>
        <sz val="16"/>
        <color indexed="8"/>
        <rFont val="ＭＳ Ｐゴシック"/>
        <family val="3"/>
      </rPr>
      <t xml:space="preserve">年
</t>
    </r>
    <r>
      <rPr>
        <sz val="16"/>
        <color indexed="8"/>
        <rFont val="Arial"/>
        <family val="2"/>
      </rPr>
      <t>10</t>
    </r>
    <r>
      <rPr>
        <sz val="16"/>
        <color indexed="8"/>
        <rFont val="ＭＳ Ｐゴシック"/>
        <family val="3"/>
      </rPr>
      <t>月</t>
    </r>
  </si>
  <si>
    <r>
      <rPr>
        <sz val="16"/>
        <color indexed="8"/>
        <rFont val="ＭＳ Ｐゴシック"/>
        <family val="3"/>
      </rPr>
      <t>トラベクテジン</t>
    </r>
  </si>
  <si>
    <r>
      <rPr>
        <sz val="16"/>
        <color indexed="8"/>
        <rFont val="ＭＳ Ｐゴシック"/>
        <family val="3"/>
      </rPr>
      <t>ヨンデリス</t>
    </r>
  </si>
  <si>
    <r>
      <rPr>
        <sz val="16"/>
        <color indexed="8"/>
        <rFont val="ＭＳ Ｐゴシック"/>
        <family val="3"/>
      </rPr>
      <t>大鵬薬品</t>
    </r>
  </si>
  <si>
    <r>
      <rPr>
        <sz val="16"/>
        <color indexed="8"/>
        <rFont val="ＭＳ Ｐゴシック"/>
        <family val="3"/>
      </rPr>
      <t>プラチナ感受性再発卵巣がん</t>
    </r>
  </si>
  <si>
    <r>
      <rPr>
        <sz val="16"/>
        <color indexed="8"/>
        <rFont val="ＭＳ Ｐゴシック"/>
        <family val="3"/>
      </rPr>
      <t>適応外</t>
    </r>
  </si>
  <si>
    <r>
      <t>2007</t>
    </r>
    <r>
      <rPr>
        <sz val="16"/>
        <color indexed="8"/>
        <rFont val="ＭＳ Ｐゴシック"/>
        <family val="3"/>
      </rPr>
      <t xml:space="preserve">年
</t>
    </r>
    <r>
      <rPr>
        <sz val="16"/>
        <color indexed="8"/>
        <rFont val="Arial"/>
        <family val="2"/>
      </rPr>
      <t>9</t>
    </r>
    <r>
      <rPr>
        <sz val="16"/>
        <color indexed="8"/>
        <rFont val="ＭＳ Ｐゴシック"/>
        <family val="3"/>
      </rPr>
      <t>月</t>
    </r>
  </si>
  <si>
    <r>
      <rPr>
        <sz val="16"/>
        <color indexed="8"/>
        <rFont val="ＭＳ Ｐゴシック"/>
        <family val="3"/>
      </rPr>
      <t>ドキソルビシン
塩酸塩
リポソーム注射剤</t>
    </r>
  </si>
  <si>
    <r>
      <rPr>
        <sz val="16"/>
        <color indexed="8"/>
        <rFont val="ＭＳ Ｐゴシック"/>
        <family val="3"/>
      </rPr>
      <t>ドキシル</t>
    </r>
  </si>
  <si>
    <r>
      <rPr>
        <sz val="16"/>
        <color indexed="8"/>
        <rFont val="ＭＳ Ｐゴシック"/>
        <family val="3"/>
      </rPr>
      <t>開発
要望
取下げ</t>
    </r>
  </si>
  <si>
    <r>
      <rPr>
        <sz val="15"/>
        <color indexed="8"/>
        <rFont val="ＭＳ Ｐゴシック"/>
        <family val="3"/>
      </rPr>
      <t>類薬
（ドキソルビシン）
承認あり</t>
    </r>
  </si>
  <si>
    <r>
      <rPr>
        <sz val="15"/>
        <color indexed="8"/>
        <rFont val="ＭＳ Ｐゴシック"/>
        <family val="3"/>
      </rPr>
      <t>日本において
開発要望の
取下げ</t>
    </r>
  </si>
  <si>
    <r>
      <t>1</t>
    </r>
    <r>
      <rPr>
        <sz val="16"/>
        <color indexed="8"/>
        <rFont val="ＭＳ Ｐゴシック"/>
        <family val="3"/>
      </rPr>
      <t>つ以上の治療歴があり、ボルテゾミブ未治療の多発性骨髄腫</t>
    </r>
  </si>
  <si>
    <r>
      <t>2007</t>
    </r>
    <r>
      <rPr>
        <sz val="16"/>
        <color indexed="8"/>
        <rFont val="ＭＳ Ｐゴシック"/>
        <family val="3"/>
      </rPr>
      <t xml:space="preserve">年
</t>
    </r>
    <r>
      <rPr>
        <sz val="16"/>
        <color indexed="8"/>
        <rFont val="Arial"/>
        <family val="2"/>
      </rPr>
      <t>5</t>
    </r>
    <r>
      <rPr>
        <sz val="16"/>
        <color indexed="8"/>
        <rFont val="ＭＳ Ｐゴシック"/>
        <family val="3"/>
      </rPr>
      <t>月</t>
    </r>
  </si>
  <si>
    <r>
      <t>2008</t>
    </r>
    <r>
      <rPr>
        <sz val="16"/>
        <color indexed="8"/>
        <rFont val="ＭＳ Ｐゴシック"/>
        <family val="3"/>
      </rPr>
      <t xml:space="preserve">年
</t>
    </r>
    <r>
      <rPr>
        <sz val="16"/>
        <color indexed="8"/>
        <rFont val="Arial"/>
        <family val="2"/>
      </rPr>
      <t>1</t>
    </r>
    <r>
      <rPr>
        <sz val="16"/>
        <color indexed="8"/>
        <rFont val="ＭＳ Ｐゴシック"/>
        <family val="3"/>
      </rPr>
      <t>月</t>
    </r>
  </si>
  <si>
    <r>
      <rPr>
        <sz val="16"/>
        <color indexed="8"/>
        <rFont val="ＭＳ Ｐゴシック"/>
        <family val="3"/>
      </rPr>
      <t>ペグアスパラ
ガーゼ</t>
    </r>
  </si>
  <si>
    <r>
      <t>L-</t>
    </r>
    <r>
      <rPr>
        <sz val="16"/>
        <color indexed="8"/>
        <rFont val="ＭＳ Ｐゴシック"/>
        <family val="3"/>
      </rPr>
      <t>アスパラギナーゼ過敏性の
急性リンパ性白血病</t>
    </r>
  </si>
  <si>
    <r>
      <t>2006</t>
    </r>
    <r>
      <rPr>
        <sz val="16"/>
        <color indexed="8"/>
        <rFont val="ＭＳ Ｐゴシック"/>
        <family val="3"/>
      </rPr>
      <t xml:space="preserve">年
</t>
    </r>
    <r>
      <rPr>
        <sz val="16"/>
        <color indexed="8"/>
        <rFont val="Arial"/>
        <family val="2"/>
      </rPr>
      <t>7</t>
    </r>
    <r>
      <rPr>
        <sz val="16"/>
        <color indexed="8"/>
        <rFont val="ＭＳ Ｐゴシック"/>
        <family val="3"/>
      </rPr>
      <t>月</t>
    </r>
  </si>
  <si>
    <r>
      <t>2016</t>
    </r>
    <r>
      <rPr>
        <sz val="16"/>
        <color indexed="8"/>
        <rFont val="ＭＳ Ｐゴシック"/>
        <family val="3"/>
      </rPr>
      <t xml:space="preserve">年
</t>
    </r>
    <r>
      <rPr>
        <sz val="16"/>
        <color indexed="8"/>
        <rFont val="Arial"/>
        <family val="2"/>
      </rPr>
      <t>1</t>
    </r>
    <r>
      <rPr>
        <sz val="16"/>
        <color indexed="8"/>
        <rFont val="ＭＳ Ｐゴシック"/>
        <family val="3"/>
      </rPr>
      <t>月</t>
    </r>
  </si>
  <si>
    <r>
      <rPr>
        <sz val="16"/>
        <color indexed="8"/>
        <rFont val="ＭＳ Ｐゴシック"/>
        <family val="3"/>
      </rPr>
      <t>デシタビン</t>
    </r>
  </si>
  <si>
    <r>
      <rPr>
        <sz val="16"/>
        <color indexed="8"/>
        <rFont val="ＭＳ Ｐゴシック"/>
        <family val="3"/>
      </rPr>
      <t>ヤンセン
ファーマ→
大塚製薬</t>
    </r>
  </si>
  <si>
    <r>
      <rPr>
        <sz val="15"/>
        <color indexed="8"/>
        <rFont val="ＭＳ Ｐゴシック"/>
        <family val="3"/>
      </rPr>
      <t>ヤンセンファーマが
日本での開発を
断念</t>
    </r>
  </si>
  <si>
    <r>
      <rPr>
        <sz val="16"/>
        <color indexed="8"/>
        <rFont val="ＭＳ Ｐゴシック"/>
        <family val="3"/>
      </rPr>
      <t>骨髄異形成症候群</t>
    </r>
  </si>
  <si>
    <r>
      <t>2006</t>
    </r>
    <r>
      <rPr>
        <sz val="16"/>
        <color indexed="8"/>
        <rFont val="ＭＳ Ｐゴシック"/>
        <family val="3"/>
      </rPr>
      <t xml:space="preserve">年
</t>
    </r>
    <r>
      <rPr>
        <sz val="16"/>
        <color indexed="8"/>
        <rFont val="Arial"/>
        <family val="2"/>
      </rPr>
      <t>5</t>
    </r>
    <r>
      <rPr>
        <sz val="16"/>
        <color indexed="8"/>
        <rFont val="ＭＳ Ｐゴシック"/>
        <family val="3"/>
      </rPr>
      <t>月</t>
    </r>
  </si>
  <si>
    <r>
      <rPr>
        <sz val="16"/>
        <color indexed="8"/>
        <rFont val="ＭＳ Ｐゴシック"/>
        <family val="3"/>
      </rPr>
      <t>大塚製薬</t>
    </r>
  </si>
  <si>
    <r>
      <rPr>
        <sz val="16"/>
        <color indexed="8"/>
        <rFont val="ＭＳ Ｐゴシック"/>
        <family val="3"/>
      </rPr>
      <t>未治療の急性骨髄性白血病</t>
    </r>
  </si>
  <si>
    <r>
      <rPr>
        <sz val="16"/>
        <color indexed="8"/>
        <rFont val="ＭＳ Ｐゴシック"/>
        <family val="3"/>
      </rPr>
      <t>イマチニブ</t>
    </r>
  </si>
  <si>
    <r>
      <rPr>
        <sz val="16"/>
        <color indexed="8"/>
        <rFont val="ＭＳ Ｐゴシック"/>
        <family val="3"/>
      </rPr>
      <t>グリベック</t>
    </r>
  </si>
  <si>
    <r>
      <rPr>
        <sz val="16"/>
        <color indexed="8"/>
        <rFont val="ＭＳ Ｐゴシック"/>
        <family val="3"/>
      </rPr>
      <t>切除不能、再発又は転移性の
隆起性皮膚線維肉腫</t>
    </r>
  </si>
  <si>
    <r>
      <t>2006</t>
    </r>
    <r>
      <rPr>
        <sz val="16"/>
        <color indexed="8"/>
        <rFont val="ＭＳ Ｐゴシック"/>
        <family val="3"/>
      </rPr>
      <t xml:space="preserve">年
</t>
    </r>
    <r>
      <rPr>
        <sz val="16"/>
        <color indexed="8"/>
        <rFont val="Arial"/>
        <family val="2"/>
      </rPr>
      <t>10</t>
    </r>
    <r>
      <rPr>
        <sz val="16"/>
        <color indexed="8"/>
        <rFont val="ＭＳ Ｐゴシック"/>
        <family val="3"/>
      </rPr>
      <t>月</t>
    </r>
  </si>
  <si>
    <r>
      <t>2005</t>
    </r>
    <r>
      <rPr>
        <sz val="16"/>
        <color indexed="8"/>
        <rFont val="ＭＳ Ｐゴシック"/>
        <family val="3"/>
      </rPr>
      <t xml:space="preserve">年
</t>
    </r>
    <r>
      <rPr>
        <sz val="16"/>
        <color indexed="8"/>
        <rFont val="Arial"/>
        <family val="2"/>
      </rPr>
      <t>8</t>
    </r>
    <r>
      <rPr>
        <sz val="16"/>
        <color indexed="8"/>
        <rFont val="ＭＳ Ｐゴシック"/>
        <family val="3"/>
      </rPr>
      <t>月</t>
    </r>
  </si>
  <si>
    <r>
      <rPr>
        <sz val="16"/>
        <color indexed="8"/>
        <rFont val="ＭＳ Ｐゴシック"/>
        <family val="3"/>
      </rPr>
      <t>ヒストレリン</t>
    </r>
  </si>
  <si>
    <r>
      <rPr>
        <sz val="15"/>
        <color indexed="8"/>
        <rFont val="ＭＳ Ｐゴシック"/>
        <family val="3"/>
      </rPr>
      <t>類薬
（リュープロ
レリン等）
承認あり</t>
    </r>
  </si>
  <si>
    <r>
      <rPr>
        <sz val="16"/>
        <color indexed="8"/>
        <rFont val="ＭＳ Ｐゴシック"/>
        <family val="3"/>
      </rPr>
      <t>進行前立腺がんの緩和的治療</t>
    </r>
  </si>
  <si>
    <r>
      <t>2004</t>
    </r>
    <r>
      <rPr>
        <sz val="16"/>
        <color indexed="8"/>
        <rFont val="ＭＳ Ｐゴシック"/>
        <family val="3"/>
      </rPr>
      <t xml:space="preserve">年
</t>
    </r>
    <r>
      <rPr>
        <sz val="16"/>
        <color indexed="8"/>
        <rFont val="Arial"/>
        <family val="2"/>
      </rPr>
      <t>12</t>
    </r>
    <r>
      <rPr>
        <sz val="16"/>
        <color indexed="8"/>
        <rFont val="ＭＳ Ｐゴシック"/>
        <family val="3"/>
      </rPr>
      <t>月</t>
    </r>
  </si>
  <si>
    <r>
      <rPr>
        <sz val="16"/>
        <color indexed="8"/>
        <rFont val="ＭＳ Ｐゴシック"/>
        <family val="3"/>
      </rPr>
      <t>サリドマイド</t>
    </r>
  </si>
  <si>
    <r>
      <rPr>
        <sz val="16"/>
        <color indexed="8"/>
        <rFont val="ＭＳ Ｐゴシック"/>
        <family val="3"/>
      </rPr>
      <t>サレド</t>
    </r>
  </si>
  <si>
    <r>
      <rPr>
        <sz val="16"/>
        <color indexed="8"/>
        <rFont val="ＭＳ Ｐゴシック"/>
        <family val="3"/>
      </rPr>
      <t>藤本製薬</t>
    </r>
  </si>
  <si>
    <r>
      <rPr>
        <sz val="16"/>
        <color indexed="8"/>
        <rFont val="ＭＳ Ｐゴシック"/>
        <family val="3"/>
      </rPr>
      <t>未治療の多発性骨髄腫</t>
    </r>
  </si>
  <si>
    <r>
      <t>2004</t>
    </r>
    <r>
      <rPr>
        <sz val="16"/>
        <color indexed="8"/>
        <rFont val="ＭＳ Ｐゴシック"/>
        <family val="3"/>
      </rPr>
      <t xml:space="preserve">年
</t>
    </r>
    <r>
      <rPr>
        <sz val="16"/>
        <color indexed="8"/>
        <rFont val="Arial"/>
        <family val="2"/>
      </rPr>
      <t>3</t>
    </r>
    <r>
      <rPr>
        <sz val="16"/>
        <color indexed="8"/>
        <rFont val="ＭＳ Ｐゴシック"/>
        <family val="3"/>
      </rPr>
      <t>月</t>
    </r>
  </si>
  <si>
    <r>
      <t>2008</t>
    </r>
    <r>
      <rPr>
        <sz val="16"/>
        <color indexed="8"/>
        <rFont val="ＭＳ Ｐゴシック"/>
        <family val="3"/>
      </rPr>
      <t xml:space="preserve">年
</t>
    </r>
    <r>
      <rPr>
        <sz val="16"/>
        <color indexed="8"/>
        <rFont val="Arial"/>
        <family val="2"/>
      </rPr>
      <t>4</t>
    </r>
    <r>
      <rPr>
        <sz val="16"/>
        <color indexed="8"/>
        <rFont val="ＭＳ Ｐゴシック"/>
        <family val="3"/>
      </rPr>
      <t>月</t>
    </r>
  </si>
  <si>
    <r>
      <rPr>
        <sz val="16"/>
        <color indexed="8"/>
        <rFont val="ＭＳ Ｐゴシック"/>
        <family val="3"/>
      </rPr>
      <t>テモポルフィン</t>
    </r>
  </si>
  <si>
    <r>
      <t>2001</t>
    </r>
    <r>
      <rPr>
        <sz val="16"/>
        <color indexed="8"/>
        <rFont val="ＭＳ Ｐゴシック"/>
        <family val="3"/>
      </rPr>
      <t xml:space="preserve">年
</t>
    </r>
    <r>
      <rPr>
        <sz val="16"/>
        <color indexed="8"/>
        <rFont val="Arial"/>
        <family val="2"/>
      </rPr>
      <t>10</t>
    </r>
    <r>
      <rPr>
        <sz val="16"/>
        <color indexed="8"/>
        <rFont val="ＭＳ Ｐゴシック"/>
        <family val="3"/>
      </rPr>
      <t>月</t>
    </r>
  </si>
  <si>
    <r>
      <rPr>
        <sz val="16"/>
        <color indexed="8"/>
        <rFont val="ＭＳ Ｐゴシック"/>
        <family val="3"/>
      </rPr>
      <t>トリプトレリン</t>
    </r>
  </si>
  <si>
    <r>
      <t>2000</t>
    </r>
    <r>
      <rPr>
        <sz val="16"/>
        <color indexed="8"/>
        <rFont val="ＭＳ Ｐゴシック"/>
        <family val="3"/>
      </rPr>
      <t xml:space="preserve">年
</t>
    </r>
    <r>
      <rPr>
        <sz val="16"/>
        <color indexed="8"/>
        <rFont val="Arial"/>
        <family val="2"/>
      </rPr>
      <t>6</t>
    </r>
    <r>
      <rPr>
        <sz val="16"/>
        <color indexed="8"/>
        <rFont val="ＭＳ Ｐゴシック"/>
        <family val="3"/>
      </rPr>
      <t>月</t>
    </r>
  </si>
  <si>
    <r>
      <rPr>
        <sz val="16"/>
        <color indexed="8"/>
        <rFont val="ＭＳ Ｐゴシック"/>
        <family val="3"/>
      </rPr>
      <t>ベキサロテン</t>
    </r>
  </si>
  <si>
    <r>
      <rPr>
        <sz val="16"/>
        <color indexed="8"/>
        <rFont val="ＭＳ Ｐゴシック"/>
        <family val="3"/>
      </rPr>
      <t>タルグレチン</t>
    </r>
  </si>
  <si>
    <r>
      <rPr>
        <sz val="15"/>
        <color indexed="8"/>
        <rFont val="ＭＳ Ｐゴシック"/>
        <family val="3"/>
      </rPr>
      <t>外用剤。
経口剤は
承認あり。</t>
    </r>
  </si>
  <si>
    <r>
      <rPr>
        <sz val="16"/>
        <color indexed="8"/>
        <rFont val="ＭＳ Ｐゴシック"/>
        <family val="3"/>
      </rPr>
      <t>他の治療が適切でない皮膚</t>
    </r>
    <r>
      <rPr>
        <sz val="16"/>
        <color indexed="8"/>
        <rFont val="Arial"/>
        <family val="2"/>
      </rPr>
      <t>T</t>
    </r>
    <r>
      <rPr>
        <sz val="16"/>
        <color indexed="8"/>
        <rFont val="ＭＳ Ｐゴシック"/>
        <family val="3"/>
      </rPr>
      <t>細胞性
リンパ腫、菌状息肉腫、セザリー症候群
の局所治療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</si>
</sst>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411]#,##0;[$¥-411]#,##0"/>
    <numFmt numFmtId="178" formatCode="&quot;¥&quot;#,##0;[Red]&quot;¥&quot;#,##0"/>
    <numFmt numFmtId="179" formatCode="[$¥-411]#,##0;[Red][$¥-411]#,##0"/>
    <numFmt numFmtId="180" formatCode="[$¥-411]#,##0;\-[$¥-411]#,##0"/>
  </numFmts>
  <fonts count="76">
    <font>
      <sz val="11"/>
      <name val="ＭＳ Ｐゴシック"/>
      <family val="3"/>
    </font>
    <font>
      <sz val="11"/>
      <color indexed="8"/>
      <name val="ＭＳ Ｐゴシック"/>
      <family val="3"/>
    </font>
    <font>
      <sz val="6"/>
      <name val="ＭＳ Ｐゴシック"/>
      <family val="3"/>
    </font>
    <font>
      <sz val="11"/>
      <name val="Calibri"/>
      <family val="2"/>
    </font>
    <font>
      <sz val="9"/>
      <name val="ＭＳ Ｐゴシック"/>
      <family val="3"/>
    </font>
    <font>
      <sz val="14"/>
      <color indexed="8"/>
      <name val="HGPｺﾞｼｯｸM"/>
      <family val="3"/>
    </font>
    <font>
      <b/>
      <sz val="10"/>
      <color indexed="10"/>
      <name val="ＭＳ Ｐゴシック"/>
      <family val="3"/>
    </font>
    <font>
      <sz val="10"/>
      <name val="ＭＳ Ｐゴシック"/>
      <family val="3"/>
    </font>
    <font>
      <sz val="11"/>
      <color indexed="10"/>
      <name val="ＭＳ Ｐゴシック"/>
      <family val="3"/>
    </font>
    <font>
      <sz val="9"/>
      <name val="Arial"/>
      <family val="2"/>
    </font>
    <font>
      <sz val="11"/>
      <name val="Arial"/>
      <family val="2"/>
    </font>
    <font>
      <sz val="16"/>
      <name val="Arial"/>
      <family val="2"/>
    </font>
    <font>
      <b/>
      <u val="single"/>
      <sz val="16"/>
      <name val="Arial"/>
      <family val="2"/>
    </font>
    <font>
      <b/>
      <u val="single"/>
      <sz val="16"/>
      <name val="ＭＳ Ｐゴシック"/>
      <family val="3"/>
    </font>
    <font>
      <b/>
      <sz val="11"/>
      <name val="Arial"/>
      <family val="2"/>
    </font>
    <font>
      <b/>
      <sz val="11"/>
      <name val="ＭＳ Ｐゴシック"/>
      <family val="3"/>
    </font>
    <font>
      <b/>
      <sz val="11"/>
      <color indexed="10"/>
      <name val="Arial"/>
      <family val="2"/>
    </font>
    <font>
      <b/>
      <sz val="11"/>
      <color indexed="10"/>
      <name val="ＭＳ Ｐゴシック"/>
      <family val="3"/>
    </font>
    <font>
      <sz val="10"/>
      <name val="Arial"/>
      <family val="2"/>
    </font>
    <font>
      <sz val="14"/>
      <name val="Arial"/>
      <family val="2"/>
    </font>
    <font>
      <b/>
      <sz val="16"/>
      <name val="ＭＳ Ｐゴシック"/>
      <family val="3"/>
    </font>
    <font>
      <sz val="22"/>
      <name val="Arial"/>
      <family val="2"/>
    </font>
    <font>
      <sz val="22"/>
      <name val="ＭＳ Ｐゴシック"/>
      <family val="3"/>
    </font>
    <font>
      <sz val="16"/>
      <name val="ＭＳ Ｐゴシック"/>
      <family val="3"/>
    </font>
    <font>
      <b/>
      <sz val="16"/>
      <name val="Arial"/>
      <family val="2"/>
    </font>
    <font>
      <sz val="18"/>
      <name val="ＭＳ Ｐゴシック"/>
      <family val="3"/>
    </font>
    <font>
      <sz val="18"/>
      <name val="Arial"/>
      <family val="2"/>
    </font>
    <font>
      <sz val="16"/>
      <color indexed="10"/>
      <name val="Arial"/>
      <family val="2"/>
    </font>
    <font>
      <sz val="16"/>
      <color indexed="8"/>
      <name val="ＭＳ Ｐゴシック"/>
      <family val="3"/>
    </font>
    <font>
      <sz val="15"/>
      <color indexed="8"/>
      <name val="ＭＳ Ｐゴシック"/>
      <family val="3"/>
    </font>
    <font>
      <sz val="16"/>
      <color indexed="8"/>
      <name val="Arial"/>
      <family val="2"/>
    </font>
    <font>
      <sz val="15"/>
      <color indexed="8"/>
      <name val="Arial"/>
      <family val="2"/>
    </font>
    <font>
      <sz val="12"/>
      <color indexed="8"/>
      <name val="Arial"/>
      <family val="2"/>
    </font>
    <font>
      <sz val="12"/>
      <color indexed="8"/>
      <name val="ＭＳ Ｐゴシック"/>
      <family val="3"/>
    </font>
    <font>
      <vertAlign val="superscript"/>
      <sz val="12"/>
      <color indexed="8"/>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sz val="11"/>
      <color indexed="62"/>
      <name val="ＭＳ Ｐゴシック"/>
      <family val="3"/>
    </font>
    <font>
      <sz val="11"/>
      <color indexed="17"/>
      <name val="ＭＳ Ｐゴシック"/>
      <family val="3"/>
    </font>
    <font>
      <b/>
      <sz val="10"/>
      <color indexed="10"/>
      <name val="Arial"/>
      <family val="2"/>
    </font>
    <font>
      <sz val="28"/>
      <color indexed="8"/>
      <name val="Arial"/>
      <family val="2"/>
    </font>
    <font>
      <sz val="14"/>
      <color indexed="8"/>
      <name val="Arial"/>
      <family val="2"/>
    </font>
    <font>
      <sz val="9"/>
      <name val="Meiryo UI"/>
      <family val="3"/>
    </font>
    <font>
      <sz val="11"/>
      <color indexed="60"/>
      <name val="ＭＳ Ｐゴシック"/>
      <family val="3"/>
    </font>
    <font>
      <b/>
      <sz val="11"/>
      <color indexed="63"/>
      <name val="ＭＳ Ｐゴシック"/>
      <family val="3"/>
    </font>
    <font>
      <i/>
      <sz val="11"/>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sz val="11"/>
      <color rgb="FF3F3F76"/>
      <name val="Calibri"/>
      <family val="3"/>
    </font>
    <font>
      <sz val="11"/>
      <color rgb="FF006100"/>
      <name val="Calibri"/>
      <family val="3"/>
    </font>
    <font>
      <b/>
      <sz val="10"/>
      <color rgb="FFFF0000"/>
      <name val="Arial"/>
      <family val="2"/>
    </font>
    <font>
      <sz val="16"/>
      <color theme="1"/>
      <name val="ＭＳ Ｐゴシック"/>
      <family val="3"/>
    </font>
    <font>
      <sz val="15"/>
      <color theme="1"/>
      <name val="ＭＳ Ｐゴシック"/>
      <family val="3"/>
    </font>
    <font>
      <sz val="16"/>
      <color theme="1"/>
      <name val="Arial"/>
      <family val="2"/>
    </font>
    <font>
      <sz val="15"/>
      <color theme="1"/>
      <name val="Arial"/>
      <family val="2"/>
    </font>
    <font>
      <sz val="28"/>
      <color theme="1"/>
      <name val="Arial"/>
      <family val="2"/>
    </font>
    <font>
      <sz val="12"/>
      <color theme="1"/>
      <name val="Arial"/>
      <family val="2"/>
    </font>
    <font>
      <sz val="14"/>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65"/>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theme="0" tint="-0.1499900072813034"/>
        <bgColor indexed="64"/>
      </patternFill>
    </fill>
    <fill>
      <patternFill patternType="gray125">
        <fgColor rgb="FF008CFF"/>
      </patternFill>
    </fill>
    <fill>
      <patternFill patternType="solid">
        <fgColor theme="5" tint="0.7999500036239624"/>
        <bgColor indexed="64"/>
      </patternFill>
    </fill>
    <fill>
      <patternFill patternType="solid">
        <fgColor rgb="FFDAEEF3"/>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hair"/>
    </border>
    <border>
      <left style="thin"/>
      <right style="thin"/>
      <top style="hair"/>
      <bottom style="hair"/>
    </border>
    <border>
      <left style="thin"/>
      <right style="thin"/>
      <top style="hair"/>
      <bottom/>
    </border>
    <border>
      <left style="hair"/>
      <right style="hair"/>
      <top/>
      <bottom style="hair"/>
    </border>
    <border>
      <left style="hair"/>
      <right style="hair"/>
      <top style="hair"/>
      <bottom style="hair"/>
    </border>
    <border>
      <left style="hair"/>
      <right style="hair"/>
      <top style="hair"/>
      <bottom/>
    </border>
    <border>
      <left style="medium">
        <color rgb="FF008CFF"/>
      </left>
      <right style="hair"/>
      <top style="hair"/>
      <bottom style="hair"/>
    </border>
    <border>
      <left style="hair"/>
      <right style="medium">
        <color rgb="FF008CFF"/>
      </right>
      <top style="hair"/>
      <bottom style="hair"/>
    </border>
    <border>
      <left style="medium">
        <color rgb="FF008CFF"/>
      </left>
      <right style="hair"/>
      <top style="hair"/>
      <bottom/>
    </border>
    <border>
      <left style="thin"/>
      <right style="hair"/>
      <top style="hair"/>
      <bottom style="hair"/>
    </border>
    <border>
      <left style="hair"/>
      <right style="thin"/>
      <top style="hair"/>
      <bottom style="hair"/>
    </border>
    <border>
      <left style="medium">
        <color rgb="FF008CFF"/>
      </left>
      <right style="hair"/>
      <top/>
      <bottom style="hair"/>
    </border>
    <border>
      <left style="hair"/>
      <right style="medium">
        <color rgb="FF008CFF"/>
      </right>
      <top/>
      <bottom style="hair"/>
    </border>
    <border>
      <left style="hair"/>
      <right style="thin"/>
      <top/>
      <bottom style="hair"/>
    </border>
    <border>
      <left style="thin"/>
      <right style="hair"/>
      <top/>
      <bottom style="hair"/>
    </border>
    <border>
      <left/>
      <right/>
      <top style="thick">
        <color theme="1"/>
      </top>
      <bottom style="thick">
        <color theme="1"/>
      </bottom>
    </border>
    <border>
      <left style="thin"/>
      <right style="hair"/>
      <top style="thick">
        <color theme="1"/>
      </top>
      <bottom style="thick">
        <color theme="1"/>
      </bottom>
    </border>
    <border>
      <left style="hair"/>
      <right style="hair"/>
      <top style="thick">
        <color theme="1"/>
      </top>
      <bottom style="thick">
        <color theme="1"/>
      </bottom>
    </border>
    <border>
      <left style="hair"/>
      <right style="thin"/>
      <top style="thick">
        <color theme="1"/>
      </top>
      <bottom style="thick">
        <color theme="1"/>
      </bottom>
    </border>
    <border>
      <left style="thin"/>
      <right style="thin"/>
      <top style="thick">
        <color theme="1"/>
      </top>
      <bottom style="thick">
        <color theme="1"/>
      </bottom>
    </border>
    <border>
      <left style="medium">
        <color rgb="FF008CFF"/>
      </left>
      <right style="hair"/>
      <top style="thick">
        <color theme="1"/>
      </top>
      <bottom style="thick">
        <color theme="1"/>
      </bottom>
    </border>
    <border>
      <left style="hair"/>
      <right style="medium">
        <color rgb="FF008CFF"/>
      </right>
      <top style="thick">
        <color theme="1"/>
      </top>
      <bottom style="thick">
        <color theme="1"/>
      </bottom>
    </border>
    <border>
      <left style="hair"/>
      <right style="medium">
        <color rgb="FF008CFF"/>
      </right>
      <top style="hair"/>
      <bottom/>
    </border>
    <border>
      <left style="thin">
        <color theme="1"/>
      </left>
      <right style="thin">
        <color theme="1"/>
      </right>
      <top style="thick">
        <color theme="1"/>
      </top>
      <bottom style="thick">
        <color theme="1"/>
      </bottom>
    </border>
    <border>
      <left style="thin"/>
      <right style="thin"/>
      <top/>
      <bottom/>
    </border>
    <border>
      <left style="thin"/>
      <right style="hair"/>
      <top/>
      <bottom/>
    </border>
    <border>
      <left style="hair"/>
      <right style="hair"/>
      <top/>
      <bottom/>
    </border>
    <border>
      <left style="hair"/>
      <right style="thin"/>
      <top/>
      <bottom/>
    </border>
    <border>
      <left style="thin"/>
      <right style="hair"/>
      <top style="hair"/>
      <bottom/>
    </border>
    <border>
      <left style="medium">
        <color rgb="FF008CFF"/>
      </left>
      <right style="hair"/>
      <top/>
      <bottom/>
    </border>
    <border>
      <left style="hair"/>
      <right style="medium">
        <color rgb="FF008CFF"/>
      </right>
      <top/>
      <bottom/>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medium">
        <color rgb="FF008CFF"/>
      </left>
      <right style="hair"/>
      <top style="thin"/>
      <bottom style="thin"/>
    </border>
    <border>
      <left style="hair"/>
      <right style="medium">
        <color rgb="FF008CFF"/>
      </right>
      <top style="thin"/>
      <bottom style="thin"/>
    </border>
    <border>
      <left style="thin">
        <color theme="1"/>
      </left>
      <right style="thin">
        <color theme="1"/>
      </right>
      <top style="thin">
        <color theme="1"/>
      </top>
      <bottom style="thin">
        <color theme="1"/>
      </bottom>
    </border>
    <border>
      <left style="thin">
        <color theme="1"/>
      </left>
      <right style="thin">
        <color theme="1"/>
      </right>
      <top/>
      <bottom style="thin">
        <color theme="1"/>
      </bottom>
    </border>
    <border>
      <left style="thin">
        <color theme="1"/>
      </left>
      <right style="thin">
        <color theme="1"/>
      </right>
      <top>
        <color indexed="63"/>
      </top>
      <bottom>
        <color indexed="63"/>
      </bottom>
    </border>
    <border>
      <left style="thin">
        <color theme="1"/>
      </left>
      <right style="thin">
        <color theme="1"/>
      </right>
      <top style="thin">
        <color theme="1"/>
      </top>
      <bottom/>
    </border>
    <border>
      <left style="thin">
        <color theme="1"/>
      </left>
      <right/>
      <top style="thin">
        <color theme="1"/>
      </top>
      <bottom/>
    </border>
    <border>
      <left style="thin"/>
      <right style="thin"/>
      <top style="thin"/>
      <bottom/>
    </border>
    <border>
      <left style="thin">
        <color theme="1"/>
      </left>
      <right style="thin"/>
      <top style="thin">
        <color theme="1"/>
      </top>
      <bottom style="thin">
        <color theme="1"/>
      </bottom>
    </border>
    <border>
      <left style="thin"/>
      <right style="thin">
        <color theme="1"/>
      </right>
      <top style="thin">
        <color theme="1"/>
      </top>
      <bottom style="thin">
        <color theme="1"/>
      </bottom>
    </border>
    <border>
      <left/>
      <right/>
      <top style="thin">
        <color theme="1"/>
      </top>
      <bottom/>
    </border>
  </borders>
  <cellStyleXfs count="5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54" fillId="0" borderId="0">
      <alignment vertical="center"/>
      <protection/>
    </xf>
    <xf numFmtId="0" fontId="67" fillId="31" borderId="0" applyNumberFormat="0" applyBorder="0" applyAlignment="0" applyProtection="0"/>
  </cellStyleXfs>
  <cellXfs count="199">
    <xf numFmtId="0" fontId="0" fillId="0" borderId="0" xfId="0" applyAlignment="1">
      <alignment vertical="center"/>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xf>
    <xf numFmtId="0" fontId="12" fillId="0" borderId="0" xfId="0" applyFont="1" applyFill="1" applyBorder="1" applyAlignment="1">
      <alignment horizontal="center" vertical="center"/>
    </xf>
    <xf numFmtId="14" fontId="68" fillId="0" borderId="0" xfId="0" applyNumberFormat="1" applyFont="1" applyFill="1" applyBorder="1" applyAlignment="1">
      <alignment horizontal="center" vertical="center"/>
    </xf>
    <xf numFmtId="0" fontId="9" fillId="0" borderId="0" xfId="0" applyFont="1" applyFill="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178" fontId="10" fillId="0" borderId="0" xfId="0" applyNumberFormat="1" applyFont="1" applyFill="1" applyAlignment="1">
      <alignment horizontal="center" vertical="center" wrapText="1"/>
    </xf>
    <xf numFmtId="178" fontId="9" fillId="0" borderId="0"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32" borderId="18" xfId="0" applyFont="1" applyFill="1" applyBorder="1" applyAlignment="1">
      <alignment horizontal="center" vertical="center" wrapText="1"/>
    </xf>
    <xf numFmtId="177" fontId="10" fillId="32" borderId="13" xfId="47" applyNumberFormat="1" applyFont="1" applyFill="1" applyBorder="1" applyAlignment="1">
      <alignment horizontal="center" vertical="center" wrapText="1"/>
    </xf>
    <xf numFmtId="0" fontId="10" fillId="32" borderId="13" xfId="0" applyFont="1" applyFill="1" applyBorder="1" applyAlignment="1">
      <alignment horizontal="center" vertical="center" wrapText="1"/>
    </xf>
    <xf numFmtId="178" fontId="19" fillId="32" borderId="19" xfId="47" applyNumberFormat="1" applyFont="1" applyFill="1" applyBorder="1" applyAlignment="1">
      <alignment horizontal="center" vertical="center" wrapText="1"/>
    </xf>
    <xf numFmtId="177" fontId="19" fillId="0" borderId="10" xfId="47" applyNumberFormat="1" applyFont="1" applyFill="1" applyBorder="1" applyAlignment="1">
      <alignment horizontal="center" vertical="center" wrapText="1"/>
    </xf>
    <xf numFmtId="0" fontId="9" fillId="7" borderId="9"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4" fillId="32" borderId="23" xfId="0" applyFont="1" applyFill="1" applyBorder="1" applyAlignment="1">
      <alignment horizontal="center" vertical="center" wrapText="1"/>
    </xf>
    <xf numFmtId="0" fontId="14" fillId="32" borderId="12"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10" fillId="32" borderId="22" xfId="0" applyFont="1" applyFill="1" applyBorder="1" applyAlignment="1">
      <alignment horizontal="center" vertical="center" wrapText="1"/>
    </xf>
    <xf numFmtId="0" fontId="10" fillId="0" borderId="19" xfId="0" applyFont="1" applyFill="1" applyBorder="1" applyAlignment="1">
      <alignment horizontal="center" vertical="center"/>
    </xf>
    <xf numFmtId="49" fontId="10" fillId="0" borderId="22"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32" borderId="23" xfId="0" applyFont="1" applyFill="1" applyBorder="1" applyAlignment="1">
      <alignment horizontal="center" vertical="center" wrapText="1"/>
    </xf>
    <xf numFmtId="177" fontId="10" fillId="32" borderId="12" xfId="47" applyNumberFormat="1" applyFont="1" applyFill="1" applyBorder="1" applyAlignment="1">
      <alignment horizontal="center" vertical="center" wrapText="1"/>
    </xf>
    <xf numFmtId="178" fontId="19" fillId="32" borderId="22" xfId="47" applyNumberFormat="1" applyFont="1" applyFill="1" applyBorder="1" applyAlignment="1">
      <alignment horizontal="center" vertical="center" wrapText="1"/>
    </xf>
    <xf numFmtId="0" fontId="18" fillId="7" borderId="9" xfId="0" applyFont="1" applyFill="1" applyBorder="1" applyAlignment="1">
      <alignment horizontal="center" vertical="center" wrapText="1"/>
    </xf>
    <xf numFmtId="0" fontId="10" fillId="0" borderId="18" xfId="0" applyFont="1" applyFill="1" applyBorder="1" applyAlignment="1">
      <alignment horizontal="center" vertical="center"/>
    </xf>
    <xf numFmtId="0" fontId="9" fillId="33" borderId="15"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14" fillId="32" borderId="18" xfId="0" applyFont="1" applyFill="1" applyBorder="1" applyAlignment="1">
      <alignment horizontal="center" vertical="center" wrapText="1"/>
    </xf>
    <xf numFmtId="178" fontId="10" fillId="32" borderId="13" xfId="0" applyNumberFormat="1" applyFont="1" applyFill="1" applyBorder="1" applyAlignment="1">
      <alignment horizontal="center" vertical="center" wrapText="1"/>
    </xf>
    <xf numFmtId="178" fontId="10" fillId="32" borderId="19" xfId="0" applyNumberFormat="1" applyFont="1" applyFill="1" applyBorder="1" applyAlignment="1">
      <alignment horizontal="center" vertical="center" wrapText="1"/>
    </xf>
    <xf numFmtId="178" fontId="19" fillId="32" borderId="19" xfId="0" applyNumberFormat="1" applyFont="1" applyFill="1" applyBorder="1" applyAlignment="1">
      <alignment horizontal="center" vertical="center" wrapText="1"/>
    </xf>
    <xf numFmtId="5" fontId="10" fillId="32" borderId="13" xfId="47" applyNumberFormat="1"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0" fillId="0" borderId="16" xfId="0" applyFont="1" applyFill="1" applyBorder="1" applyAlignment="1">
      <alignment horizontal="center" vertical="center"/>
    </xf>
    <xf numFmtId="177" fontId="10" fillId="32" borderId="13"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177" fontId="10" fillId="32" borderId="18" xfId="0" applyNumberFormat="1" applyFont="1" applyFill="1" applyBorder="1" applyAlignment="1">
      <alignment horizontal="center" vertical="center" wrapText="1"/>
    </xf>
    <xf numFmtId="0" fontId="10" fillId="32" borderId="18" xfId="0" applyFont="1" applyFill="1" applyBorder="1" applyAlignment="1">
      <alignment horizontal="center" vertical="center"/>
    </xf>
    <xf numFmtId="0" fontId="10" fillId="32" borderId="13" xfId="0" applyFont="1" applyFill="1" applyBorder="1" applyAlignment="1">
      <alignment horizontal="center" vertical="center"/>
    </xf>
    <xf numFmtId="0" fontId="10" fillId="32" borderId="19" xfId="0" applyFont="1" applyFill="1" applyBorder="1" applyAlignment="1">
      <alignment horizontal="center" vertical="center"/>
    </xf>
    <xf numFmtId="180" fontId="10" fillId="32" borderId="13" xfId="47" applyNumberFormat="1" applyFont="1" applyFill="1" applyBorder="1" applyAlignment="1">
      <alignment horizontal="center" vertical="center" wrapText="1"/>
    </xf>
    <xf numFmtId="178" fontId="10" fillId="32" borderId="19" xfId="47" applyNumberFormat="1" applyFont="1" applyFill="1" applyBorder="1" applyAlignment="1">
      <alignment horizontal="center" vertical="center" wrapText="1"/>
    </xf>
    <xf numFmtId="0" fontId="18" fillId="7" borderId="10" xfId="0" applyFont="1" applyFill="1" applyBorder="1" applyAlignment="1">
      <alignment horizontal="center" vertical="center"/>
    </xf>
    <xf numFmtId="178" fontId="10" fillId="32" borderId="19" xfId="0" applyNumberFormat="1" applyFont="1" applyFill="1" applyBorder="1" applyAlignment="1">
      <alignment horizontal="center" vertical="center"/>
    </xf>
    <xf numFmtId="6" fontId="19" fillId="0" borderId="10" xfId="0" applyNumberFormat="1" applyFont="1" applyFill="1" applyBorder="1" applyAlignment="1">
      <alignment horizontal="center" vertical="center"/>
    </xf>
    <xf numFmtId="17" fontId="10" fillId="0" borderId="19" xfId="0" applyNumberFormat="1" applyFont="1" applyFill="1" applyBorder="1" applyAlignment="1">
      <alignment horizontal="center" vertical="center" wrapText="1"/>
    </xf>
    <xf numFmtId="179" fontId="10" fillId="32" borderId="13" xfId="47" applyNumberFormat="1"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0" xfId="0" applyFont="1" applyFill="1" applyBorder="1" applyAlignment="1">
      <alignment horizontal="center" vertical="center" wrapText="1"/>
    </xf>
    <xf numFmtId="177" fontId="19" fillId="0" borderId="9" xfId="47" applyNumberFormat="1" applyFont="1" applyFill="1" applyBorder="1" applyAlignment="1">
      <alignment horizontal="center" vertical="center" wrapText="1"/>
    </xf>
    <xf numFmtId="0" fontId="10" fillId="7" borderId="9" xfId="0" applyFont="1" applyFill="1" applyBorder="1" applyAlignment="1">
      <alignment horizontal="center" vertical="center"/>
    </xf>
    <xf numFmtId="0" fontId="10" fillId="0" borderId="24" xfId="0" applyFont="1" applyFill="1" applyBorder="1" applyAlignment="1">
      <alignment horizontal="center" vertical="center" wrapText="1"/>
    </xf>
    <xf numFmtId="0" fontId="14" fillId="32" borderId="25" xfId="0" applyFont="1" applyFill="1" applyBorder="1" applyAlignment="1">
      <alignment horizontal="center" vertical="center" wrapText="1"/>
    </xf>
    <xf numFmtId="0" fontId="14" fillId="32" borderId="26" xfId="0" applyFont="1" applyFill="1" applyBorder="1" applyAlignment="1">
      <alignment horizontal="center" vertical="center" wrapText="1"/>
    </xf>
    <xf numFmtId="0" fontId="10" fillId="32" borderId="26" xfId="0" applyFont="1" applyFill="1" applyBorder="1" applyAlignment="1">
      <alignment horizontal="center" vertical="center" wrapText="1"/>
    </xf>
    <xf numFmtId="0" fontId="10" fillId="32" borderId="27" xfId="0" applyFont="1" applyFill="1" applyBorder="1" applyAlignment="1">
      <alignment horizontal="center" vertical="center" wrapText="1"/>
    </xf>
    <xf numFmtId="0" fontId="10" fillId="34" borderId="25"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6" borderId="28"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37" borderId="29" xfId="0" applyFont="1" applyFill="1" applyBorder="1" applyAlignment="1">
      <alignment horizontal="center" vertical="center" wrapText="1"/>
    </xf>
    <xf numFmtId="0" fontId="9" fillId="37" borderId="26" xfId="0" applyFont="1" applyFill="1" applyBorder="1" applyAlignment="1">
      <alignment horizontal="center" vertical="center" wrapText="1"/>
    </xf>
    <xf numFmtId="0" fontId="9" fillId="37" borderId="30" xfId="0" applyFont="1" applyFill="1" applyBorder="1" applyAlignment="1">
      <alignment horizontal="center" vertical="center" wrapText="1"/>
    </xf>
    <xf numFmtId="0" fontId="10" fillId="0" borderId="3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wrapText="1"/>
    </xf>
    <xf numFmtId="0" fontId="11" fillId="38" borderId="32" xfId="0" applyFont="1" applyFill="1" applyBorder="1" applyAlignment="1">
      <alignment horizontal="center" vertical="center" wrapText="1"/>
    </xf>
    <xf numFmtId="0" fontId="9" fillId="7" borderId="33" xfId="0" applyFont="1" applyFill="1" applyBorder="1" applyAlignment="1">
      <alignment horizontal="center" vertical="center" wrapText="1"/>
    </xf>
    <xf numFmtId="0" fontId="10" fillId="7" borderId="3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5" fontId="10" fillId="32" borderId="12" xfId="47" applyNumberFormat="1" applyFont="1" applyFill="1" applyBorder="1" applyAlignment="1">
      <alignment horizontal="center" vertical="center" wrapText="1"/>
    </xf>
    <xf numFmtId="178" fontId="19" fillId="32" borderId="22" xfId="0" applyNumberFormat="1" applyFont="1" applyFill="1" applyBorder="1" applyAlignment="1">
      <alignment horizontal="center" vertical="center" wrapText="1"/>
    </xf>
    <xf numFmtId="0" fontId="18" fillId="7" borderId="33" xfId="0" applyFont="1" applyFill="1" applyBorder="1" applyAlignment="1">
      <alignment horizontal="center" vertical="center" wrapText="1"/>
    </xf>
    <xf numFmtId="0" fontId="11" fillId="0" borderId="0" xfId="0" applyFont="1" applyFill="1" applyBorder="1" applyAlignment="1">
      <alignment vertical="center" wrapText="1"/>
    </xf>
    <xf numFmtId="0" fontId="14" fillId="32" borderId="34" xfId="0" applyFont="1" applyFill="1" applyBorder="1" applyAlignment="1">
      <alignment horizontal="center" vertical="center" wrapText="1"/>
    </xf>
    <xf numFmtId="0" fontId="14" fillId="32" borderId="35" xfId="0" applyFont="1" applyFill="1" applyBorder="1" applyAlignment="1">
      <alignment horizontal="center" vertical="center" wrapText="1"/>
    </xf>
    <xf numFmtId="0" fontId="10" fillId="32" borderId="35" xfId="0" applyFont="1" applyFill="1" applyBorder="1" applyAlignment="1">
      <alignment horizontal="center" vertical="center" wrapText="1"/>
    </xf>
    <xf numFmtId="0" fontId="10" fillId="32"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6" xfId="0" applyFont="1" applyFill="1" applyBorder="1" applyAlignment="1">
      <alignment horizontal="center" vertical="center" wrapText="1"/>
    </xf>
    <xf numFmtId="177" fontId="19" fillId="0" borderId="11" xfId="47" applyNumberFormat="1" applyFont="1" applyFill="1" applyBorder="1" applyAlignment="1">
      <alignment horizontal="center" vertical="center" wrapText="1"/>
    </xf>
    <xf numFmtId="0" fontId="10" fillId="7" borderId="11" xfId="0" applyFont="1" applyFill="1" applyBorder="1" applyAlignment="1">
      <alignment horizontal="center" vertical="center"/>
    </xf>
    <xf numFmtId="0" fontId="9" fillId="33" borderId="38" xfId="0" applyFont="1" applyFill="1" applyBorder="1" applyAlignment="1">
      <alignment horizontal="center" vertical="center" wrapText="1"/>
    </xf>
    <xf numFmtId="0" fontId="9" fillId="33" borderId="35"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4" fillId="32" borderId="41" xfId="0" applyFont="1" applyFill="1" applyBorder="1" applyAlignment="1">
      <alignment horizontal="center" vertical="center" wrapText="1"/>
    </xf>
    <xf numFmtId="178" fontId="10" fillId="32" borderId="42" xfId="0" applyNumberFormat="1" applyFont="1" applyFill="1" applyBorder="1" applyAlignment="1">
      <alignment horizontal="center" vertical="center" wrapText="1"/>
    </xf>
    <xf numFmtId="0" fontId="10" fillId="32" borderId="42" xfId="0" applyFont="1" applyFill="1" applyBorder="1" applyAlignment="1">
      <alignment horizontal="center" vertical="center" wrapText="1"/>
    </xf>
    <xf numFmtId="178" fontId="10" fillId="32" borderId="43" xfId="0" applyNumberFormat="1"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3" xfId="0" applyFont="1" applyFill="1" applyBorder="1" applyAlignment="1">
      <alignment horizontal="center" vertical="center" wrapText="1"/>
    </xf>
    <xf numFmtId="177" fontId="19" fillId="0" borderId="44" xfId="47" applyNumberFormat="1" applyFont="1" applyFill="1" applyBorder="1" applyAlignment="1">
      <alignment horizontal="center" vertical="center" wrapText="1"/>
    </xf>
    <xf numFmtId="0" fontId="10" fillId="7" borderId="44" xfId="0" applyFont="1" applyFill="1" applyBorder="1" applyAlignment="1">
      <alignment horizontal="center" vertical="center" wrapText="1"/>
    </xf>
    <xf numFmtId="0" fontId="18" fillId="7" borderId="44" xfId="0" applyFont="1" applyFill="1" applyBorder="1" applyAlignment="1">
      <alignment horizontal="center" vertical="center" wrapText="1"/>
    </xf>
    <xf numFmtId="0" fontId="10" fillId="7" borderId="44" xfId="0" applyFont="1" applyFill="1" applyBorder="1" applyAlignment="1">
      <alignment horizontal="center" vertical="center"/>
    </xf>
    <xf numFmtId="0" fontId="10" fillId="0" borderId="45"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69" fillId="0" borderId="47" xfId="0" applyFont="1" applyFill="1" applyBorder="1" applyAlignment="1">
      <alignment horizontal="center" vertical="center" wrapText="1"/>
    </xf>
    <xf numFmtId="0" fontId="70" fillId="0" borderId="47" xfId="0" applyFont="1" applyFill="1" applyBorder="1" applyAlignment="1">
      <alignment horizontal="center" vertical="center" wrapText="1"/>
    </xf>
    <xf numFmtId="176" fontId="71" fillId="0" borderId="47" xfId="0" applyNumberFormat="1" applyFont="1" applyFill="1" applyBorder="1" applyAlignment="1">
      <alignment horizontal="center" vertical="center" wrapText="1"/>
    </xf>
    <xf numFmtId="0" fontId="72" fillId="0" borderId="47" xfId="0" applyFont="1" applyFill="1" applyBorder="1" applyAlignment="1">
      <alignment horizontal="center" vertical="center" wrapText="1"/>
    </xf>
    <xf numFmtId="0" fontId="71" fillId="0" borderId="47"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9" xfId="0" applyFont="1" applyFill="1" applyBorder="1" applyAlignment="1">
      <alignment horizontal="center" vertical="center" wrapText="1"/>
    </xf>
    <xf numFmtId="177" fontId="19" fillId="0" borderId="33" xfId="47" applyNumberFormat="1" applyFont="1" applyFill="1" applyBorder="1" applyAlignment="1">
      <alignment horizontal="center" vertical="center" wrapText="1"/>
    </xf>
    <xf numFmtId="0" fontId="10" fillId="7" borderId="33" xfId="0" applyFont="1" applyFill="1" applyBorder="1" applyAlignment="1">
      <alignment horizontal="center" vertical="center"/>
    </xf>
    <xf numFmtId="0" fontId="10" fillId="34" borderId="34" xfId="0" applyFont="1" applyFill="1" applyBorder="1" applyAlignment="1">
      <alignment horizontal="center" vertical="center" wrapText="1"/>
    </xf>
    <xf numFmtId="0" fontId="10" fillId="34" borderId="36" xfId="0" applyFont="1" applyFill="1" applyBorder="1" applyAlignment="1">
      <alignment horizontal="center" vertical="center" wrapText="1"/>
    </xf>
    <xf numFmtId="0" fontId="10" fillId="35" borderId="33" xfId="0" applyFont="1" applyFill="1" applyBorder="1" applyAlignment="1">
      <alignment horizontal="center" vertical="center" wrapText="1"/>
    </xf>
    <xf numFmtId="0" fontId="10" fillId="36" borderId="33" xfId="0" applyFont="1" applyFill="1" applyBorder="1" applyAlignment="1">
      <alignment horizontal="center" vertical="center" wrapText="1"/>
    </xf>
    <xf numFmtId="0" fontId="9" fillId="36" borderId="33" xfId="0" applyFont="1" applyFill="1" applyBorder="1" applyAlignment="1">
      <alignment horizontal="center" vertical="center" wrapText="1"/>
    </xf>
    <xf numFmtId="0" fontId="9" fillId="37" borderId="38" xfId="0" applyFont="1" applyFill="1" applyBorder="1" applyAlignment="1">
      <alignment horizontal="center" vertical="center" wrapText="1"/>
    </xf>
    <xf numFmtId="0" fontId="9" fillId="37" borderId="35" xfId="0" applyFont="1" applyFill="1" applyBorder="1" applyAlignment="1">
      <alignment horizontal="center" vertical="center" wrapText="1"/>
    </xf>
    <xf numFmtId="0" fontId="9" fillId="37" borderId="39" xfId="0" applyFont="1" applyFill="1" applyBorder="1" applyAlignment="1">
      <alignment horizontal="center" vertical="center" wrapText="1"/>
    </xf>
    <xf numFmtId="177" fontId="71" fillId="0" borderId="47" xfId="47" applyNumberFormat="1" applyFont="1" applyFill="1" applyBorder="1" applyAlignment="1">
      <alignment horizontal="right" vertical="center" wrapText="1"/>
    </xf>
    <xf numFmtId="0" fontId="69" fillId="0" borderId="48" xfId="0" applyFont="1" applyFill="1" applyBorder="1" applyAlignment="1">
      <alignment horizontal="center" vertical="center" wrapText="1"/>
    </xf>
    <xf numFmtId="0" fontId="71" fillId="0" borderId="48" xfId="0" applyFont="1" applyFill="1" applyBorder="1" applyAlignment="1">
      <alignment horizontal="center" vertical="center" wrapText="1"/>
    </xf>
    <xf numFmtId="0" fontId="73" fillId="0" borderId="48" xfId="0" applyFont="1" applyFill="1" applyBorder="1" applyAlignment="1">
      <alignment horizontal="center" vertical="center" wrapText="1"/>
    </xf>
    <xf numFmtId="0" fontId="69" fillId="0" borderId="49" xfId="0" applyFont="1" applyFill="1" applyBorder="1" applyAlignment="1">
      <alignment horizontal="center" vertical="center" wrapText="1"/>
    </xf>
    <xf numFmtId="176" fontId="71" fillId="0" borderId="48" xfId="0" applyNumberFormat="1" applyFont="1" applyFill="1" applyBorder="1" applyAlignment="1">
      <alignment horizontal="center" vertical="center" wrapText="1"/>
    </xf>
    <xf numFmtId="177" fontId="71" fillId="0" borderId="48" xfId="47" applyNumberFormat="1" applyFont="1" applyFill="1" applyBorder="1" applyAlignment="1">
      <alignment horizontal="right" vertical="center" wrapText="1"/>
    </xf>
    <xf numFmtId="0" fontId="73" fillId="0" borderId="47" xfId="0" applyFont="1" applyFill="1" applyBorder="1" applyAlignment="1">
      <alignment horizontal="center" vertical="center" wrapText="1"/>
    </xf>
    <xf numFmtId="0" fontId="74" fillId="0" borderId="47" xfId="0" applyFont="1" applyFill="1" applyBorder="1" applyAlignment="1">
      <alignment horizontal="center" vertical="center" wrapText="1"/>
    </xf>
    <xf numFmtId="14" fontId="71" fillId="0" borderId="47" xfId="0" applyNumberFormat="1" applyFont="1" applyFill="1" applyBorder="1" applyAlignment="1">
      <alignment horizontal="center" vertical="center" wrapText="1"/>
    </xf>
    <xf numFmtId="0" fontId="71" fillId="0" borderId="50" xfId="0" applyFont="1" applyFill="1" applyBorder="1" applyAlignment="1">
      <alignment horizontal="center" vertical="center" wrapText="1"/>
    </xf>
    <xf numFmtId="176" fontId="71" fillId="0" borderId="50" xfId="0" applyNumberFormat="1" applyFont="1" applyFill="1" applyBorder="1" applyAlignment="1">
      <alignment horizontal="center" vertical="center" wrapText="1"/>
    </xf>
    <xf numFmtId="177" fontId="71" fillId="0" borderId="50" xfId="47" applyNumberFormat="1" applyFont="1" applyFill="1" applyBorder="1" applyAlignment="1">
      <alignment horizontal="right" vertical="center" wrapText="1"/>
    </xf>
    <xf numFmtId="0" fontId="72" fillId="0" borderId="51" xfId="0" applyFont="1" applyFill="1" applyBorder="1" applyAlignment="1">
      <alignment horizontal="center" vertical="center" wrapText="1"/>
    </xf>
    <xf numFmtId="0" fontId="71" fillId="0" borderId="52" xfId="0" applyFont="1" applyFill="1" applyBorder="1" applyAlignment="1">
      <alignment horizontal="center" vertical="center" wrapText="1"/>
    </xf>
    <xf numFmtId="0" fontId="69" fillId="0" borderId="52" xfId="0" applyFont="1" applyFill="1" applyBorder="1" applyAlignment="1">
      <alignment horizontal="center" vertical="center" wrapText="1"/>
    </xf>
    <xf numFmtId="176" fontId="71" fillId="0" borderId="52" xfId="0" applyNumberFormat="1" applyFont="1" applyFill="1" applyBorder="1" applyAlignment="1">
      <alignment horizontal="center" vertical="center" wrapText="1"/>
    </xf>
    <xf numFmtId="177" fontId="71" fillId="0" borderId="52" xfId="47" applyNumberFormat="1" applyFont="1" applyFill="1" applyBorder="1" applyAlignment="1">
      <alignment horizontal="right" vertical="center" wrapText="1"/>
    </xf>
    <xf numFmtId="0" fontId="69" fillId="0" borderId="50" xfId="0" applyFont="1" applyFill="1" applyBorder="1" applyAlignment="1">
      <alignment horizontal="center" vertical="center" wrapText="1"/>
    </xf>
    <xf numFmtId="0" fontId="72" fillId="0" borderId="50" xfId="0" applyFont="1" applyFill="1" applyBorder="1" applyAlignment="1">
      <alignment horizontal="center" vertical="center" wrapText="1"/>
    </xf>
    <xf numFmtId="0" fontId="71" fillId="0" borderId="44" xfId="0" applyFont="1" applyFill="1" applyBorder="1" applyAlignment="1">
      <alignment horizontal="center" vertical="center" wrapText="1"/>
    </xf>
    <xf numFmtId="0" fontId="72" fillId="0" borderId="44" xfId="0" applyFont="1" applyFill="1" applyBorder="1" applyAlignment="1">
      <alignment horizontal="center" vertical="center" wrapText="1"/>
    </xf>
    <xf numFmtId="176" fontId="71" fillId="0" borderId="44" xfId="0" applyNumberFormat="1" applyFont="1" applyFill="1" applyBorder="1" applyAlignment="1">
      <alignment horizontal="center" vertical="center" wrapText="1"/>
    </xf>
    <xf numFmtId="177" fontId="71" fillId="0" borderId="44" xfId="47" applyNumberFormat="1" applyFont="1" applyFill="1" applyBorder="1" applyAlignment="1">
      <alignment horizontal="right" vertical="center" wrapText="1"/>
    </xf>
    <xf numFmtId="0" fontId="71" fillId="0" borderId="47" xfId="0" applyFont="1" applyFill="1" applyBorder="1" applyAlignment="1">
      <alignment horizontal="left" vertical="center" wrapText="1"/>
    </xf>
    <xf numFmtId="0" fontId="71" fillId="0" borderId="47" xfId="0" applyFont="1" applyFill="1" applyBorder="1" applyAlignment="1">
      <alignment horizontal="center" vertical="center"/>
    </xf>
    <xf numFmtId="177" fontId="71" fillId="0" borderId="47" xfId="0" applyNumberFormat="1" applyFont="1" applyFill="1" applyBorder="1" applyAlignment="1">
      <alignment horizontal="center" vertical="center" wrapText="1"/>
    </xf>
    <xf numFmtId="0" fontId="71" fillId="0" borderId="47" xfId="57" applyFont="1" applyFill="1" applyBorder="1" applyAlignment="1">
      <alignment horizontal="center" vertical="center" wrapText="1"/>
      <protection/>
    </xf>
    <xf numFmtId="0" fontId="71" fillId="0" borderId="47" xfId="0" applyFont="1" applyFill="1" applyBorder="1" applyAlignment="1">
      <alignment horizontal="right" vertical="center"/>
    </xf>
    <xf numFmtId="176" fontId="75" fillId="0" borderId="47" xfId="0" applyNumberFormat="1" applyFont="1" applyFill="1" applyBorder="1" applyAlignment="1">
      <alignment horizontal="center" vertical="center" wrapText="1"/>
    </xf>
    <xf numFmtId="6" fontId="71" fillId="0" borderId="47" xfId="0" applyNumberFormat="1" applyFont="1" applyFill="1" applyBorder="1" applyAlignment="1">
      <alignment horizontal="right" vertical="center"/>
    </xf>
    <xf numFmtId="0" fontId="73" fillId="0" borderId="47" xfId="0" applyFont="1" applyFill="1" applyBorder="1" applyAlignment="1">
      <alignment horizontal="center" vertical="center"/>
    </xf>
    <xf numFmtId="0" fontId="72" fillId="0" borderId="47" xfId="0" applyFont="1" applyFill="1" applyBorder="1" applyAlignment="1">
      <alignment horizontal="center" vertical="center"/>
    </xf>
    <xf numFmtId="0" fontId="11" fillId="39" borderId="49" xfId="0" applyFont="1" applyFill="1" applyBorder="1" applyAlignment="1">
      <alignment horizontal="center" vertical="center" wrapText="1"/>
    </xf>
    <xf numFmtId="0" fontId="11" fillId="39" borderId="47" xfId="0" applyFont="1" applyFill="1" applyBorder="1" applyAlignment="1">
      <alignment horizontal="center" vertical="center" wrapText="1"/>
    </xf>
    <xf numFmtId="0" fontId="69" fillId="0" borderId="53" xfId="0" applyFont="1" applyFill="1" applyBorder="1" applyAlignment="1">
      <alignment horizontal="center" vertical="center" wrapText="1"/>
    </xf>
    <xf numFmtId="176" fontId="71" fillId="0" borderId="54" xfId="0" applyNumberFormat="1" applyFont="1" applyFill="1" applyBorder="1" applyAlignment="1">
      <alignment horizontal="center" vertical="center" wrapText="1"/>
    </xf>
    <xf numFmtId="0" fontId="71" fillId="0" borderId="49" xfId="0" applyFont="1" applyFill="1" applyBorder="1" applyAlignment="1">
      <alignment horizontal="center" vertical="center" wrapText="1"/>
    </xf>
    <xf numFmtId="55" fontId="71" fillId="0" borderId="50" xfId="0" applyNumberFormat="1" applyFont="1" applyFill="1" applyBorder="1" applyAlignment="1">
      <alignment horizontal="center" vertical="center" wrapText="1"/>
    </xf>
    <xf numFmtId="55" fontId="71" fillId="0" borderId="47" xfId="0" applyNumberFormat="1" applyFont="1" applyFill="1" applyBorder="1" applyAlignment="1">
      <alignment horizontal="center" vertical="center" wrapText="1"/>
    </xf>
    <xf numFmtId="177" fontId="71" fillId="0" borderId="47" xfId="0" applyNumberFormat="1" applyFont="1" applyFill="1" applyBorder="1" applyAlignment="1">
      <alignment horizontal="right" vertical="center" wrapText="1"/>
    </xf>
    <xf numFmtId="0" fontId="24" fillId="0" borderId="0" xfId="0" applyFont="1" applyFill="1" applyBorder="1" applyAlignment="1">
      <alignment horizontal="center" vertical="center"/>
    </xf>
    <xf numFmtId="0" fontId="21" fillId="0" borderId="0" xfId="0" applyFont="1" applyAlignment="1">
      <alignment horizontal="center" vertical="center" wrapText="1"/>
    </xf>
    <xf numFmtId="0" fontId="26" fillId="0" borderId="55" xfId="0" applyFont="1" applyFill="1" applyBorder="1" applyAlignment="1">
      <alignment horizontal="left" vertical="center" wrapText="1"/>
    </xf>
  </cellXfs>
  <cellStyles count="4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集計" xfId="53"/>
    <cellStyle name="Currency [0]" xfId="54"/>
    <cellStyle name="Currency" xfId="55"/>
    <cellStyle name="入力" xfId="56"/>
    <cellStyle name="標準 4" xfId="57"/>
    <cellStyle name="良い"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D142"/>
  <sheetViews>
    <sheetView tabSelected="1" view="pageBreakPreview" zoomScale="55" zoomScaleSheetLayoutView="55" zoomScalePageLayoutView="0" workbookViewId="0" topLeftCell="A1">
      <pane ySplit="6" topLeftCell="A7" activePane="bottomLeft" state="frozen"/>
      <selection pane="topLeft" activeCell="A1" sqref="A1"/>
      <selection pane="bottomLeft" activeCell="A6" sqref="A6"/>
    </sheetView>
  </sheetViews>
  <sheetFormatPr defaultColWidth="9.00390625" defaultRowHeight="13.5"/>
  <cols>
    <col min="1" max="1" width="7.00390625" style="10" customWidth="1"/>
    <col min="2" max="2" width="25.00390625" style="7" customWidth="1"/>
    <col min="3" max="3" width="24.25390625" style="10" customWidth="1"/>
    <col min="4" max="4" width="19.625" style="10" customWidth="1"/>
    <col min="5" max="5" width="18.75390625" style="10" customWidth="1"/>
    <col min="6" max="6" width="20.75390625" style="7" bestFit="1" customWidth="1"/>
    <col min="7" max="7" width="12.00390625" style="96" bestFit="1" customWidth="1"/>
    <col min="8" max="8" width="21.75390625" style="7" customWidth="1"/>
    <col min="9" max="9" width="24.75390625" style="7" customWidth="1"/>
    <col min="10" max="10" width="51.75390625" style="10" customWidth="1"/>
    <col min="11" max="11" width="14.25390625" style="10" bestFit="1" customWidth="1"/>
    <col min="12" max="12" width="12.00390625" style="16" bestFit="1" customWidth="1"/>
    <col min="13" max="13" width="7.50390625" style="16" customWidth="1"/>
    <col min="14" max="14" width="17.25390625" style="16" customWidth="1"/>
    <col min="15" max="15" width="7.625" style="16" customWidth="1"/>
    <col min="16" max="16" width="18.125" style="16" customWidth="1"/>
    <col min="17" max="17" width="17.125" style="16" customWidth="1"/>
    <col min="18" max="18" width="14.625" style="76" customWidth="1"/>
    <col min="19" max="19" width="25.625" style="7" bestFit="1" customWidth="1"/>
    <col min="20" max="20" width="9.00390625" style="7" hidden="1" customWidth="1"/>
    <col min="21" max="21" width="5.75390625" style="7" hidden="1" customWidth="1"/>
    <col min="22" max="22" width="15.25390625" style="7" hidden="1" customWidth="1"/>
    <col min="23" max="23" width="7.50390625" style="7" hidden="1" customWidth="1"/>
    <col min="24" max="24" width="15.875" style="24" hidden="1" customWidth="1"/>
    <col min="25" max="25" width="15.125" style="10" hidden="1" customWidth="1"/>
    <col min="26" max="26" width="19.75390625" style="10" hidden="1" customWidth="1"/>
    <col min="27" max="27" width="4.75390625" style="10" hidden="1" customWidth="1"/>
    <col min="28" max="28" width="43.375" style="7" hidden="1" customWidth="1"/>
    <col min="29" max="29" width="9.00390625" style="10" hidden="1" customWidth="1"/>
    <col min="30" max="30" width="9.25390625" style="10" hidden="1" customWidth="1"/>
    <col min="31" max="31" width="12.375" style="10" hidden="1" customWidth="1"/>
    <col min="32" max="32" width="10.625" style="10" hidden="1" customWidth="1"/>
    <col min="33" max="33" width="0" style="10" hidden="1" customWidth="1"/>
    <col min="34" max="34" width="9.00390625" style="10" hidden="1" customWidth="1"/>
    <col min="35" max="35" width="0" style="10" hidden="1" customWidth="1"/>
    <col min="36" max="38" width="9.00390625" style="10" hidden="1" customWidth="1"/>
    <col min="39" max="41" width="0" style="10" hidden="1" customWidth="1"/>
    <col min="42" max="42" width="9.00390625" style="10" hidden="1" customWidth="1"/>
    <col min="43" max="43" width="0" style="10" hidden="1" customWidth="1"/>
    <col min="44" max="44" width="9.00390625" style="10" hidden="1" customWidth="1"/>
    <col min="45" max="49" width="0" style="10" hidden="1" customWidth="1"/>
    <col min="50" max="50" width="9.00390625" style="10" hidden="1" customWidth="1"/>
    <col min="51" max="51" width="0" style="10" hidden="1" customWidth="1"/>
    <col min="52" max="52" width="4.75390625" style="7" hidden="1" customWidth="1"/>
    <col min="53" max="53" width="4.50390625" style="10" hidden="1" customWidth="1"/>
    <col min="54" max="55" width="4.50390625" style="5" hidden="1" customWidth="1"/>
    <col min="56" max="56" width="10.00390625" style="6" hidden="1" customWidth="1"/>
    <col min="57" max="16384" width="9.00390625" style="10" customWidth="1"/>
  </cols>
  <sheetData>
    <row r="1" spans="1:19" ht="71.25" customHeight="1">
      <c r="A1" s="197" t="s">
        <v>583</v>
      </c>
      <c r="B1" s="197"/>
      <c r="C1" s="197"/>
      <c r="D1" s="197"/>
      <c r="E1" s="197"/>
      <c r="F1" s="197"/>
      <c r="G1" s="197"/>
      <c r="H1" s="197"/>
      <c r="I1" s="197"/>
      <c r="J1" s="197"/>
      <c r="K1" s="197"/>
      <c r="L1" s="197"/>
      <c r="M1" s="197"/>
      <c r="N1" s="197"/>
      <c r="O1" s="197"/>
      <c r="P1" s="197"/>
      <c r="Q1" s="197"/>
      <c r="R1" s="197"/>
      <c r="S1" s="197"/>
    </row>
    <row r="2" spans="1:56" s="20" customFormat="1" ht="33" customHeight="1" thickBot="1">
      <c r="A2" s="196" t="s">
        <v>256</v>
      </c>
      <c r="B2" s="196"/>
      <c r="C2" s="196"/>
      <c r="D2" s="196"/>
      <c r="E2" s="196"/>
      <c r="F2" s="196"/>
      <c r="G2" s="196"/>
      <c r="H2" s="196"/>
      <c r="I2" s="196"/>
      <c r="J2" s="196"/>
      <c r="K2" s="196"/>
      <c r="L2" s="196"/>
      <c r="M2" s="196"/>
      <c r="N2" s="196"/>
      <c r="O2" s="196"/>
      <c r="P2" s="196"/>
      <c r="Q2" s="196"/>
      <c r="R2" s="196"/>
      <c r="S2" s="196"/>
      <c r="U2" s="8"/>
      <c r="V2" s="8"/>
      <c r="W2" s="8"/>
      <c r="X2" s="25"/>
      <c r="Y2" s="10"/>
      <c r="Z2" s="10"/>
      <c r="AB2" s="8"/>
      <c r="AC2" s="10"/>
      <c r="AD2" s="10"/>
      <c r="AE2" s="10"/>
      <c r="AF2" s="10"/>
      <c r="AG2" s="10"/>
      <c r="AH2" s="10"/>
      <c r="AR2" s="10"/>
      <c r="AS2" s="10"/>
      <c r="AT2" s="10"/>
      <c r="AU2" s="10"/>
      <c r="AV2" s="10"/>
      <c r="AW2" s="10"/>
      <c r="AX2" s="10"/>
      <c r="AZ2" s="7"/>
      <c r="BA2" s="10"/>
      <c r="BB2" s="5"/>
      <c r="BC2" s="5"/>
      <c r="BD2" s="6"/>
    </row>
    <row r="3" spans="1:56" s="20" customFormat="1" ht="33" customHeight="1" hidden="1">
      <c r="A3" s="18" t="s">
        <v>88</v>
      </c>
      <c r="B3" s="8"/>
      <c r="C3" s="19" t="s">
        <v>257</v>
      </c>
      <c r="D3" s="19"/>
      <c r="E3" s="17" t="s">
        <v>258</v>
      </c>
      <c r="F3" s="17"/>
      <c r="G3" s="95"/>
      <c r="H3" s="6"/>
      <c r="I3" s="17"/>
      <c r="J3" s="8"/>
      <c r="K3" s="10"/>
      <c r="L3" s="5"/>
      <c r="M3" s="8"/>
      <c r="N3" s="8"/>
      <c r="O3" s="8"/>
      <c r="P3" s="8"/>
      <c r="Q3" s="8"/>
      <c r="R3" s="77"/>
      <c r="S3" s="8"/>
      <c r="U3" s="8"/>
      <c r="V3" s="8"/>
      <c r="W3" s="8"/>
      <c r="X3" s="25"/>
      <c r="Y3" s="10"/>
      <c r="Z3" s="10"/>
      <c r="AB3" s="8"/>
      <c r="AC3" s="10"/>
      <c r="AD3" s="10"/>
      <c r="AE3" s="10"/>
      <c r="AF3" s="10"/>
      <c r="AG3" s="10"/>
      <c r="AH3" s="10"/>
      <c r="AR3" s="10"/>
      <c r="AS3" s="10"/>
      <c r="AT3" s="10"/>
      <c r="AU3" s="10"/>
      <c r="AV3" s="10"/>
      <c r="AW3" s="10"/>
      <c r="AX3" s="10"/>
      <c r="AZ3" s="7"/>
      <c r="BA3" s="10"/>
      <c r="BB3" s="5"/>
      <c r="BC3" s="5"/>
      <c r="BD3" s="6"/>
    </row>
    <row r="4" spans="3:56" s="20" customFormat="1" ht="33" customHeight="1" hidden="1">
      <c r="C4" s="19" t="s">
        <v>259</v>
      </c>
      <c r="D4" s="19"/>
      <c r="E4" s="17" t="s">
        <v>260</v>
      </c>
      <c r="F4" s="17"/>
      <c r="G4" s="95"/>
      <c r="H4" s="6"/>
      <c r="I4" s="17"/>
      <c r="J4" s="8"/>
      <c r="K4" s="10"/>
      <c r="L4" s="5"/>
      <c r="M4" s="8"/>
      <c r="N4" s="8"/>
      <c r="O4" s="8"/>
      <c r="P4" s="8"/>
      <c r="Q4" s="8"/>
      <c r="R4" s="77"/>
      <c r="S4" s="8"/>
      <c r="U4" s="8"/>
      <c r="V4" s="8"/>
      <c r="W4" s="8"/>
      <c r="X4" s="25"/>
      <c r="Y4" s="10"/>
      <c r="Z4" s="10"/>
      <c r="AB4" s="8"/>
      <c r="AC4" s="10"/>
      <c r="AD4" s="10"/>
      <c r="AE4" s="10"/>
      <c r="AF4" s="10"/>
      <c r="AG4" s="10"/>
      <c r="AH4" s="10"/>
      <c r="AR4" s="10"/>
      <c r="AS4" s="10"/>
      <c r="AT4" s="10"/>
      <c r="AU4" s="10"/>
      <c r="AV4" s="10"/>
      <c r="AW4" s="10"/>
      <c r="AX4" s="10"/>
      <c r="AZ4" s="7"/>
      <c r="BA4" s="10"/>
      <c r="BB4" s="5"/>
      <c r="BC4" s="5"/>
      <c r="BD4" s="6"/>
    </row>
    <row r="5" spans="3:56" s="20" customFormat="1" ht="33" customHeight="1" hidden="1" thickBot="1">
      <c r="C5" s="19" t="s">
        <v>261</v>
      </c>
      <c r="D5" s="19"/>
      <c r="E5" s="17" t="s">
        <v>262</v>
      </c>
      <c r="F5" s="17"/>
      <c r="G5" s="95"/>
      <c r="H5" s="6"/>
      <c r="I5" s="17"/>
      <c r="J5" s="8"/>
      <c r="K5" s="10"/>
      <c r="L5" s="5"/>
      <c r="M5" s="8"/>
      <c r="N5" s="8"/>
      <c r="O5" s="8"/>
      <c r="P5" s="8"/>
      <c r="Q5" s="8"/>
      <c r="R5" s="77"/>
      <c r="S5" s="8"/>
      <c r="U5" s="8"/>
      <c r="V5" s="8"/>
      <c r="W5" s="8"/>
      <c r="X5" s="25"/>
      <c r="Y5" s="10"/>
      <c r="Z5" s="10"/>
      <c r="AB5" s="8"/>
      <c r="AC5" s="10"/>
      <c r="AD5" s="10"/>
      <c r="AE5" s="10"/>
      <c r="AF5" s="10"/>
      <c r="AG5" s="10"/>
      <c r="AH5" s="10"/>
      <c r="AR5" s="10"/>
      <c r="AS5" s="10"/>
      <c r="AT5" s="10"/>
      <c r="AU5" s="10"/>
      <c r="AV5" s="10"/>
      <c r="AW5" s="10"/>
      <c r="AX5" s="10"/>
      <c r="AZ5" s="7"/>
      <c r="BA5" s="10"/>
      <c r="BB5" s="5"/>
      <c r="BC5" s="5"/>
      <c r="BD5" s="6"/>
    </row>
    <row r="6" spans="1:56" s="90" customFormat="1" ht="192.75" customHeight="1" thickBot="1" thickTop="1">
      <c r="A6" s="97" t="s">
        <v>263</v>
      </c>
      <c r="B6" s="97" t="s">
        <v>158</v>
      </c>
      <c r="C6" s="97" t="s">
        <v>159</v>
      </c>
      <c r="D6" s="97" t="s">
        <v>160</v>
      </c>
      <c r="E6" s="97" t="s">
        <v>161</v>
      </c>
      <c r="F6" s="97" t="s">
        <v>162</v>
      </c>
      <c r="G6" s="97" t="s">
        <v>264</v>
      </c>
      <c r="H6" s="97" t="s">
        <v>265</v>
      </c>
      <c r="I6" s="97" t="s">
        <v>163</v>
      </c>
      <c r="J6" s="97" t="s">
        <v>266</v>
      </c>
      <c r="K6" s="97" t="s">
        <v>267</v>
      </c>
      <c r="L6" s="97" t="s">
        <v>164</v>
      </c>
      <c r="M6" s="97" t="s">
        <v>176</v>
      </c>
      <c r="N6" s="97" t="s">
        <v>165</v>
      </c>
      <c r="O6" s="97" t="s">
        <v>177</v>
      </c>
      <c r="P6" s="97" t="s">
        <v>166</v>
      </c>
      <c r="Q6" s="97" t="s">
        <v>178</v>
      </c>
      <c r="R6" s="97" t="s">
        <v>268</v>
      </c>
      <c r="S6" s="97" t="s">
        <v>175</v>
      </c>
      <c r="T6" s="80"/>
      <c r="U6" s="81"/>
      <c r="V6" s="82" t="s">
        <v>89</v>
      </c>
      <c r="W6" s="83"/>
      <c r="X6" s="84" t="s">
        <v>90</v>
      </c>
      <c r="Y6" s="85" t="s">
        <v>16</v>
      </c>
      <c r="Z6" s="86" t="s">
        <v>17</v>
      </c>
      <c r="AA6" s="80"/>
      <c r="AB6" s="87" t="s">
        <v>145</v>
      </c>
      <c r="AC6" s="88" t="s">
        <v>146</v>
      </c>
      <c r="AD6" s="88" t="s">
        <v>147</v>
      </c>
      <c r="AE6" s="88" t="s">
        <v>148</v>
      </c>
      <c r="AF6" s="88" t="s">
        <v>149</v>
      </c>
      <c r="AG6" s="89" t="s">
        <v>94</v>
      </c>
      <c r="AH6" s="89" t="s">
        <v>60</v>
      </c>
      <c r="AJ6" s="89" t="s">
        <v>91</v>
      </c>
      <c r="AK6" s="89" t="s">
        <v>92</v>
      </c>
      <c r="AL6" s="89" t="s">
        <v>93</v>
      </c>
      <c r="AM6" s="89" t="s">
        <v>95</v>
      </c>
      <c r="AN6" s="89" t="s">
        <v>96</v>
      </c>
      <c r="AO6" s="89" t="s">
        <v>97</v>
      </c>
      <c r="AP6" s="89" t="s">
        <v>61</v>
      </c>
      <c r="AR6" s="89" t="s">
        <v>91</v>
      </c>
      <c r="AS6" s="89" t="s">
        <v>92</v>
      </c>
      <c r="AT6" s="89" t="s">
        <v>93</v>
      </c>
      <c r="AU6" s="89" t="s">
        <v>98</v>
      </c>
      <c r="AV6" s="89" t="s">
        <v>99</v>
      </c>
      <c r="AW6" s="89" t="s">
        <v>100</v>
      </c>
      <c r="AX6" s="89" t="s">
        <v>62</v>
      </c>
      <c r="AZ6" s="91" t="s">
        <v>101</v>
      </c>
      <c r="BA6" s="92" t="s">
        <v>102</v>
      </c>
      <c r="BB6" s="92" t="s">
        <v>103</v>
      </c>
      <c r="BC6" s="92" t="s">
        <v>104</v>
      </c>
      <c r="BD6" s="93" t="s">
        <v>105</v>
      </c>
    </row>
    <row r="7" spans="1:56" s="8" customFormat="1" ht="79.5" customHeight="1" thickTop="1">
      <c r="A7" s="188">
        <v>1</v>
      </c>
      <c r="B7" s="159" t="s">
        <v>587</v>
      </c>
      <c r="C7" s="192" t="s">
        <v>651</v>
      </c>
      <c r="D7" s="173" t="s">
        <v>602</v>
      </c>
      <c r="E7" s="192" t="s">
        <v>588</v>
      </c>
      <c r="F7" s="159" t="s">
        <v>589</v>
      </c>
      <c r="G7" s="159" t="s">
        <v>590</v>
      </c>
      <c r="H7" s="192"/>
      <c r="I7" s="159" t="s">
        <v>276</v>
      </c>
      <c r="J7" s="159" t="s">
        <v>592</v>
      </c>
      <c r="K7" s="159" t="s">
        <v>591</v>
      </c>
      <c r="L7" s="159" t="s">
        <v>368</v>
      </c>
      <c r="M7" s="173" t="s">
        <v>608</v>
      </c>
      <c r="N7" s="193">
        <v>43800</v>
      </c>
      <c r="O7" s="165" t="s">
        <v>298</v>
      </c>
      <c r="P7" s="173" t="s">
        <v>609</v>
      </c>
      <c r="Q7" s="159" t="s">
        <v>298</v>
      </c>
      <c r="R7" s="192" t="s">
        <v>599</v>
      </c>
      <c r="S7" s="155" t="s">
        <v>436</v>
      </c>
      <c r="T7" s="5"/>
      <c r="U7" s="106"/>
      <c r="V7" s="107"/>
      <c r="W7" s="108"/>
      <c r="X7" s="109"/>
      <c r="Y7" s="147"/>
      <c r="Z7" s="148"/>
      <c r="AA7" s="5"/>
      <c r="AB7" s="149"/>
      <c r="AC7" s="150"/>
      <c r="AD7" s="150"/>
      <c r="AE7" s="150"/>
      <c r="AF7" s="150"/>
      <c r="AG7" s="151"/>
      <c r="AH7" s="151"/>
      <c r="AJ7" s="151"/>
      <c r="AK7" s="151"/>
      <c r="AL7" s="151"/>
      <c r="AM7" s="151"/>
      <c r="AN7" s="151"/>
      <c r="AO7" s="151"/>
      <c r="AP7" s="151"/>
      <c r="AR7" s="151"/>
      <c r="AS7" s="151"/>
      <c r="AT7" s="151"/>
      <c r="AU7" s="151"/>
      <c r="AV7" s="151"/>
      <c r="AW7" s="151"/>
      <c r="AX7" s="151"/>
      <c r="AZ7" s="152"/>
      <c r="BA7" s="153"/>
      <c r="BB7" s="153"/>
      <c r="BC7" s="153"/>
      <c r="BD7" s="154"/>
    </row>
    <row r="8" spans="1:56" s="8" customFormat="1" ht="79.5" customHeight="1">
      <c r="A8" s="189">
        <v>2</v>
      </c>
      <c r="B8" s="131" t="s">
        <v>600</v>
      </c>
      <c r="C8" s="135" t="s">
        <v>652</v>
      </c>
      <c r="D8" s="131" t="s">
        <v>603</v>
      </c>
      <c r="E8" s="135" t="s">
        <v>601</v>
      </c>
      <c r="F8" s="131" t="s">
        <v>604</v>
      </c>
      <c r="G8" s="131" t="s">
        <v>590</v>
      </c>
      <c r="H8" s="135"/>
      <c r="I8" s="131"/>
      <c r="J8" s="131" t="s">
        <v>606</v>
      </c>
      <c r="K8" s="131" t="s">
        <v>605</v>
      </c>
      <c r="L8" s="131" t="s">
        <v>607</v>
      </c>
      <c r="M8" s="131" t="s">
        <v>291</v>
      </c>
      <c r="N8" s="194">
        <v>43800</v>
      </c>
      <c r="O8" s="135" t="s">
        <v>596</v>
      </c>
      <c r="P8" s="131" t="s">
        <v>610</v>
      </c>
      <c r="Q8" s="131" t="s">
        <v>596</v>
      </c>
      <c r="R8" s="135" t="s">
        <v>611</v>
      </c>
      <c r="S8" s="155" t="s">
        <v>612</v>
      </c>
      <c r="T8" s="5"/>
      <c r="U8" s="106"/>
      <c r="V8" s="107"/>
      <c r="W8" s="108"/>
      <c r="X8" s="109"/>
      <c r="Y8" s="147"/>
      <c r="Z8" s="148"/>
      <c r="AA8" s="5"/>
      <c r="AB8" s="149"/>
      <c r="AC8" s="150"/>
      <c r="AD8" s="150"/>
      <c r="AE8" s="150"/>
      <c r="AF8" s="150"/>
      <c r="AG8" s="151"/>
      <c r="AH8" s="151"/>
      <c r="AJ8" s="151"/>
      <c r="AK8" s="151"/>
      <c r="AL8" s="151"/>
      <c r="AM8" s="151"/>
      <c r="AN8" s="151"/>
      <c r="AO8" s="151"/>
      <c r="AP8" s="151"/>
      <c r="AR8" s="151"/>
      <c r="AS8" s="151"/>
      <c r="AT8" s="151"/>
      <c r="AU8" s="151"/>
      <c r="AV8" s="151"/>
      <c r="AW8" s="151"/>
      <c r="AX8" s="151"/>
      <c r="AZ8" s="152"/>
      <c r="BA8" s="153"/>
      <c r="BB8" s="153"/>
      <c r="BC8" s="153"/>
      <c r="BD8" s="154"/>
    </row>
    <row r="9" spans="1:56" s="8" customFormat="1" ht="79.5" customHeight="1">
      <c r="A9" s="189">
        <v>3</v>
      </c>
      <c r="B9" s="131" t="s">
        <v>613</v>
      </c>
      <c r="C9" s="135" t="s">
        <v>614</v>
      </c>
      <c r="D9" s="131" t="s">
        <v>615</v>
      </c>
      <c r="E9" s="135" t="s">
        <v>616</v>
      </c>
      <c r="F9" s="131" t="s">
        <v>604</v>
      </c>
      <c r="G9" s="131" t="s">
        <v>590</v>
      </c>
      <c r="H9" s="135"/>
      <c r="I9" s="131" t="s">
        <v>619</v>
      </c>
      <c r="J9" s="131" t="s">
        <v>617</v>
      </c>
      <c r="K9" s="131" t="s">
        <v>605</v>
      </c>
      <c r="L9" s="131" t="s">
        <v>618</v>
      </c>
      <c r="M9" s="131" t="s">
        <v>291</v>
      </c>
      <c r="N9" s="194">
        <v>43800</v>
      </c>
      <c r="O9" s="135" t="s">
        <v>596</v>
      </c>
      <c r="P9" s="131" t="s">
        <v>610</v>
      </c>
      <c r="Q9" s="131" t="s">
        <v>620</v>
      </c>
      <c r="R9" s="135"/>
      <c r="S9" s="155">
        <v>260299</v>
      </c>
      <c r="T9" s="5"/>
      <c r="U9" s="106"/>
      <c r="V9" s="107"/>
      <c r="W9" s="108"/>
      <c r="X9" s="109"/>
      <c r="Y9" s="147"/>
      <c r="Z9" s="148"/>
      <c r="AA9" s="5"/>
      <c r="AB9" s="149"/>
      <c r="AC9" s="150"/>
      <c r="AD9" s="150"/>
      <c r="AE9" s="150"/>
      <c r="AF9" s="150"/>
      <c r="AG9" s="151"/>
      <c r="AH9" s="151"/>
      <c r="AJ9" s="151"/>
      <c r="AK9" s="151"/>
      <c r="AL9" s="151"/>
      <c r="AM9" s="151"/>
      <c r="AN9" s="151"/>
      <c r="AO9" s="151"/>
      <c r="AP9" s="151"/>
      <c r="AR9" s="151"/>
      <c r="AS9" s="151"/>
      <c r="AT9" s="151"/>
      <c r="AU9" s="151"/>
      <c r="AV9" s="151"/>
      <c r="AW9" s="151"/>
      <c r="AX9" s="151"/>
      <c r="AZ9" s="152"/>
      <c r="BA9" s="153"/>
      <c r="BB9" s="153"/>
      <c r="BC9" s="153"/>
      <c r="BD9" s="154"/>
    </row>
    <row r="10" spans="1:56" s="8" customFormat="1" ht="79.5" customHeight="1">
      <c r="A10" s="189">
        <v>4</v>
      </c>
      <c r="B10" s="131" t="s">
        <v>621</v>
      </c>
      <c r="C10" s="135" t="s">
        <v>622</v>
      </c>
      <c r="D10" s="131" t="s">
        <v>603</v>
      </c>
      <c r="E10" s="135" t="s">
        <v>623</v>
      </c>
      <c r="F10" s="131" t="s">
        <v>529</v>
      </c>
      <c r="G10" s="131" t="s">
        <v>590</v>
      </c>
      <c r="H10" s="135"/>
      <c r="I10" s="131"/>
      <c r="J10" s="131" t="s">
        <v>625</v>
      </c>
      <c r="K10" s="131" t="s">
        <v>624</v>
      </c>
      <c r="L10" s="131" t="s">
        <v>368</v>
      </c>
      <c r="M10" s="131" t="s">
        <v>291</v>
      </c>
      <c r="N10" s="194">
        <v>43770</v>
      </c>
      <c r="O10" s="135" t="s">
        <v>596</v>
      </c>
      <c r="P10" s="131" t="s">
        <v>610</v>
      </c>
      <c r="Q10" s="131" t="s">
        <v>620</v>
      </c>
      <c r="R10" s="135"/>
      <c r="S10" s="155">
        <v>1687680</v>
      </c>
      <c r="T10" s="5"/>
      <c r="U10" s="106"/>
      <c r="V10" s="107"/>
      <c r="W10" s="108"/>
      <c r="X10" s="109"/>
      <c r="Y10" s="147"/>
      <c r="Z10" s="148"/>
      <c r="AA10" s="5"/>
      <c r="AB10" s="149"/>
      <c r="AC10" s="150"/>
      <c r="AD10" s="150"/>
      <c r="AE10" s="150"/>
      <c r="AF10" s="150"/>
      <c r="AG10" s="151"/>
      <c r="AH10" s="151"/>
      <c r="AJ10" s="151"/>
      <c r="AK10" s="151"/>
      <c r="AL10" s="151"/>
      <c r="AM10" s="151"/>
      <c r="AN10" s="151"/>
      <c r="AO10" s="151"/>
      <c r="AP10" s="151"/>
      <c r="AR10" s="151"/>
      <c r="AS10" s="151"/>
      <c r="AT10" s="151"/>
      <c r="AU10" s="151"/>
      <c r="AV10" s="151"/>
      <c r="AW10" s="151"/>
      <c r="AX10" s="151"/>
      <c r="AZ10" s="152"/>
      <c r="BA10" s="153"/>
      <c r="BB10" s="153"/>
      <c r="BC10" s="153"/>
      <c r="BD10" s="154"/>
    </row>
    <row r="11" spans="1:56" s="8" customFormat="1" ht="79.5" customHeight="1">
      <c r="A11" s="189">
        <v>5</v>
      </c>
      <c r="B11" s="131" t="s">
        <v>626</v>
      </c>
      <c r="C11" s="135" t="s">
        <v>627</v>
      </c>
      <c r="D11" s="131" t="s">
        <v>603</v>
      </c>
      <c r="E11" s="135" t="s">
        <v>628</v>
      </c>
      <c r="F11" s="131" t="s">
        <v>629</v>
      </c>
      <c r="G11" s="131" t="s">
        <v>590</v>
      </c>
      <c r="H11" s="135"/>
      <c r="I11" s="131"/>
      <c r="J11" s="131" t="s">
        <v>630</v>
      </c>
      <c r="K11" s="131" t="s">
        <v>624</v>
      </c>
      <c r="L11" s="131" t="s">
        <v>631</v>
      </c>
      <c r="M11" s="131" t="s">
        <v>291</v>
      </c>
      <c r="N11" s="194">
        <v>43770</v>
      </c>
      <c r="O11" s="135" t="s">
        <v>596</v>
      </c>
      <c r="P11" s="131" t="s">
        <v>610</v>
      </c>
      <c r="Q11" s="131" t="s">
        <v>620</v>
      </c>
      <c r="R11" s="135"/>
      <c r="S11" s="155">
        <v>1552200</v>
      </c>
      <c r="T11" s="5"/>
      <c r="U11" s="106"/>
      <c r="V11" s="107"/>
      <c r="W11" s="108"/>
      <c r="X11" s="109"/>
      <c r="Y11" s="147"/>
      <c r="Z11" s="148"/>
      <c r="AA11" s="5"/>
      <c r="AB11" s="149"/>
      <c r="AC11" s="150"/>
      <c r="AD11" s="150"/>
      <c r="AE11" s="150"/>
      <c r="AF11" s="150"/>
      <c r="AG11" s="151"/>
      <c r="AH11" s="151"/>
      <c r="AJ11" s="151"/>
      <c r="AK11" s="151"/>
      <c r="AL11" s="151"/>
      <c r="AM11" s="151"/>
      <c r="AN11" s="151"/>
      <c r="AO11" s="151"/>
      <c r="AP11" s="151"/>
      <c r="AR11" s="151"/>
      <c r="AS11" s="151"/>
      <c r="AT11" s="151"/>
      <c r="AU11" s="151"/>
      <c r="AV11" s="151"/>
      <c r="AW11" s="151"/>
      <c r="AX11" s="151"/>
      <c r="AZ11" s="152"/>
      <c r="BA11" s="153"/>
      <c r="BB11" s="153"/>
      <c r="BC11" s="153"/>
      <c r="BD11" s="154"/>
    </row>
    <row r="12" spans="1:56" s="8" customFormat="1" ht="79.5" customHeight="1">
      <c r="A12" s="189">
        <v>6</v>
      </c>
      <c r="B12" s="131" t="s">
        <v>632</v>
      </c>
      <c r="C12" s="135" t="s">
        <v>633</v>
      </c>
      <c r="D12" s="131" t="s">
        <v>603</v>
      </c>
      <c r="E12" s="135" t="s">
        <v>634</v>
      </c>
      <c r="F12" s="131" t="s">
        <v>635</v>
      </c>
      <c r="G12" s="131" t="s">
        <v>590</v>
      </c>
      <c r="H12" s="135"/>
      <c r="I12" s="131" t="s">
        <v>638</v>
      </c>
      <c r="J12" s="131" t="s">
        <v>637</v>
      </c>
      <c r="K12" s="131" t="s">
        <v>636</v>
      </c>
      <c r="L12" s="131" t="s">
        <v>593</v>
      </c>
      <c r="M12" s="131" t="s">
        <v>291</v>
      </c>
      <c r="N12" s="194">
        <v>43739</v>
      </c>
      <c r="O12" s="135" t="s">
        <v>596</v>
      </c>
      <c r="P12" s="131" t="s">
        <v>610</v>
      </c>
      <c r="Q12" s="131" t="s">
        <v>620</v>
      </c>
      <c r="R12" s="135"/>
      <c r="S12" s="155">
        <v>2007180</v>
      </c>
      <c r="T12" s="5"/>
      <c r="U12" s="106"/>
      <c r="V12" s="107"/>
      <c r="W12" s="108"/>
      <c r="X12" s="109"/>
      <c r="Y12" s="147"/>
      <c r="Z12" s="148"/>
      <c r="AA12" s="5"/>
      <c r="AB12" s="149"/>
      <c r="AC12" s="150"/>
      <c r="AD12" s="150"/>
      <c r="AE12" s="150"/>
      <c r="AF12" s="150"/>
      <c r="AG12" s="151"/>
      <c r="AH12" s="151"/>
      <c r="AJ12" s="151"/>
      <c r="AK12" s="151"/>
      <c r="AL12" s="151"/>
      <c r="AM12" s="151"/>
      <c r="AN12" s="151"/>
      <c r="AO12" s="151"/>
      <c r="AP12" s="151"/>
      <c r="AR12" s="151"/>
      <c r="AS12" s="151"/>
      <c r="AT12" s="151"/>
      <c r="AU12" s="151"/>
      <c r="AV12" s="151"/>
      <c r="AW12" s="151"/>
      <c r="AX12" s="151"/>
      <c r="AZ12" s="152"/>
      <c r="BA12" s="153"/>
      <c r="BB12" s="153"/>
      <c r="BC12" s="153"/>
      <c r="BD12" s="154"/>
    </row>
    <row r="13" spans="1:56" s="8" customFormat="1" ht="79.5" customHeight="1">
      <c r="A13" s="189">
        <v>7</v>
      </c>
      <c r="B13" s="131" t="s">
        <v>653</v>
      </c>
      <c r="C13" s="135" t="s">
        <v>370</v>
      </c>
      <c r="D13" s="131" t="s">
        <v>371</v>
      </c>
      <c r="E13" s="135" t="s">
        <v>372</v>
      </c>
      <c r="F13" s="131" t="s">
        <v>373</v>
      </c>
      <c r="G13" s="131" t="s">
        <v>296</v>
      </c>
      <c r="H13" s="135"/>
      <c r="I13" s="135"/>
      <c r="J13" s="135" t="s">
        <v>654</v>
      </c>
      <c r="K13" s="131" t="s">
        <v>289</v>
      </c>
      <c r="L13" s="131" t="s">
        <v>374</v>
      </c>
      <c r="M13" s="190" t="s">
        <v>291</v>
      </c>
      <c r="N13" s="191" t="s">
        <v>655</v>
      </c>
      <c r="O13" s="135" t="s">
        <v>595</v>
      </c>
      <c r="P13" s="131" t="s">
        <v>597</v>
      </c>
      <c r="Q13" s="131" t="s">
        <v>620</v>
      </c>
      <c r="R13" s="162" t="s">
        <v>275</v>
      </c>
      <c r="S13" s="155">
        <v>2130904</v>
      </c>
      <c r="T13" s="5"/>
      <c r="U13" s="106"/>
      <c r="V13" s="107"/>
      <c r="W13" s="108"/>
      <c r="X13" s="109"/>
      <c r="Y13" s="147"/>
      <c r="Z13" s="148"/>
      <c r="AA13" s="5"/>
      <c r="AB13" s="149"/>
      <c r="AC13" s="150"/>
      <c r="AD13" s="150"/>
      <c r="AE13" s="150"/>
      <c r="AF13" s="150"/>
      <c r="AG13" s="151"/>
      <c r="AH13" s="151"/>
      <c r="AJ13" s="151"/>
      <c r="AK13" s="151"/>
      <c r="AL13" s="151"/>
      <c r="AM13" s="151"/>
      <c r="AN13" s="151"/>
      <c r="AO13" s="151"/>
      <c r="AP13" s="151"/>
      <c r="AR13" s="151"/>
      <c r="AS13" s="151"/>
      <c r="AT13" s="151"/>
      <c r="AU13" s="151"/>
      <c r="AV13" s="151"/>
      <c r="AW13" s="151"/>
      <c r="AX13" s="151"/>
      <c r="AZ13" s="152"/>
      <c r="BA13" s="153"/>
      <c r="BB13" s="153"/>
      <c r="BC13" s="153"/>
      <c r="BD13" s="154"/>
    </row>
    <row r="14" spans="1:56" s="8" customFormat="1" ht="79.5" customHeight="1">
      <c r="A14" s="189">
        <v>8</v>
      </c>
      <c r="B14" s="156" t="s">
        <v>378</v>
      </c>
      <c r="C14" s="157" t="s">
        <v>379</v>
      </c>
      <c r="D14" s="131" t="s">
        <v>380</v>
      </c>
      <c r="E14" s="157" t="s">
        <v>381</v>
      </c>
      <c r="F14" s="156" t="s">
        <v>382</v>
      </c>
      <c r="G14" s="156" t="s">
        <v>365</v>
      </c>
      <c r="H14" s="157"/>
      <c r="I14" s="156" t="s">
        <v>276</v>
      </c>
      <c r="J14" s="156" t="s">
        <v>383</v>
      </c>
      <c r="K14" s="156" t="s">
        <v>384</v>
      </c>
      <c r="L14" s="156" t="s">
        <v>385</v>
      </c>
      <c r="M14" s="131" t="s">
        <v>291</v>
      </c>
      <c r="N14" s="135" t="s">
        <v>656</v>
      </c>
      <c r="O14" s="135" t="s">
        <v>375</v>
      </c>
      <c r="P14" s="131" t="s">
        <v>376</v>
      </c>
      <c r="Q14" s="156" t="s">
        <v>291</v>
      </c>
      <c r="R14" s="157"/>
      <c r="S14" s="155">
        <v>260288</v>
      </c>
      <c r="T14" s="5"/>
      <c r="U14" s="106"/>
      <c r="V14" s="107"/>
      <c r="W14" s="108"/>
      <c r="X14" s="109"/>
      <c r="Y14" s="147"/>
      <c r="Z14" s="148"/>
      <c r="AA14" s="5"/>
      <c r="AB14" s="149"/>
      <c r="AC14" s="150"/>
      <c r="AD14" s="150"/>
      <c r="AE14" s="150"/>
      <c r="AF14" s="150"/>
      <c r="AG14" s="151"/>
      <c r="AH14" s="151"/>
      <c r="AJ14" s="151"/>
      <c r="AK14" s="151"/>
      <c r="AL14" s="151"/>
      <c r="AM14" s="151"/>
      <c r="AN14" s="151"/>
      <c r="AO14" s="151"/>
      <c r="AP14" s="151"/>
      <c r="AR14" s="151"/>
      <c r="AS14" s="151"/>
      <c r="AT14" s="151"/>
      <c r="AU14" s="151"/>
      <c r="AV14" s="151"/>
      <c r="AW14" s="151"/>
      <c r="AX14" s="151"/>
      <c r="AZ14" s="152"/>
      <c r="BA14" s="153"/>
      <c r="BB14" s="153"/>
      <c r="BC14" s="153"/>
      <c r="BD14" s="154"/>
    </row>
    <row r="15" spans="1:56" s="8" customFormat="1" ht="79.5" customHeight="1">
      <c r="A15" s="189">
        <v>9</v>
      </c>
      <c r="B15" s="156" t="s">
        <v>386</v>
      </c>
      <c r="C15" s="157" t="s">
        <v>387</v>
      </c>
      <c r="D15" s="131" t="s">
        <v>388</v>
      </c>
      <c r="E15" s="157" t="s">
        <v>389</v>
      </c>
      <c r="F15" s="156" t="s">
        <v>390</v>
      </c>
      <c r="G15" s="156" t="s">
        <v>365</v>
      </c>
      <c r="H15" s="157"/>
      <c r="I15" s="157"/>
      <c r="J15" s="157" t="s">
        <v>657</v>
      </c>
      <c r="K15" s="156" t="s">
        <v>391</v>
      </c>
      <c r="L15" s="156" t="s">
        <v>385</v>
      </c>
      <c r="M15" s="131" t="s">
        <v>291</v>
      </c>
      <c r="N15" s="135" t="s">
        <v>658</v>
      </c>
      <c r="O15" s="135" t="s">
        <v>397</v>
      </c>
      <c r="P15" s="131" t="s">
        <v>376</v>
      </c>
      <c r="Q15" s="157" t="s">
        <v>298</v>
      </c>
      <c r="R15" s="157"/>
      <c r="S15" s="155">
        <v>266767</v>
      </c>
      <c r="T15" s="5"/>
      <c r="U15" s="106"/>
      <c r="V15" s="107"/>
      <c r="W15" s="108"/>
      <c r="X15" s="109"/>
      <c r="Y15" s="147"/>
      <c r="Z15" s="148"/>
      <c r="AA15" s="5"/>
      <c r="AB15" s="149"/>
      <c r="AC15" s="150"/>
      <c r="AD15" s="150"/>
      <c r="AE15" s="150"/>
      <c r="AF15" s="150"/>
      <c r="AG15" s="151"/>
      <c r="AH15" s="151"/>
      <c r="AJ15" s="151"/>
      <c r="AK15" s="151"/>
      <c r="AL15" s="151"/>
      <c r="AM15" s="151"/>
      <c r="AN15" s="151"/>
      <c r="AO15" s="151"/>
      <c r="AP15" s="151"/>
      <c r="AR15" s="151"/>
      <c r="AS15" s="151"/>
      <c r="AT15" s="151"/>
      <c r="AU15" s="151"/>
      <c r="AV15" s="151"/>
      <c r="AW15" s="151"/>
      <c r="AX15" s="151"/>
      <c r="AZ15" s="152"/>
      <c r="BA15" s="153"/>
      <c r="BB15" s="153"/>
      <c r="BC15" s="153"/>
      <c r="BD15" s="154"/>
    </row>
    <row r="16" spans="1:56" s="8" customFormat="1" ht="79.5" customHeight="1">
      <c r="A16" s="189">
        <v>10</v>
      </c>
      <c r="B16" s="156" t="s">
        <v>392</v>
      </c>
      <c r="C16" s="157" t="s">
        <v>393</v>
      </c>
      <c r="D16" s="131" t="s">
        <v>394</v>
      </c>
      <c r="E16" s="157" t="s">
        <v>395</v>
      </c>
      <c r="F16" s="157" t="s">
        <v>396</v>
      </c>
      <c r="G16" s="156" t="s">
        <v>365</v>
      </c>
      <c r="H16" s="157"/>
      <c r="I16" s="157"/>
      <c r="J16" s="157" t="s">
        <v>657</v>
      </c>
      <c r="K16" s="156" t="s">
        <v>391</v>
      </c>
      <c r="L16" s="156" t="s">
        <v>385</v>
      </c>
      <c r="M16" s="131" t="s">
        <v>291</v>
      </c>
      <c r="N16" s="135" t="s">
        <v>656</v>
      </c>
      <c r="O16" s="135" t="s">
        <v>397</v>
      </c>
      <c r="P16" s="131" t="s">
        <v>376</v>
      </c>
      <c r="Q16" s="157" t="s">
        <v>298</v>
      </c>
      <c r="R16" s="157"/>
      <c r="S16" s="155">
        <v>990272</v>
      </c>
      <c r="T16" s="5"/>
      <c r="U16" s="106"/>
      <c r="V16" s="107"/>
      <c r="W16" s="108"/>
      <c r="X16" s="109"/>
      <c r="Y16" s="147"/>
      <c r="Z16" s="148"/>
      <c r="AA16" s="5"/>
      <c r="AB16" s="149"/>
      <c r="AC16" s="150"/>
      <c r="AD16" s="150"/>
      <c r="AE16" s="150"/>
      <c r="AF16" s="150"/>
      <c r="AG16" s="151"/>
      <c r="AH16" s="151"/>
      <c r="AJ16" s="151"/>
      <c r="AK16" s="151"/>
      <c r="AL16" s="151"/>
      <c r="AM16" s="151"/>
      <c r="AN16" s="151"/>
      <c r="AO16" s="151"/>
      <c r="AP16" s="151"/>
      <c r="AR16" s="151"/>
      <c r="AS16" s="151"/>
      <c r="AT16" s="151"/>
      <c r="AU16" s="151"/>
      <c r="AV16" s="151"/>
      <c r="AW16" s="151"/>
      <c r="AX16" s="151"/>
      <c r="AZ16" s="152"/>
      <c r="BA16" s="153"/>
      <c r="BB16" s="153"/>
      <c r="BC16" s="153"/>
      <c r="BD16" s="154"/>
    </row>
    <row r="17" spans="1:56" s="8" customFormat="1" ht="79.5" customHeight="1">
      <c r="A17" s="189">
        <v>11</v>
      </c>
      <c r="B17" s="156" t="s">
        <v>398</v>
      </c>
      <c r="C17" s="157" t="s">
        <v>399</v>
      </c>
      <c r="D17" s="131" t="s">
        <v>286</v>
      </c>
      <c r="E17" s="157" t="s">
        <v>400</v>
      </c>
      <c r="F17" s="156" t="s">
        <v>401</v>
      </c>
      <c r="G17" s="156" t="s">
        <v>402</v>
      </c>
      <c r="H17" s="157"/>
      <c r="I17" s="157"/>
      <c r="J17" s="156" t="s">
        <v>404</v>
      </c>
      <c r="K17" s="156" t="s">
        <v>403</v>
      </c>
      <c r="L17" s="156" t="s">
        <v>290</v>
      </c>
      <c r="M17" s="131" t="s">
        <v>291</v>
      </c>
      <c r="N17" s="135" t="s">
        <v>659</v>
      </c>
      <c r="O17" s="135" t="s">
        <v>397</v>
      </c>
      <c r="P17" s="131" t="s">
        <v>376</v>
      </c>
      <c r="Q17" s="156" t="s">
        <v>405</v>
      </c>
      <c r="R17" s="157"/>
      <c r="S17" s="155">
        <v>2520000</v>
      </c>
      <c r="T17" s="5"/>
      <c r="U17" s="106"/>
      <c r="V17" s="107"/>
      <c r="W17" s="108"/>
      <c r="X17" s="109"/>
      <c r="Y17" s="147"/>
      <c r="Z17" s="148"/>
      <c r="AA17" s="5"/>
      <c r="AB17" s="149"/>
      <c r="AC17" s="150"/>
      <c r="AD17" s="150"/>
      <c r="AE17" s="150"/>
      <c r="AF17" s="150"/>
      <c r="AG17" s="151"/>
      <c r="AH17" s="151"/>
      <c r="AJ17" s="151"/>
      <c r="AK17" s="151"/>
      <c r="AL17" s="151"/>
      <c r="AM17" s="151"/>
      <c r="AN17" s="151"/>
      <c r="AO17" s="151"/>
      <c r="AP17" s="151"/>
      <c r="AR17" s="151"/>
      <c r="AS17" s="151"/>
      <c r="AT17" s="151"/>
      <c r="AU17" s="151"/>
      <c r="AV17" s="151"/>
      <c r="AW17" s="151"/>
      <c r="AX17" s="151"/>
      <c r="AZ17" s="152"/>
      <c r="BA17" s="153"/>
      <c r="BB17" s="153"/>
      <c r="BC17" s="153"/>
      <c r="BD17" s="154"/>
    </row>
    <row r="18" spans="1:56" s="8" customFormat="1" ht="79.5" customHeight="1">
      <c r="A18" s="189">
        <v>12</v>
      </c>
      <c r="B18" s="156" t="s">
        <v>406</v>
      </c>
      <c r="C18" s="157" t="s">
        <v>407</v>
      </c>
      <c r="D18" s="131" t="s">
        <v>408</v>
      </c>
      <c r="E18" s="157" t="s">
        <v>409</v>
      </c>
      <c r="F18" s="156" t="s">
        <v>584</v>
      </c>
      <c r="G18" s="156" t="s">
        <v>415</v>
      </c>
      <c r="H18" s="157"/>
      <c r="I18" s="156" t="s">
        <v>276</v>
      </c>
      <c r="J18" s="157" t="s">
        <v>660</v>
      </c>
      <c r="K18" s="156" t="s">
        <v>410</v>
      </c>
      <c r="L18" s="156" t="s">
        <v>385</v>
      </c>
      <c r="M18" s="131" t="s">
        <v>291</v>
      </c>
      <c r="N18" s="135" t="s">
        <v>659</v>
      </c>
      <c r="O18" s="135" t="s">
        <v>397</v>
      </c>
      <c r="P18" s="131" t="s">
        <v>376</v>
      </c>
      <c r="Q18" s="156" t="s">
        <v>405</v>
      </c>
      <c r="R18" s="157"/>
      <c r="S18" s="155">
        <v>830752</v>
      </c>
      <c r="T18" s="5"/>
      <c r="U18" s="106"/>
      <c r="V18" s="107"/>
      <c r="W18" s="108"/>
      <c r="X18" s="109"/>
      <c r="Y18" s="147"/>
      <c r="Z18" s="148"/>
      <c r="AA18" s="5"/>
      <c r="AB18" s="149"/>
      <c r="AC18" s="150"/>
      <c r="AD18" s="150"/>
      <c r="AE18" s="150"/>
      <c r="AF18" s="150"/>
      <c r="AG18" s="151"/>
      <c r="AH18" s="151"/>
      <c r="AJ18" s="151"/>
      <c r="AK18" s="151"/>
      <c r="AL18" s="151"/>
      <c r="AM18" s="151"/>
      <c r="AN18" s="151"/>
      <c r="AO18" s="151"/>
      <c r="AP18" s="151"/>
      <c r="AR18" s="151"/>
      <c r="AS18" s="151"/>
      <c r="AT18" s="151"/>
      <c r="AU18" s="151"/>
      <c r="AV18" s="151"/>
      <c r="AW18" s="151"/>
      <c r="AX18" s="151"/>
      <c r="AZ18" s="152"/>
      <c r="BA18" s="153"/>
      <c r="BB18" s="153"/>
      <c r="BC18" s="153"/>
      <c r="BD18" s="154"/>
    </row>
    <row r="19" spans="1:56" s="8" customFormat="1" ht="79.5" customHeight="1">
      <c r="A19" s="189">
        <v>13</v>
      </c>
      <c r="B19" s="156" t="s">
        <v>411</v>
      </c>
      <c r="C19" s="157" t="s">
        <v>412</v>
      </c>
      <c r="D19" s="131" t="s">
        <v>286</v>
      </c>
      <c r="E19" s="157" t="s">
        <v>413</v>
      </c>
      <c r="F19" s="156" t="s">
        <v>414</v>
      </c>
      <c r="G19" s="156" t="s">
        <v>420</v>
      </c>
      <c r="H19" s="156" t="s">
        <v>416</v>
      </c>
      <c r="I19" s="156" t="s">
        <v>276</v>
      </c>
      <c r="J19" s="156" t="s">
        <v>417</v>
      </c>
      <c r="K19" s="156" t="s">
        <v>384</v>
      </c>
      <c r="L19" s="156" t="s">
        <v>290</v>
      </c>
      <c r="M19" s="131" t="s">
        <v>291</v>
      </c>
      <c r="N19" s="135" t="s">
        <v>661</v>
      </c>
      <c r="O19" s="135" t="s">
        <v>397</v>
      </c>
      <c r="P19" s="131" t="s">
        <v>376</v>
      </c>
      <c r="Q19" s="156" t="s">
        <v>639</v>
      </c>
      <c r="R19" s="157"/>
      <c r="S19" s="155">
        <v>1386000</v>
      </c>
      <c r="T19" s="5"/>
      <c r="U19" s="106"/>
      <c r="V19" s="107"/>
      <c r="W19" s="108"/>
      <c r="X19" s="109"/>
      <c r="Y19" s="147"/>
      <c r="Z19" s="148"/>
      <c r="AA19" s="5"/>
      <c r="AB19" s="149"/>
      <c r="AC19" s="150"/>
      <c r="AD19" s="150"/>
      <c r="AE19" s="150"/>
      <c r="AF19" s="150"/>
      <c r="AG19" s="151"/>
      <c r="AH19" s="151"/>
      <c r="AJ19" s="151"/>
      <c r="AK19" s="151"/>
      <c r="AL19" s="151"/>
      <c r="AM19" s="151"/>
      <c r="AN19" s="151"/>
      <c r="AO19" s="151"/>
      <c r="AP19" s="151"/>
      <c r="AR19" s="151"/>
      <c r="AS19" s="151"/>
      <c r="AT19" s="151"/>
      <c r="AU19" s="151"/>
      <c r="AV19" s="151"/>
      <c r="AW19" s="151"/>
      <c r="AX19" s="151"/>
      <c r="AZ19" s="152"/>
      <c r="BA19" s="153"/>
      <c r="BB19" s="153"/>
      <c r="BC19" s="153"/>
      <c r="BD19" s="154"/>
    </row>
    <row r="20" spans="1:56" s="8" customFormat="1" ht="79.5" customHeight="1">
      <c r="A20" s="189">
        <v>14</v>
      </c>
      <c r="B20" s="156" t="s">
        <v>392</v>
      </c>
      <c r="C20" s="157" t="s">
        <v>418</v>
      </c>
      <c r="D20" s="131" t="s">
        <v>419</v>
      </c>
      <c r="E20" s="157" t="s">
        <v>395</v>
      </c>
      <c r="F20" s="157" t="s">
        <v>396</v>
      </c>
      <c r="G20" s="156" t="s">
        <v>365</v>
      </c>
      <c r="H20" s="157"/>
      <c r="I20" s="156" t="s">
        <v>276</v>
      </c>
      <c r="J20" s="157" t="s">
        <v>662</v>
      </c>
      <c r="K20" s="156" t="s">
        <v>421</v>
      </c>
      <c r="L20" s="156" t="s">
        <v>385</v>
      </c>
      <c r="M20" s="131" t="s">
        <v>291</v>
      </c>
      <c r="N20" s="135" t="s">
        <v>663</v>
      </c>
      <c r="O20" s="135" t="s">
        <v>397</v>
      </c>
      <c r="P20" s="131" t="s">
        <v>376</v>
      </c>
      <c r="Q20" s="156" t="s">
        <v>594</v>
      </c>
      <c r="R20" s="157"/>
      <c r="S20" s="155">
        <v>990272</v>
      </c>
      <c r="T20" s="5"/>
      <c r="U20" s="106"/>
      <c r="V20" s="107"/>
      <c r="W20" s="108"/>
      <c r="X20" s="109"/>
      <c r="Y20" s="147"/>
      <c r="Z20" s="148"/>
      <c r="AA20" s="5"/>
      <c r="AB20" s="149"/>
      <c r="AC20" s="150"/>
      <c r="AD20" s="150"/>
      <c r="AE20" s="150"/>
      <c r="AF20" s="150"/>
      <c r="AG20" s="151"/>
      <c r="AH20" s="151"/>
      <c r="AJ20" s="151"/>
      <c r="AK20" s="151"/>
      <c r="AL20" s="151"/>
      <c r="AM20" s="151"/>
      <c r="AN20" s="151"/>
      <c r="AO20" s="151"/>
      <c r="AP20" s="151"/>
      <c r="AR20" s="151"/>
      <c r="AS20" s="151"/>
      <c r="AT20" s="151"/>
      <c r="AU20" s="151"/>
      <c r="AV20" s="151"/>
      <c r="AW20" s="151"/>
      <c r="AX20" s="151"/>
      <c r="AZ20" s="152"/>
      <c r="BA20" s="153"/>
      <c r="BB20" s="153"/>
      <c r="BC20" s="153"/>
      <c r="BD20" s="154"/>
    </row>
    <row r="21" spans="1:56" s="8" customFormat="1" ht="79.5" customHeight="1">
      <c r="A21" s="189">
        <v>15</v>
      </c>
      <c r="B21" s="156" t="s">
        <v>422</v>
      </c>
      <c r="C21" s="157" t="s">
        <v>423</v>
      </c>
      <c r="D21" s="131" t="s">
        <v>286</v>
      </c>
      <c r="E21" s="157" t="s">
        <v>424</v>
      </c>
      <c r="F21" s="156" t="s">
        <v>425</v>
      </c>
      <c r="G21" s="156" t="s">
        <v>427</v>
      </c>
      <c r="H21" s="157"/>
      <c r="I21" s="157"/>
      <c r="J21" s="156" t="s">
        <v>426</v>
      </c>
      <c r="K21" s="156" t="s">
        <v>289</v>
      </c>
      <c r="L21" s="156" t="s">
        <v>290</v>
      </c>
      <c r="M21" s="131" t="s">
        <v>291</v>
      </c>
      <c r="N21" s="135" t="s">
        <v>661</v>
      </c>
      <c r="O21" s="135" t="s">
        <v>397</v>
      </c>
      <c r="P21" s="131" t="s">
        <v>376</v>
      </c>
      <c r="Q21" s="156" t="s">
        <v>291</v>
      </c>
      <c r="R21" s="157"/>
      <c r="S21" s="155">
        <v>2640000</v>
      </c>
      <c r="T21" s="5"/>
      <c r="U21" s="106"/>
      <c r="V21" s="107"/>
      <c r="W21" s="108"/>
      <c r="X21" s="109"/>
      <c r="Y21" s="147"/>
      <c r="Z21" s="148"/>
      <c r="AA21" s="5"/>
      <c r="AB21" s="149"/>
      <c r="AC21" s="150"/>
      <c r="AD21" s="150"/>
      <c r="AE21" s="150"/>
      <c r="AF21" s="150"/>
      <c r="AG21" s="151"/>
      <c r="AH21" s="151"/>
      <c r="AJ21" s="151"/>
      <c r="AK21" s="151"/>
      <c r="AL21" s="151"/>
      <c r="AM21" s="151"/>
      <c r="AN21" s="151"/>
      <c r="AO21" s="151"/>
      <c r="AP21" s="151"/>
      <c r="AR21" s="151"/>
      <c r="AS21" s="151"/>
      <c r="AT21" s="151"/>
      <c r="AU21" s="151"/>
      <c r="AV21" s="151"/>
      <c r="AW21" s="151"/>
      <c r="AX21" s="151"/>
      <c r="AZ21" s="152"/>
      <c r="BA21" s="153"/>
      <c r="BB21" s="153"/>
      <c r="BC21" s="153"/>
      <c r="BD21" s="154"/>
    </row>
    <row r="22" spans="1:56" s="8" customFormat="1" ht="79.5" customHeight="1">
      <c r="A22" s="189">
        <v>16</v>
      </c>
      <c r="B22" s="156" t="s">
        <v>430</v>
      </c>
      <c r="C22" s="157" t="s">
        <v>431</v>
      </c>
      <c r="D22" s="131" t="s">
        <v>432</v>
      </c>
      <c r="E22" s="157" t="s">
        <v>433</v>
      </c>
      <c r="F22" s="156" t="s">
        <v>304</v>
      </c>
      <c r="G22" s="156" t="s">
        <v>302</v>
      </c>
      <c r="H22" s="156" t="s">
        <v>434</v>
      </c>
      <c r="I22" s="157"/>
      <c r="J22" s="156" t="s">
        <v>435</v>
      </c>
      <c r="K22" s="156" t="s">
        <v>428</v>
      </c>
      <c r="L22" s="156" t="s">
        <v>290</v>
      </c>
      <c r="M22" s="135" t="s">
        <v>397</v>
      </c>
      <c r="N22" s="131" t="s">
        <v>376</v>
      </c>
      <c r="O22" s="131" t="s">
        <v>291</v>
      </c>
      <c r="P22" s="135" t="s">
        <v>664</v>
      </c>
      <c r="Q22" s="157" t="s">
        <v>298</v>
      </c>
      <c r="R22" s="157"/>
      <c r="S22" s="155" t="s">
        <v>436</v>
      </c>
      <c r="T22" s="5"/>
      <c r="U22" s="106"/>
      <c r="V22" s="107"/>
      <c r="W22" s="108"/>
      <c r="X22" s="109"/>
      <c r="Y22" s="147"/>
      <c r="Z22" s="148"/>
      <c r="AA22" s="5"/>
      <c r="AB22" s="149"/>
      <c r="AC22" s="150"/>
      <c r="AD22" s="150"/>
      <c r="AE22" s="150"/>
      <c r="AF22" s="150"/>
      <c r="AG22" s="151"/>
      <c r="AH22" s="151"/>
      <c r="AJ22" s="151"/>
      <c r="AK22" s="151"/>
      <c r="AL22" s="151"/>
      <c r="AM22" s="151"/>
      <c r="AN22" s="151"/>
      <c r="AO22" s="151"/>
      <c r="AP22" s="151"/>
      <c r="AR22" s="151"/>
      <c r="AS22" s="151"/>
      <c r="AT22" s="151"/>
      <c r="AU22" s="151"/>
      <c r="AV22" s="151"/>
      <c r="AW22" s="151"/>
      <c r="AX22" s="151"/>
      <c r="AZ22" s="152"/>
      <c r="BA22" s="153"/>
      <c r="BB22" s="153"/>
      <c r="BC22" s="153"/>
      <c r="BD22" s="154"/>
    </row>
    <row r="23" spans="1:56" s="8" customFormat="1" ht="79.5" customHeight="1">
      <c r="A23" s="189">
        <v>17</v>
      </c>
      <c r="B23" s="156" t="s">
        <v>437</v>
      </c>
      <c r="C23" s="157" t="s">
        <v>418</v>
      </c>
      <c r="D23" s="131" t="s">
        <v>438</v>
      </c>
      <c r="E23" s="157" t="s">
        <v>439</v>
      </c>
      <c r="F23" s="157" t="s">
        <v>396</v>
      </c>
      <c r="G23" s="156" t="s">
        <v>440</v>
      </c>
      <c r="H23" s="156" t="s">
        <v>441</v>
      </c>
      <c r="I23" s="157"/>
      <c r="J23" s="157" t="s">
        <v>665</v>
      </c>
      <c r="K23" s="156" t="s">
        <v>410</v>
      </c>
      <c r="L23" s="156" t="s">
        <v>385</v>
      </c>
      <c r="M23" s="131" t="s">
        <v>291</v>
      </c>
      <c r="N23" s="135" t="s">
        <v>666</v>
      </c>
      <c r="O23" s="135" t="s">
        <v>397</v>
      </c>
      <c r="P23" s="131" t="s">
        <v>376</v>
      </c>
      <c r="Q23" s="156" t="s">
        <v>405</v>
      </c>
      <c r="R23" s="157"/>
      <c r="S23" s="155">
        <v>990272</v>
      </c>
      <c r="T23" s="5"/>
      <c r="U23" s="106"/>
      <c r="V23" s="107"/>
      <c r="W23" s="108"/>
      <c r="X23" s="109"/>
      <c r="Y23" s="147"/>
      <c r="Z23" s="148"/>
      <c r="AA23" s="5"/>
      <c r="AB23" s="149"/>
      <c r="AC23" s="150"/>
      <c r="AD23" s="150"/>
      <c r="AE23" s="150"/>
      <c r="AF23" s="150"/>
      <c r="AG23" s="151"/>
      <c r="AH23" s="151"/>
      <c r="AJ23" s="151"/>
      <c r="AK23" s="151"/>
      <c r="AL23" s="151"/>
      <c r="AM23" s="151"/>
      <c r="AN23" s="151"/>
      <c r="AO23" s="151"/>
      <c r="AP23" s="151"/>
      <c r="AR23" s="151"/>
      <c r="AS23" s="151"/>
      <c r="AT23" s="151"/>
      <c r="AU23" s="151"/>
      <c r="AV23" s="151"/>
      <c r="AW23" s="151"/>
      <c r="AX23" s="151"/>
      <c r="AZ23" s="152"/>
      <c r="BA23" s="153"/>
      <c r="BB23" s="153"/>
      <c r="BC23" s="153"/>
      <c r="BD23" s="154"/>
    </row>
    <row r="24" spans="1:56" s="8" customFormat="1" ht="79.5" customHeight="1">
      <c r="A24" s="189">
        <v>18</v>
      </c>
      <c r="B24" s="156" t="s">
        <v>442</v>
      </c>
      <c r="C24" s="157" t="s">
        <v>667</v>
      </c>
      <c r="D24" s="131" t="s">
        <v>432</v>
      </c>
      <c r="E24" s="157" t="s">
        <v>443</v>
      </c>
      <c r="F24" s="156" t="s">
        <v>584</v>
      </c>
      <c r="G24" s="156" t="s">
        <v>440</v>
      </c>
      <c r="H24" s="157"/>
      <c r="I24" s="157"/>
      <c r="J24" s="157" t="s">
        <v>668</v>
      </c>
      <c r="K24" s="156" t="s">
        <v>289</v>
      </c>
      <c r="L24" s="156" t="s">
        <v>290</v>
      </c>
      <c r="M24" s="131" t="s">
        <v>291</v>
      </c>
      <c r="N24" s="135" t="s">
        <v>666</v>
      </c>
      <c r="O24" s="135" t="s">
        <v>397</v>
      </c>
      <c r="P24" s="131" t="s">
        <v>376</v>
      </c>
      <c r="Q24" s="156" t="s">
        <v>405</v>
      </c>
      <c r="R24" s="158" t="s">
        <v>377</v>
      </c>
      <c r="S24" s="155">
        <v>2400000</v>
      </c>
      <c r="T24" s="5"/>
      <c r="U24" s="106"/>
      <c r="V24" s="107"/>
      <c r="W24" s="108"/>
      <c r="X24" s="109"/>
      <c r="Y24" s="147"/>
      <c r="Z24" s="148"/>
      <c r="AA24" s="5"/>
      <c r="AB24" s="149"/>
      <c r="AC24" s="150"/>
      <c r="AD24" s="150"/>
      <c r="AE24" s="150"/>
      <c r="AF24" s="150"/>
      <c r="AG24" s="151"/>
      <c r="AH24" s="151"/>
      <c r="AJ24" s="151"/>
      <c r="AK24" s="151"/>
      <c r="AL24" s="151"/>
      <c r="AM24" s="151"/>
      <c r="AN24" s="151"/>
      <c r="AO24" s="151"/>
      <c r="AP24" s="151"/>
      <c r="AR24" s="151"/>
      <c r="AS24" s="151"/>
      <c r="AT24" s="151"/>
      <c r="AU24" s="151"/>
      <c r="AV24" s="151"/>
      <c r="AW24" s="151"/>
      <c r="AX24" s="151"/>
      <c r="AZ24" s="152"/>
      <c r="BA24" s="153"/>
      <c r="BB24" s="153"/>
      <c r="BC24" s="153"/>
      <c r="BD24" s="154"/>
    </row>
    <row r="25" spans="1:56" s="8" customFormat="1" ht="79.5" customHeight="1">
      <c r="A25" s="189">
        <v>19</v>
      </c>
      <c r="B25" s="156" t="s">
        <v>444</v>
      </c>
      <c r="C25" s="157" t="s">
        <v>445</v>
      </c>
      <c r="D25" s="131" t="s">
        <v>446</v>
      </c>
      <c r="E25" s="157" t="s">
        <v>447</v>
      </c>
      <c r="F25" s="156" t="s">
        <v>448</v>
      </c>
      <c r="G25" s="156" t="s">
        <v>365</v>
      </c>
      <c r="H25" s="157"/>
      <c r="I25" s="156" t="s">
        <v>276</v>
      </c>
      <c r="J25" s="156" t="s">
        <v>449</v>
      </c>
      <c r="K25" s="156" t="s">
        <v>289</v>
      </c>
      <c r="L25" s="156" t="s">
        <v>385</v>
      </c>
      <c r="M25" s="131" t="s">
        <v>291</v>
      </c>
      <c r="N25" s="135" t="s">
        <v>669</v>
      </c>
      <c r="O25" s="135" t="s">
        <v>397</v>
      </c>
      <c r="P25" s="131" t="s">
        <v>376</v>
      </c>
      <c r="Q25" s="156" t="s">
        <v>405</v>
      </c>
      <c r="R25" s="157"/>
      <c r="S25" s="155">
        <v>799016</v>
      </c>
      <c r="T25" s="5"/>
      <c r="U25" s="106"/>
      <c r="V25" s="107"/>
      <c r="W25" s="108"/>
      <c r="X25" s="109"/>
      <c r="Y25" s="147"/>
      <c r="Z25" s="148"/>
      <c r="AA25" s="5"/>
      <c r="AB25" s="149"/>
      <c r="AC25" s="150"/>
      <c r="AD25" s="150"/>
      <c r="AE25" s="150"/>
      <c r="AF25" s="150"/>
      <c r="AG25" s="151"/>
      <c r="AH25" s="151"/>
      <c r="AJ25" s="151"/>
      <c r="AK25" s="151"/>
      <c r="AL25" s="151"/>
      <c r="AM25" s="151"/>
      <c r="AN25" s="151"/>
      <c r="AO25" s="151"/>
      <c r="AP25" s="151"/>
      <c r="AR25" s="151"/>
      <c r="AS25" s="151"/>
      <c r="AT25" s="151"/>
      <c r="AU25" s="151"/>
      <c r="AV25" s="151"/>
      <c r="AW25" s="151"/>
      <c r="AX25" s="151"/>
      <c r="AZ25" s="152"/>
      <c r="BA25" s="153"/>
      <c r="BB25" s="153"/>
      <c r="BC25" s="153"/>
      <c r="BD25" s="154"/>
    </row>
    <row r="26" spans="1:56" s="8" customFormat="1" ht="79.5" customHeight="1">
      <c r="A26" s="189">
        <v>20</v>
      </c>
      <c r="B26" s="156" t="s">
        <v>450</v>
      </c>
      <c r="C26" s="157" t="s">
        <v>451</v>
      </c>
      <c r="D26" s="131" t="s">
        <v>452</v>
      </c>
      <c r="E26" s="157" t="s">
        <v>453</v>
      </c>
      <c r="F26" s="156" t="s">
        <v>454</v>
      </c>
      <c r="G26" s="156" t="s">
        <v>461</v>
      </c>
      <c r="H26" s="157"/>
      <c r="I26" s="157"/>
      <c r="J26" s="157" t="s">
        <v>670</v>
      </c>
      <c r="K26" s="156" t="s">
        <v>455</v>
      </c>
      <c r="L26" s="156" t="s">
        <v>290</v>
      </c>
      <c r="M26" s="131" t="s">
        <v>291</v>
      </c>
      <c r="N26" s="135" t="s">
        <v>669</v>
      </c>
      <c r="O26" s="135" t="s">
        <v>298</v>
      </c>
      <c r="P26" s="131" t="s">
        <v>286</v>
      </c>
      <c r="Q26" s="156" t="s">
        <v>291</v>
      </c>
      <c r="R26" s="157"/>
      <c r="S26" s="155">
        <v>1860000</v>
      </c>
      <c r="T26" s="5"/>
      <c r="U26" s="106"/>
      <c r="V26" s="107"/>
      <c r="W26" s="108"/>
      <c r="X26" s="109"/>
      <c r="Y26" s="147"/>
      <c r="Z26" s="148"/>
      <c r="AA26" s="5"/>
      <c r="AB26" s="149"/>
      <c r="AC26" s="150"/>
      <c r="AD26" s="150"/>
      <c r="AE26" s="150"/>
      <c r="AF26" s="150"/>
      <c r="AG26" s="151"/>
      <c r="AH26" s="151"/>
      <c r="AJ26" s="151"/>
      <c r="AK26" s="151"/>
      <c r="AL26" s="151"/>
      <c r="AM26" s="151"/>
      <c r="AN26" s="151"/>
      <c r="AO26" s="151"/>
      <c r="AP26" s="151"/>
      <c r="AR26" s="151"/>
      <c r="AS26" s="151"/>
      <c r="AT26" s="151"/>
      <c r="AU26" s="151"/>
      <c r="AV26" s="151"/>
      <c r="AW26" s="151"/>
      <c r="AX26" s="151"/>
      <c r="AZ26" s="152"/>
      <c r="BA26" s="153"/>
      <c r="BB26" s="153"/>
      <c r="BC26" s="153"/>
      <c r="BD26" s="154"/>
    </row>
    <row r="27" spans="1:56" s="8" customFormat="1" ht="79.5" customHeight="1">
      <c r="A27" s="189">
        <v>21</v>
      </c>
      <c r="B27" s="156" t="s">
        <v>456</v>
      </c>
      <c r="C27" s="157" t="s">
        <v>457</v>
      </c>
      <c r="D27" s="131" t="s">
        <v>458</v>
      </c>
      <c r="E27" s="157" t="s">
        <v>459</v>
      </c>
      <c r="F27" s="156" t="s">
        <v>460</v>
      </c>
      <c r="G27" s="156" t="s">
        <v>365</v>
      </c>
      <c r="H27" s="156" t="s">
        <v>640</v>
      </c>
      <c r="I27" s="157"/>
      <c r="J27" s="156" t="s">
        <v>462</v>
      </c>
      <c r="K27" s="156" t="s">
        <v>403</v>
      </c>
      <c r="L27" s="156" t="s">
        <v>358</v>
      </c>
      <c r="M27" s="131" t="s">
        <v>291</v>
      </c>
      <c r="N27" s="135" t="s">
        <v>669</v>
      </c>
      <c r="O27" s="135" t="s">
        <v>298</v>
      </c>
      <c r="P27" s="131" t="s">
        <v>286</v>
      </c>
      <c r="Q27" s="156" t="s">
        <v>291</v>
      </c>
      <c r="R27" s="157"/>
      <c r="S27" s="155">
        <v>851323</v>
      </c>
      <c r="T27" s="5"/>
      <c r="U27" s="106"/>
      <c r="V27" s="107"/>
      <c r="W27" s="108"/>
      <c r="X27" s="109"/>
      <c r="Y27" s="147"/>
      <c r="Z27" s="148"/>
      <c r="AA27" s="5"/>
      <c r="AB27" s="149"/>
      <c r="AC27" s="150"/>
      <c r="AD27" s="150"/>
      <c r="AE27" s="150"/>
      <c r="AF27" s="150"/>
      <c r="AG27" s="151"/>
      <c r="AH27" s="151"/>
      <c r="AJ27" s="151"/>
      <c r="AK27" s="151"/>
      <c r="AL27" s="151"/>
      <c r="AM27" s="151"/>
      <c r="AN27" s="151"/>
      <c r="AO27" s="151"/>
      <c r="AP27" s="151"/>
      <c r="AR27" s="151"/>
      <c r="AS27" s="151"/>
      <c r="AT27" s="151"/>
      <c r="AU27" s="151"/>
      <c r="AV27" s="151"/>
      <c r="AW27" s="151"/>
      <c r="AX27" s="151"/>
      <c r="AZ27" s="152"/>
      <c r="BA27" s="153"/>
      <c r="BB27" s="153"/>
      <c r="BC27" s="153"/>
      <c r="BD27" s="154"/>
    </row>
    <row r="28" spans="1:56" s="8" customFormat="1" ht="79.5" customHeight="1">
      <c r="A28" s="189">
        <v>22</v>
      </c>
      <c r="B28" s="156" t="s">
        <v>463</v>
      </c>
      <c r="C28" s="157" t="s">
        <v>464</v>
      </c>
      <c r="D28" s="131" t="s">
        <v>465</v>
      </c>
      <c r="E28" s="157" t="s">
        <v>466</v>
      </c>
      <c r="F28" s="156" t="s">
        <v>448</v>
      </c>
      <c r="G28" s="156" t="s">
        <v>302</v>
      </c>
      <c r="H28" s="157"/>
      <c r="I28" s="157"/>
      <c r="J28" s="157" t="s">
        <v>671</v>
      </c>
      <c r="K28" s="156" t="s">
        <v>289</v>
      </c>
      <c r="L28" s="156" t="s">
        <v>358</v>
      </c>
      <c r="M28" s="135" t="s">
        <v>298</v>
      </c>
      <c r="N28" s="131" t="s">
        <v>286</v>
      </c>
      <c r="O28" s="131" t="s">
        <v>291</v>
      </c>
      <c r="P28" s="135" t="s">
        <v>669</v>
      </c>
      <c r="Q28" s="156" t="s">
        <v>291</v>
      </c>
      <c r="R28" s="157"/>
      <c r="S28" s="155">
        <v>887796</v>
      </c>
      <c r="T28" s="5"/>
      <c r="U28" s="106"/>
      <c r="V28" s="107"/>
      <c r="W28" s="108"/>
      <c r="X28" s="109"/>
      <c r="Y28" s="147"/>
      <c r="Z28" s="148"/>
      <c r="AA28" s="5"/>
      <c r="AB28" s="149"/>
      <c r="AC28" s="150"/>
      <c r="AD28" s="150"/>
      <c r="AE28" s="150"/>
      <c r="AF28" s="150"/>
      <c r="AG28" s="151"/>
      <c r="AH28" s="151"/>
      <c r="AJ28" s="151"/>
      <c r="AK28" s="151"/>
      <c r="AL28" s="151"/>
      <c r="AM28" s="151"/>
      <c r="AN28" s="151"/>
      <c r="AO28" s="151"/>
      <c r="AP28" s="151"/>
      <c r="AR28" s="151"/>
      <c r="AS28" s="151"/>
      <c r="AT28" s="151"/>
      <c r="AU28" s="151"/>
      <c r="AV28" s="151"/>
      <c r="AW28" s="151"/>
      <c r="AX28" s="151"/>
      <c r="AZ28" s="152"/>
      <c r="BA28" s="153"/>
      <c r="BB28" s="153"/>
      <c r="BC28" s="153"/>
      <c r="BD28" s="154"/>
    </row>
    <row r="29" spans="1:56" s="8" customFormat="1" ht="79.5" customHeight="1">
      <c r="A29" s="189">
        <v>23</v>
      </c>
      <c r="B29" s="156" t="s">
        <v>469</v>
      </c>
      <c r="C29" s="157" t="s">
        <v>672</v>
      </c>
      <c r="D29" s="131" t="s">
        <v>467</v>
      </c>
      <c r="E29" s="157" t="s">
        <v>468</v>
      </c>
      <c r="F29" s="156" t="s">
        <v>584</v>
      </c>
      <c r="G29" s="156" t="s">
        <v>365</v>
      </c>
      <c r="H29" s="157"/>
      <c r="I29" s="156" t="s">
        <v>276</v>
      </c>
      <c r="J29" s="157" t="s">
        <v>673</v>
      </c>
      <c r="K29" s="156" t="s">
        <v>455</v>
      </c>
      <c r="L29" s="156" t="s">
        <v>358</v>
      </c>
      <c r="M29" s="131" t="s">
        <v>291</v>
      </c>
      <c r="N29" s="135" t="s">
        <v>669</v>
      </c>
      <c r="O29" s="135" t="s">
        <v>298</v>
      </c>
      <c r="P29" s="131" t="s">
        <v>286</v>
      </c>
      <c r="Q29" s="156" t="s">
        <v>291</v>
      </c>
      <c r="R29" s="158" t="s">
        <v>598</v>
      </c>
      <c r="S29" s="155">
        <v>628853</v>
      </c>
      <c r="T29" s="5"/>
      <c r="U29" s="106"/>
      <c r="V29" s="107"/>
      <c r="W29" s="108"/>
      <c r="X29" s="109"/>
      <c r="Y29" s="147"/>
      <c r="Z29" s="148"/>
      <c r="AA29" s="5"/>
      <c r="AB29" s="149"/>
      <c r="AC29" s="150"/>
      <c r="AD29" s="150"/>
      <c r="AE29" s="150"/>
      <c r="AF29" s="150"/>
      <c r="AG29" s="151"/>
      <c r="AH29" s="151"/>
      <c r="AJ29" s="151"/>
      <c r="AK29" s="151"/>
      <c r="AL29" s="151"/>
      <c r="AM29" s="151"/>
      <c r="AN29" s="151"/>
      <c r="AO29" s="151"/>
      <c r="AP29" s="151"/>
      <c r="AR29" s="151"/>
      <c r="AS29" s="151"/>
      <c r="AT29" s="151"/>
      <c r="AU29" s="151"/>
      <c r="AV29" s="151"/>
      <c r="AW29" s="151"/>
      <c r="AX29" s="151"/>
      <c r="AZ29" s="152"/>
      <c r="BA29" s="153"/>
      <c r="BB29" s="153"/>
      <c r="BC29" s="153"/>
      <c r="BD29" s="154"/>
    </row>
    <row r="30" spans="1:56" s="8" customFormat="1" ht="79.5" customHeight="1">
      <c r="A30" s="189">
        <v>24</v>
      </c>
      <c r="B30" s="156" t="s">
        <v>470</v>
      </c>
      <c r="C30" s="157" t="s">
        <v>471</v>
      </c>
      <c r="D30" s="131" t="s">
        <v>472</v>
      </c>
      <c r="E30" s="157" t="s">
        <v>473</v>
      </c>
      <c r="F30" s="156" t="s">
        <v>474</v>
      </c>
      <c r="G30" s="156" t="s">
        <v>302</v>
      </c>
      <c r="H30" s="157"/>
      <c r="I30" s="157"/>
      <c r="J30" s="157" t="s">
        <v>674</v>
      </c>
      <c r="K30" s="156" t="s">
        <v>289</v>
      </c>
      <c r="L30" s="156" t="s">
        <v>290</v>
      </c>
      <c r="M30" s="131" t="s">
        <v>291</v>
      </c>
      <c r="N30" s="135" t="s">
        <v>675</v>
      </c>
      <c r="O30" s="135" t="s">
        <v>298</v>
      </c>
      <c r="P30" s="131" t="s">
        <v>286</v>
      </c>
      <c r="Q30" s="156" t="s">
        <v>291</v>
      </c>
      <c r="R30" s="157"/>
      <c r="S30" s="155">
        <v>3290490</v>
      </c>
      <c r="T30" s="5"/>
      <c r="U30" s="106"/>
      <c r="V30" s="107"/>
      <c r="W30" s="108"/>
      <c r="X30" s="109"/>
      <c r="Y30" s="147"/>
      <c r="Z30" s="148"/>
      <c r="AA30" s="5"/>
      <c r="AB30" s="149"/>
      <c r="AC30" s="150"/>
      <c r="AD30" s="150"/>
      <c r="AE30" s="150"/>
      <c r="AF30" s="150"/>
      <c r="AG30" s="151"/>
      <c r="AH30" s="151"/>
      <c r="AJ30" s="151"/>
      <c r="AK30" s="151"/>
      <c r="AL30" s="151"/>
      <c r="AM30" s="151"/>
      <c r="AN30" s="151"/>
      <c r="AO30" s="151"/>
      <c r="AP30" s="151"/>
      <c r="AR30" s="151"/>
      <c r="AS30" s="151"/>
      <c r="AT30" s="151"/>
      <c r="AU30" s="151"/>
      <c r="AV30" s="151"/>
      <c r="AW30" s="151"/>
      <c r="AX30" s="151"/>
      <c r="AZ30" s="152"/>
      <c r="BA30" s="153"/>
      <c r="BB30" s="153"/>
      <c r="BC30" s="153"/>
      <c r="BD30" s="154"/>
    </row>
    <row r="31" spans="1:56" s="8" customFormat="1" ht="79.5" customHeight="1">
      <c r="A31" s="189">
        <v>25</v>
      </c>
      <c r="B31" s="156" t="s">
        <v>481</v>
      </c>
      <c r="C31" s="157" t="s">
        <v>476</v>
      </c>
      <c r="D31" s="131" t="s">
        <v>472</v>
      </c>
      <c r="E31" s="157" t="s">
        <v>477</v>
      </c>
      <c r="F31" s="156" t="s">
        <v>478</v>
      </c>
      <c r="G31" s="156" t="s">
        <v>365</v>
      </c>
      <c r="H31" s="157"/>
      <c r="I31" s="157"/>
      <c r="J31" s="156" t="s">
        <v>480</v>
      </c>
      <c r="K31" s="156" t="s">
        <v>479</v>
      </c>
      <c r="L31" s="156" t="s">
        <v>290</v>
      </c>
      <c r="M31" s="131" t="s">
        <v>291</v>
      </c>
      <c r="N31" s="135" t="s">
        <v>676</v>
      </c>
      <c r="O31" s="135" t="s">
        <v>298</v>
      </c>
      <c r="P31" s="131" t="s">
        <v>286</v>
      </c>
      <c r="Q31" s="156" t="s">
        <v>291</v>
      </c>
      <c r="R31" s="157"/>
      <c r="S31" s="155">
        <v>2419200</v>
      </c>
      <c r="T31" s="5"/>
      <c r="U31" s="106"/>
      <c r="V31" s="107"/>
      <c r="W31" s="108"/>
      <c r="X31" s="109"/>
      <c r="Y31" s="147"/>
      <c r="Z31" s="148"/>
      <c r="AA31" s="5"/>
      <c r="AB31" s="149"/>
      <c r="AC31" s="150"/>
      <c r="AD31" s="150"/>
      <c r="AE31" s="150"/>
      <c r="AF31" s="150"/>
      <c r="AG31" s="151"/>
      <c r="AH31" s="151"/>
      <c r="AJ31" s="151"/>
      <c r="AK31" s="151"/>
      <c r="AL31" s="151"/>
      <c r="AM31" s="151"/>
      <c r="AN31" s="151"/>
      <c r="AO31" s="151"/>
      <c r="AP31" s="151"/>
      <c r="AR31" s="151"/>
      <c r="AS31" s="151"/>
      <c r="AT31" s="151"/>
      <c r="AU31" s="151"/>
      <c r="AV31" s="151"/>
      <c r="AW31" s="151"/>
      <c r="AX31" s="151"/>
      <c r="AZ31" s="152"/>
      <c r="BA31" s="153"/>
      <c r="BB31" s="153"/>
      <c r="BC31" s="153"/>
      <c r="BD31" s="154"/>
    </row>
    <row r="32" spans="1:56" s="8" customFormat="1" ht="79.5" customHeight="1">
      <c r="A32" s="189">
        <v>26</v>
      </c>
      <c r="B32" s="156" t="s">
        <v>482</v>
      </c>
      <c r="C32" s="157" t="s">
        <v>677</v>
      </c>
      <c r="D32" s="131" t="s">
        <v>487</v>
      </c>
      <c r="E32" s="157" t="s">
        <v>483</v>
      </c>
      <c r="F32" s="131" t="s">
        <v>286</v>
      </c>
      <c r="G32" s="156" t="s">
        <v>302</v>
      </c>
      <c r="H32" s="156" t="s">
        <v>484</v>
      </c>
      <c r="I32" s="157"/>
      <c r="J32" s="157" t="s">
        <v>678</v>
      </c>
      <c r="K32" s="156" t="s">
        <v>455</v>
      </c>
      <c r="L32" s="156" t="s">
        <v>290</v>
      </c>
      <c r="M32" s="131" t="s">
        <v>291</v>
      </c>
      <c r="N32" s="135" t="s">
        <v>679</v>
      </c>
      <c r="O32" s="135" t="s">
        <v>298</v>
      </c>
      <c r="P32" s="131" t="s">
        <v>286</v>
      </c>
      <c r="Q32" s="156" t="s">
        <v>291</v>
      </c>
      <c r="R32" s="157"/>
      <c r="S32" s="155" t="s">
        <v>485</v>
      </c>
      <c r="T32" s="5"/>
      <c r="U32" s="106"/>
      <c r="V32" s="107"/>
      <c r="W32" s="108"/>
      <c r="X32" s="109"/>
      <c r="Y32" s="147"/>
      <c r="Z32" s="148"/>
      <c r="AA32" s="5"/>
      <c r="AB32" s="149"/>
      <c r="AC32" s="150"/>
      <c r="AD32" s="150"/>
      <c r="AE32" s="150"/>
      <c r="AF32" s="150"/>
      <c r="AG32" s="151"/>
      <c r="AH32" s="151"/>
      <c r="AJ32" s="151"/>
      <c r="AK32" s="151"/>
      <c r="AL32" s="151"/>
      <c r="AM32" s="151"/>
      <c r="AN32" s="151"/>
      <c r="AO32" s="151"/>
      <c r="AP32" s="151"/>
      <c r="AR32" s="151"/>
      <c r="AS32" s="151"/>
      <c r="AT32" s="151"/>
      <c r="AU32" s="151"/>
      <c r="AV32" s="151"/>
      <c r="AW32" s="151"/>
      <c r="AX32" s="151"/>
      <c r="AZ32" s="152"/>
      <c r="BA32" s="153"/>
      <c r="BB32" s="153"/>
      <c r="BC32" s="153"/>
      <c r="BD32" s="154"/>
    </row>
    <row r="33" spans="1:56" s="8" customFormat="1" ht="79.5" customHeight="1">
      <c r="A33" s="189">
        <v>27</v>
      </c>
      <c r="B33" s="156" t="s">
        <v>486</v>
      </c>
      <c r="C33" s="157" t="s">
        <v>680</v>
      </c>
      <c r="D33" s="131" t="s">
        <v>493</v>
      </c>
      <c r="E33" s="157" t="s">
        <v>488</v>
      </c>
      <c r="F33" s="156" t="s">
        <v>364</v>
      </c>
      <c r="G33" s="156" t="s">
        <v>489</v>
      </c>
      <c r="H33" s="157"/>
      <c r="I33" s="157"/>
      <c r="J33" s="156" t="s">
        <v>491</v>
      </c>
      <c r="K33" s="156" t="s">
        <v>490</v>
      </c>
      <c r="L33" s="156" t="s">
        <v>290</v>
      </c>
      <c r="M33" s="131" t="s">
        <v>291</v>
      </c>
      <c r="N33" s="135" t="s">
        <v>681</v>
      </c>
      <c r="O33" s="131" t="s">
        <v>291</v>
      </c>
      <c r="P33" s="135" t="s">
        <v>682</v>
      </c>
      <c r="Q33" s="156" t="s">
        <v>291</v>
      </c>
      <c r="R33" s="157"/>
      <c r="S33" s="155">
        <v>2303022</v>
      </c>
      <c r="T33" s="5"/>
      <c r="U33" s="106"/>
      <c r="V33" s="107"/>
      <c r="W33" s="108"/>
      <c r="X33" s="109"/>
      <c r="Y33" s="147"/>
      <c r="Z33" s="148"/>
      <c r="AA33" s="5"/>
      <c r="AB33" s="149"/>
      <c r="AC33" s="150"/>
      <c r="AD33" s="150"/>
      <c r="AE33" s="150"/>
      <c r="AF33" s="150"/>
      <c r="AG33" s="151"/>
      <c r="AH33" s="151"/>
      <c r="AJ33" s="151"/>
      <c r="AK33" s="151"/>
      <c r="AL33" s="151"/>
      <c r="AM33" s="151"/>
      <c r="AN33" s="151"/>
      <c r="AO33" s="151"/>
      <c r="AP33" s="151"/>
      <c r="AR33" s="151"/>
      <c r="AS33" s="151"/>
      <c r="AT33" s="151"/>
      <c r="AU33" s="151"/>
      <c r="AV33" s="151"/>
      <c r="AW33" s="151"/>
      <c r="AX33" s="151"/>
      <c r="AZ33" s="152"/>
      <c r="BA33" s="153"/>
      <c r="BB33" s="153"/>
      <c r="BC33" s="153"/>
      <c r="BD33" s="154"/>
    </row>
    <row r="34" spans="1:56" s="8" customFormat="1" ht="79.5" customHeight="1">
      <c r="A34" s="189">
        <v>28</v>
      </c>
      <c r="B34" s="156" t="s">
        <v>492</v>
      </c>
      <c r="C34" s="157" t="s">
        <v>683</v>
      </c>
      <c r="D34" s="131" t="s">
        <v>472</v>
      </c>
      <c r="E34" s="157" t="s">
        <v>494</v>
      </c>
      <c r="F34" s="131" t="s">
        <v>472</v>
      </c>
      <c r="G34" s="156" t="s">
        <v>302</v>
      </c>
      <c r="H34" s="157"/>
      <c r="I34" s="157"/>
      <c r="J34" s="156" t="s">
        <v>496</v>
      </c>
      <c r="K34" s="156" t="s">
        <v>495</v>
      </c>
      <c r="L34" s="156" t="s">
        <v>290</v>
      </c>
      <c r="M34" s="131" t="s">
        <v>291</v>
      </c>
      <c r="N34" s="135" t="s">
        <v>684</v>
      </c>
      <c r="O34" s="135" t="s">
        <v>298</v>
      </c>
      <c r="P34" s="131" t="s">
        <v>286</v>
      </c>
      <c r="Q34" s="156" t="s">
        <v>291</v>
      </c>
      <c r="R34" s="157" t="s">
        <v>685</v>
      </c>
      <c r="S34" s="155">
        <v>4084696</v>
      </c>
      <c r="T34" s="5"/>
      <c r="U34" s="106"/>
      <c r="V34" s="107"/>
      <c r="W34" s="108"/>
      <c r="X34" s="109"/>
      <c r="Y34" s="147"/>
      <c r="Z34" s="148"/>
      <c r="AA34" s="5"/>
      <c r="AB34" s="149"/>
      <c r="AC34" s="150"/>
      <c r="AD34" s="150"/>
      <c r="AE34" s="150"/>
      <c r="AF34" s="150"/>
      <c r="AG34" s="151"/>
      <c r="AH34" s="151"/>
      <c r="AJ34" s="151"/>
      <c r="AK34" s="151"/>
      <c r="AL34" s="151"/>
      <c r="AM34" s="151"/>
      <c r="AN34" s="151"/>
      <c r="AO34" s="151"/>
      <c r="AP34" s="151"/>
      <c r="AR34" s="151"/>
      <c r="AS34" s="151"/>
      <c r="AT34" s="151"/>
      <c r="AU34" s="151"/>
      <c r="AV34" s="151"/>
      <c r="AW34" s="151"/>
      <c r="AX34" s="151"/>
      <c r="AZ34" s="152"/>
      <c r="BA34" s="153"/>
      <c r="BB34" s="153"/>
      <c r="BC34" s="153"/>
      <c r="BD34" s="154"/>
    </row>
    <row r="35" spans="1:56" s="8" customFormat="1" ht="79.5" customHeight="1">
      <c r="A35" s="189">
        <v>29</v>
      </c>
      <c r="B35" s="156" t="s">
        <v>318</v>
      </c>
      <c r="C35" s="157" t="s">
        <v>497</v>
      </c>
      <c r="D35" s="131" t="s">
        <v>498</v>
      </c>
      <c r="E35" s="157" t="s">
        <v>499</v>
      </c>
      <c r="F35" s="156" t="s">
        <v>500</v>
      </c>
      <c r="G35" s="156" t="s">
        <v>302</v>
      </c>
      <c r="H35" s="157"/>
      <c r="I35" s="156" t="s">
        <v>641</v>
      </c>
      <c r="J35" s="156" t="s">
        <v>502</v>
      </c>
      <c r="K35" s="156" t="s">
        <v>501</v>
      </c>
      <c r="L35" s="156" t="s">
        <v>358</v>
      </c>
      <c r="M35" s="131" t="s">
        <v>291</v>
      </c>
      <c r="N35" s="135" t="s">
        <v>684</v>
      </c>
      <c r="O35" s="135" t="s">
        <v>298</v>
      </c>
      <c r="P35" s="131" t="s">
        <v>286</v>
      </c>
      <c r="Q35" s="135" t="s">
        <v>298</v>
      </c>
      <c r="R35" s="157" t="s">
        <v>686</v>
      </c>
      <c r="S35" s="155">
        <v>228642</v>
      </c>
      <c r="T35" s="5"/>
      <c r="U35" s="106"/>
      <c r="V35" s="107"/>
      <c r="W35" s="108"/>
      <c r="X35" s="109"/>
      <c r="Y35" s="147"/>
      <c r="Z35" s="148"/>
      <c r="AA35" s="5"/>
      <c r="AB35" s="149"/>
      <c r="AC35" s="150"/>
      <c r="AD35" s="150"/>
      <c r="AE35" s="150"/>
      <c r="AF35" s="150"/>
      <c r="AG35" s="151"/>
      <c r="AH35" s="151"/>
      <c r="AJ35" s="151"/>
      <c r="AK35" s="151"/>
      <c r="AL35" s="151"/>
      <c r="AM35" s="151"/>
      <c r="AN35" s="151"/>
      <c r="AO35" s="151"/>
      <c r="AP35" s="151"/>
      <c r="AR35" s="151"/>
      <c r="AS35" s="151"/>
      <c r="AT35" s="151"/>
      <c r="AU35" s="151"/>
      <c r="AV35" s="151"/>
      <c r="AW35" s="151"/>
      <c r="AX35" s="151"/>
      <c r="AZ35" s="152"/>
      <c r="BA35" s="153"/>
      <c r="BB35" s="153"/>
      <c r="BC35" s="153"/>
      <c r="BD35" s="154"/>
    </row>
    <row r="36" spans="1:56" s="8" customFormat="1" ht="79.5" customHeight="1">
      <c r="A36" s="189">
        <v>30</v>
      </c>
      <c r="B36" s="156" t="s">
        <v>503</v>
      </c>
      <c r="C36" s="157" t="s">
        <v>687</v>
      </c>
      <c r="D36" s="131" t="s">
        <v>504</v>
      </c>
      <c r="E36" s="157" t="s">
        <v>505</v>
      </c>
      <c r="F36" s="156" t="s">
        <v>642</v>
      </c>
      <c r="G36" s="156" t="s">
        <v>302</v>
      </c>
      <c r="H36" s="157"/>
      <c r="I36" s="157"/>
      <c r="J36" s="156" t="s">
        <v>507</v>
      </c>
      <c r="K36" s="156" t="s">
        <v>506</v>
      </c>
      <c r="L36" s="156" t="s">
        <v>290</v>
      </c>
      <c r="M36" s="131" t="s">
        <v>291</v>
      </c>
      <c r="N36" s="135" t="s">
        <v>688</v>
      </c>
      <c r="O36" s="135" t="s">
        <v>298</v>
      </c>
      <c r="P36" s="131" t="s">
        <v>286</v>
      </c>
      <c r="Q36" s="131" t="s">
        <v>291</v>
      </c>
      <c r="R36" s="156" t="s">
        <v>508</v>
      </c>
      <c r="S36" s="155">
        <v>3840000</v>
      </c>
      <c r="T36" s="5"/>
      <c r="U36" s="106"/>
      <c r="V36" s="107"/>
      <c r="W36" s="108"/>
      <c r="X36" s="109"/>
      <c r="Y36" s="147"/>
      <c r="Z36" s="148"/>
      <c r="AA36" s="5"/>
      <c r="AB36" s="149"/>
      <c r="AC36" s="150"/>
      <c r="AD36" s="150"/>
      <c r="AE36" s="150"/>
      <c r="AF36" s="150"/>
      <c r="AG36" s="151"/>
      <c r="AH36" s="151"/>
      <c r="AJ36" s="151"/>
      <c r="AK36" s="151"/>
      <c r="AL36" s="151"/>
      <c r="AM36" s="151"/>
      <c r="AN36" s="151"/>
      <c r="AO36" s="151"/>
      <c r="AP36" s="151"/>
      <c r="AR36" s="151"/>
      <c r="AS36" s="151"/>
      <c r="AT36" s="151"/>
      <c r="AU36" s="151"/>
      <c r="AV36" s="151"/>
      <c r="AW36" s="151"/>
      <c r="AX36" s="151"/>
      <c r="AZ36" s="152"/>
      <c r="BA36" s="153"/>
      <c r="BB36" s="153"/>
      <c r="BC36" s="153"/>
      <c r="BD36" s="154"/>
    </row>
    <row r="37" spans="1:56" s="8" customFormat="1" ht="79.5" customHeight="1">
      <c r="A37" s="189">
        <v>31</v>
      </c>
      <c r="B37" s="156" t="s">
        <v>509</v>
      </c>
      <c r="C37" s="157" t="s">
        <v>510</v>
      </c>
      <c r="D37" s="131" t="s">
        <v>475</v>
      </c>
      <c r="E37" s="157" t="s">
        <v>511</v>
      </c>
      <c r="F37" s="157" t="s">
        <v>512</v>
      </c>
      <c r="G37" s="156" t="s">
        <v>302</v>
      </c>
      <c r="H37" s="156" t="s">
        <v>513</v>
      </c>
      <c r="I37" s="157"/>
      <c r="J37" s="156" t="s">
        <v>515</v>
      </c>
      <c r="K37" s="156" t="s">
        <v>514</v>
      </c>
      <c r="L37" s="156" t="s">
        <v>358</v>
      </c>
      <c r="M37" s="131" t="s">
        <v>291</v>
      </c>
      <c r="N37" s="135" t="s">
        <v>684</v>
      </c>
      <c r="O37" s="135" t="s">
        <v>298</v>
      </c>
      <c r="P37" s="131" t="s">
        <v>286</v>
      </c>
      <c r="Q37" s="131" t="s">
        <v>291</v>
      </c>
      <c r="R37" s="157"/>
      <c r="S37" s="155">
        <v>990272</v>
      </c>
      <c r="T37" s="5"/>
      <c r="U37" s="106"/>
      <c r="V37" s="107"/>
      <c r="W37" s="108"/>
      <c r="X37" s="109"/>
      <c r="Y37" s="147"/>
      <c r="Z37" s="148"/>
      <c r="AA37" s="5"/>
      <c r="AB37" s="149"/>
      <c r="AC37" s="150"/>
      <c r="AD37" s="150"/>
      <c r="AE37" s="150"/>
      <c r="AF37" s="150"/>
      <c r="AG37" s="151"/>
      <c r="AH37" s="151"/>
      <c r="AJ37" s="151"/>
      <c r="AK37" s="151"/>
      <c r="AL37" s="151"/>
      <c r="AM37" s="151"/>
      <c r="AN37" s="151"/>
      <c r="AO37" s="151"/>
      <c r="AP37" s="151"/>
      <c r="AR37" s="151"/>
      <c r="AS37" s="151"/>
      <c r="AT37" s="151"/>
      <c r="AU37" s="151"/>
      <c r="AV37" s="151"/>
      <c r="AW37" s="151"/>
      <c r="AX37" s="151"/>
      <c r="AZ37" s="152"/>
      <c r="BA37" s="153"/>
      <c r="BB37" s="153"/>
      <c r="BC37" s="153"/>
      <c r="BD37" s="154"/>
    </row>
    <row r="38" spans="1:56" s="8" customFormat="1" ht="79.5" customHeight="1">
      <c r="A38" s="189">
        <v>32</v>
      </c>
      <c r="B38" s="156" t="s">
        <v>517</v>
      </c>
      <c r="C38" s="157" t="s">
        <v>689</v>
      </c>
      <c r="D38" s="131" t="s">
        <v>493</v>
      </c>
      <c r="E38" s="157" t="s">
        <v>518</v>
      </c>
      <c r="F38" s="156" t="s">
        <v>519</v>
      </c>
      <c r="G38" s="156" t="s">
        <v>516</v>
      </c>
      <c r="H38" s="157"/>
      <c r="I38" s="157"/>
      <c r="J38" s="156" t="s">
        <v>521</v>
      </c>
      <c r="K38" s="156" t="s">
        <v>520</v>
      </c>
      <c r="L38" s="156" t="s">
        <v>290</v>
      </c>
      <c r="M38" s="131" t="s">
        <v>291</v>
      </c>
      <c r="N38" s="135" t="s">
        <v>690</v>
      </c>
      <c r="O38" s="131" t="s">
        <v>291</v>
      </c>
      <c r="P38" s="135" t="s">
        <v>691</v>
      </c>
      <c r="Q38" s="131" t="s">
        <v>291</v>
      </c>
      <c r="R38" s="157"/>
      <c r="S38" s="155">
        <v>1456000</v>
      </c>
      <c r="T38" s="5"/>
      <c r="U38" s="106"/>
      <c r="V38" s="107"/>
      <c r="W38" s="108"/>
      <c r="X38" s="109"/>
      <c r="Y38" s="147"/>
      <c r="Z38" s="148"/>
      <c r="AA38" s="5"/>
      <c r="AB38" s="149"/>
      <c r="AC38" s="150"/>
      <c r="AD38" s="150"/>
      <c r="AE38" s="150"/>
      <c r="AF38" s="150"/>
      <c r="AG38" s="151"/>
      <c r="AH38" s="151"/>
      <c r="AJ38" s="151"/>
      <c r="AK38" s="151"/>
      <c r="AL38" s="151"/>
      <c r="AM38" s="151"/>
      <c r="AN38" s="151"/>
      <c r="AO38" s="151"/>
      <c r="AP38" s="151"/>
      <c r="AR38" s="151"/>
      <c r="AS38" s="151"/>
      <c r="AT38" s="151"/>
      <c r="AU38" s="151"/>
      <c r="AV38" s="151"/>
      <c r="AW38" s="151"/>
      <c r="AX38" s="151"/>
      <c r="AZ38" s="152"/>
      <c r="BA38" s="153"/>
      <c r="BB38" s="153"/>
      <c r="BC38" s="153"/>
      <c r="BD38" s="154"/>
    </row>
    <row r="39" spans="1:56" s="8" customFormat="1" ht="79.5" customHeight="1">
      <c r="A39" s="189">
        <v>33</v>
      </c>
      <c r="B39" s="156" t="s">
        <v>522</v>
      </c>
      <c r="C39" s="157" t="s">
        <v>523</v>
      </c>
      <c r="D39" s="131" t="s">
        <v>493</v>
      </c>
      <c r="E39" s="157" t="s">
        <v>524</v>
      </c>
      <c r="F39" s="156" t="s">
        <v>525</v>
      </c>
      <c r="G39" s="156" t="s">
        <v>516</v>
      </c>
      <c r="H39" s="157"/>
      <c r="I39" s="157"/>
      <c r="J39" s="157" t="s">
        <v>692</v>
      </c>
      <c r="K39" s="156" t="s">
        <v>526</v>
      </c>
      <c r="L39" s="156" t="s">
        <v>290</v>
      </c>
      <c r="M39" s="131" t="s">
        <v>291</v>
      </c>
      <c r="N39" s="135" t="s">
        <v>693</v>
      </c>
      <c r="O39" s="135" t="s">
        <v>298</v>
      </c>
      <c r="P39" s="131" t="s">
        <v>286</v>
      </c>
      <c r="Q39" s="131" t="s">
        <v>291</v>
      </c>
      <c r="R39" s="157"/>
      <c r="S39" s="155">
        <v>1486800</v>
      </c>
      <c r="T39" s="5"/>
      <c r="U39" s="106"/>
      <c r="V39" s="107"/>
      <c r="W39" s="108"/>
      <c r="X39" s="109"/>
      <c r="Y39" s="147"/>
      <c r="Z39" s="148"/>
      <c r="AA39" s="5"/>
      <c r="AB39" s="149"/>
      <c r="AC39" s="150"/>
      <c r="AD39" s="150"/>
      <c r="AE39" s="150"/>
      <c r="AF39" s="150"/>
      <c r="AG39" s="151"/>
      <c r="AH39" s="151"/>
      <c r="AJ39" s="151"/>
      <c r="AK39" s="151"/>
      <c r="AL39" s="151"/>
      <c r="AM39" s="151"/>
      <c r="AN39" s="151"/>
      <c r="AO39" s="151"/>
      <c r="AP39" s="151"/>
      <c r="AR39" s="151"/>
      <c r="AS39" s="151"/>
      <c r="AT39" s="151"/>
      <c r="AU39" s="151"/>
      <c r="AV39" s="151"/>
      <c r="AW39" s="151"/>
      <c r="AX39" s="151"/>
      <c r="AZ39" s="152"/>
      <c r="BA39" s="153"/>
      <c r="BB39" s="153"/>
      <c r="BC39" s="153"/>
      <c r="BD39" s="154"/>
    </row>
    <row r="40" spans="1:56" s="8" customFormat="1" ht="79.5" customHeight="1">
      <c r="A40" s="189">
        <v>34</v>
      </c>
      <c r="B40" s="156" t="s">
        <v>522</v>
      </c>
      <c r="C40" s="157" t="s">
        <v>523</v>
      </c>
      <c r="D40" s="131" t="s">
        <v>493</v>
      </c>
      <c r="E40" s="157" t="s">
        <v>524</v>
      </c>
      <c r="F40" s="156" t="s">
        <v>525</v>
      </c>
      <c r="G40" s="156" t="s">
        <v>516</v>
      </c>
      <c r="H40" s="157"/>
      <c r="I40" s="157"/>
      <c r="J40" s="157" t="s">
        <v>694</v>
      </c>
      <c r="K40" s="156" t="s">
        <v>495</v>
      </c>
      <c r="L40" s="156" t="s">
        <v>290</v>
      </c>
      <c r="M40" s="131" t="s">
        <v>291</v>
      </c>
      <c r="N40" s="135" t="s">
        <v>690</v>
      </c>
      <c r="O40" s="135" t="s">
        <v>298</v>
      </c>
      <c r="P40" s="131" t="s">
        <v>286</v>
      </c>
      <c r="Q40" s="131" t="s">
        <v>291</v>
      </c>
      <c r="R40" s="157"/>
      <c r="S40" s="155">
        <v>1486800</v>
      </c>
      <c r="T40" s="5"/>
      <c r="U40" s="106"/>
      <c r="V40" s="107"/>
      <c r="W40" s="108"/>
      <c r="X40" s="109"/>
      <c r="Y40" s="147"/>
      <c r="Z40" s="148"/>
      <c r="AA40" s="5"/>
      <c r="AB40" s="149"/>
      <c r="AC40" s="150"/>
      <c r="AD40" s="150"/>
      <c r="AE40" s="150"/>
      <c r="AF40" s="150"/>
      <c r="AG40" s="151"/>
      <c r="AH40" s="151"/>
      <c r="AJ40" s="151"/>
      <c r="AK40" s="151"/>
      <c r="AL40" s="151"/>
      <c r="AM40" s="151"/>
      <c r="AN40" s="151"/>
      <c r="AO40" s="151"/>
      <c r="AP40" s="151"/>
      <c r="AR40" s="151"/>
      <c r="AS40" s="151"/>
      <c r="AT40" s="151"/>
      <c r="AU40" s="151"/>
      <c r="AV40" s="151"/>
      <c r="AW40" s="151"/>
      <c r="AX40" s="151"/>
      <c r="AZ40" s="152"/>
      <c r="BA40" s="153"/>
      <c r="BB40" s="153"/>
      <c r="BC40" s="153"/>
      <c r="BD40" s="154"/>
    </row>
    <row r="41" spans="1:56" s="8" customFormat="1" ht="79.5" customHeight="1">
      <c r="A41" s="189">
        <v>35</v>
      </c>
      <c r="B41" s="156" t="s">
        <v>527</v>
      </c>
      <c r="C41" s="157" t="s">
        <v>695</v>
      </c>
      <c r="D41" s="131" t="s">
        <v>493</v>
      </c>
      <c r="E41" s="157" t="s">
        <v>528</v>
      </c>
      <c r="F41" s="156" t="s">
        <v>529</v>
      </c>
      <c r="G41" s="156" t="s">
        <v>302</v>
      </c>
      <c r="H41" s="157"/>
      <c r="I41" s="157"/>
      <c r="J41" s="157" t="s">
        <v>696</v>
      </c>
      <c r="K41" s="156" t="s">
        <v>495</v>
      </c>
      <c r="L41" s="156" t="s">
        <v>290</v>
      </c>
      <c r="M41" s="131" t="s">
        <v>291</v>
      </c>
      <c r="N41" s="135" t="s">
        <v>697</v>
      </c>
      <c r="O41" s="135" t="s">
        <v>298</v>
      </c>
      <c r="P41" s="131" t="s">
        <v>286</v>
      </c>
      <c r="Q41" s="131" t="s">
        <v>291</v>
      </c>
      <c r="R41" s="158" t="s">
        <v>275</v>
      </c>
      <c r="S41" s="155">
        <v>2250000</v>
      </c>
      <c r="T41" s="5"/>
      <c r="U41" s="106"/>
      <c r="V41" s="107"/>
      <c r="W41" s="108"/>
      <c r="X41" s="109"/>
      <c r="Y41" s="147"/>
      <c r="Z41" s="148"/>
      <c r="AA41" s="5"/>
      <c r="AB41" s="149"/>
      <c r="AC41" s="150"/>
      <c r="AD41" s="150"/>
      <c r="AE41" s="150"/>
      <c r="AF41" s="150"/>
      <c r="AG41" s="151"/>
      <c r="AH41" s="151"/>
      <c r="AJ41" s="151"/>
      <c r="AK41" s="151"/>
      <c r="AL41" s="151"/>
      <c r="AM41" s="151"/>
      <c r="AN41" s="151"/>
      <c r="AO41" s="151"/>
      <c r="AP41" s="151"/>
      <c r="AR41" s="151"/>
      <c r="AS41" s="151"/>
      <c r="AT41" s="151"/>
      <c r="AU41" s="151"/>
      <c r="AV41" s="151"/>
      <c r="AW41" s="151"/>
      <c r="AX41" s="151"/>
      <c r="AZ41" s="152"/>
      <c r="BA41" s="153"/>
      <c r="BB41" s="153"/>
      <c r="BC41" s="153"/>
      <c r="BD41" s="154"/>
    </row>
    <row r="42" spans="1:56" s="8" customFormat="1" ht="79.5" customHeight="1">
      <c r="A42" s="189">
        <v>36</v>
      </c>
      <c r="B42" s="156" t="s">
        <v>530</v>
      </c>
      <c r="C42" s="157" t="s">
        <v>531</v>
      </c>
      <c r="D42" s="131" t="s">
        <v>532</v>
      </c>
      <c r="E42" s="157" t="s">
        <v>533</v>
      </c>
      <c r="F42" s="156" t="s">
        <v>425</v>
      </c>
      <c r="G42" s="156" t="s">
        <v>365</v>
      </c>
      <c r="H42" s="156" t="s">
        <v>534</v>
      </c>
      <c r="I42" s="157"/>
      <c r="J42" s="157" t="s">
        <v>698</v>
      </c>
      <c r="K42" s="156" t="s">
        <v>410</v>
      </c>
      <c r="L42" s="156" t="s">
        <v>358</v>
      </c>
      <c r="M42" s="131" t="s">
        <v>291</v>
      </c>
      <c r="N42" s="135" t="s">
        <v>699</v>
      </c>
      <c r="O42" s="135" t="s">
        <v>298</v>
      </c>
      <c r="P42" s="131" t="s">
        <v>286</v>
      </c>
      <c r="Q42" s="131" t="s">
        <v>291</v>
      </c>
      <c r="R42" s="157"/>
      <c r="S42" s="155">
        <v>827980</v>
      </c>
      <c r="T42" s="5"/>
      <c r="U42" s="106"/>
      <c r="V42" s="107"/>
      <c r="W42" s="108"/>
      <c r="X42" s="109"/>
      <c r="Y42" s="147"/>
      <c r="Z42" s="148"/>
      <c r="AA42" s="5"/>
      <c r="AB42" s="149"/>
      <c r="AC42" s="150"/>
      <c r="AD42" s="150"/>
      <c r="AE42" s="150"/>
      <c r="AF42" s="150"/>
      <c r="AG42" s="151"/>
      <c r="AH42" s="151"/>
      <c r="AJ42" s="151"/>
      <c r="AK42" s="151"/>
      <c r="AL42" s="151"/>
      <c r="AM42" s="151"/>
      <c r="AN42" s="151"/>
      <c r="AO42" s="151"/>
      <c r="AP42" s="151"/>
      <c r="AR42" s="151"/>
      <c r="AS42" s="151"/>
      <c r="AT42" s="151"/>
      <c r="AU42" s="151"/>
      <c r="AV42" s="151"/>
      <c r="AW42" s="151"/>
      <c r="AX42" s="151"/>
      <c r="AZ42" s="152"/>
      <c r="BA42" s="153"/>
      <c r="BB42" s="153"/>
      <c r="BC42" s="153"/>
      <c r="BD42" s="154"/>
    </row>
    <row r="43" spans="1:56" s="8" customFormat="1" ht="79.5" customHeight="1">
      <c r="A43" s="189">
        <v>37</v>
      </c>
      <c r="B43" s="157" t="s">
        <v>700</v>
      </c>
      <c r="C43" s="157" t="s">
        <v>535</v>
      </c>
      <c r="D43" s="131" t="s">
        <v>493</v>
      </c>
      <c r="E43" s="157" t="s">
        <v>536</v>
      </c>
      <c r="F43" s="156" t="s">
        <v>537</v>
      </c>
      <c r="G43" s="156" t="s">
        <v>643</v>
      </c>
      <c r="H43" s="157"/>
      <c r="I43" s="157"/>
      <c r="J43" s="157" t="s">
        <v>701</v>
      </c>
      <c r="K43" s="156" t="s">
        <v>538</v>
      </c>
      <c r="L43" s="156" t="s">
        <v>290</v>
      </c>
      <c r="M43" s="131" t="s">
        <v>291</v>
      </c>
      <c r="N43" s="135" t="s">
        <v>702</v>
      </c>
      <c r="O43" s="135" t="s">
        <v>298</v>
      </c>
      <c r="P43" s="131" t="s">
        <v>286</v>
      </c>
      <c r="Q43" s="131" t="s">
        <v>291</v>
      </c>
      <c r="R43" s="158" t="s">
        <v>275</v>
      </c>
      <c r="S43" s="155">
        <v>18754200</v>
      </c>
      <c r="T43" s="5"/>
      <c r="U43" s="106"/>
      <c r="V43" s="107"/>
      <c r="W43" s="108"/>
      <c r="X43" s="109"/>
      <c r="Y43" s="147"/>
      <c r="Z43" s="148"/>
      <c r="AA43" s="5"/>
      <c r="AB43" s="149"/>
      <c r="AC43" s="150"/>
      <c r="AD43" s="150"/>
      <c r="AE43" s="150"/>
      <c r="AF43" s="150"/>
      <c r="AG43" s="151"/>
      <c r="AH43" s="151"/>
      <c r="AJ43" s="151"/>
      <c r="AK43" s="151"/>
      <c r="AL43" s="151"/>
      <c r="AM43" s="151"/>
      <c r="AN43" s="151"/>
      <c r="AO43" s="151"/>
      <c r="AP43" s="151"/>
      <c r="AR43" s="151"/>
      <c r="AS43" s="151"/>
      <c r="AT43" s="151"/>
      <c r="AU43" s="151"/>
      <c r="AV43" s="151"/>
      <c r="AW43" s="151"/>
      <c r="AX43" s="151"/>
      <c r="AZ43" s="152"/>
      <c r="BA43" s="153"/>
      <c r="BB43" s="153"/>
      <c r="BC43" s="153"/>
      <c r="BD43" s="154"/>
    </row>
    <row r="44" spans="1:56" s="8" customFormat="1" ht="79.5" customHeight="1">
      <c r="A44" s="189">
        <v>38</v>
      </c>
      <c r="B44" s="156" t="s">
        <v>539</v>
      </c>
      <c r="C44" s="157" t="s">
        <v>540</v>
      </c>
      <c r="D44" s="131" t="s">
        <v>493</v>
      </c>
      <c r="E44" s="157" t="s">
        <v>541</v>
      </c>
      <c r="F44" s="131" t="s">
        <v>493</v>
      </c>
      <c r="G44" s="156" t="s">
        <v>302</v>
      </c>
      <c r="H44" s="157"/>
      <c r="I44" s="157"/>
      <c r="J44" s="157" t="s">
        <v>703</v>
      </c>
      <c r="K44" s="156" t="s">
        <v>495</v>
      </c>
      <c r="L44" s="156" t="s">
        <v>290</v>
      </c>
      <c r="M44" s="131" t="s">
        <v>291</v>
      </c>
      <c r="N44" s="135" t="s">
        <v>704</v>
      </c>
      <c r="O44" s="135" t="s">
        <v>298</v>
      </c>
      <c r="P44" s="131" t="s">
        <v>286</v>
      </c>
      <c r="Q44" s="131" t="s">
        <v>291</v>
      </c>
      <c r="R44" s="157"/>
      <c r="S44" s="155">
        <v>3290490</v>
      </c>
      <c r="T44" s="5"/>
      <c r="U44" s="106"/>
      <c r="V44" s="107"/>
      <c r="W44" s="108"/>
      <c r="X44" s="109"/>
      <c r="Y44" s="147"/>
      <c r="Z44" s="148"/>
      <c r="AA44" s="5"/>
      <c r="AB44" s="149"/>
      <c r="AC44" s="150"/>
      <c r="AD44" s="150"/>
      <c r="AE44" s="150"/>
      <c r="AF44" s="150"/>
      <c r="AG44" s="151"/>
      <c r="AH44" s="151"/>
      <c r="AJ44" s="151"/>
      <c r="AK44" s="151"/>
      <c r="AL44" s="151"/>
      <c r="AM44" s="151"/>
      <c r="AN44" s="151"/>
      <c r="AO44" s="151"/>
      <c r="AP44" s="151"/>
      <c r="AR44" s="151"/>
      <c r="AS44" s="151"/>
      <c r="AT44" s="151"/>
      <c r="AU44" s="151"/>
      <c r="AV44" s="151"/>
      <c r="AW44" s="151"/>
      <c r="AX44" s="151"/>
      <c r="AZ44" s="152"/>
      <c r="BA44" s="153"/>
      <c r="BB44" s="153"/>
      <c r="BC44" s="153"/>
      <c r="BD44" s="154"/>
    </row>
    <row r="45" spans="1:56" s="8" customFormat="1" ht="79.5" customHeight="1">
      <c r="A45" s="189">
        <v>39</v>
      </c>
      <c r="B45" s="156" t="s">
        <v>542</v>
      </c>
      <c r="C45" s="157" t="s">
        <v>543</v>
      </c>
      <c r="D45" s="131" t="s">
        <v>493</v>
      </c>
      <c r="E45" s="157" t="s">
        <v>544</v>
      </c>
      <c r="F45" s="156" t="s">
        <v>545</v>
      </c>
      <c r="G45" s="156" t="s">
        <v>402</v>
      </c>
      <c r="H45" s="156" t="s">
        <v>546</v>
      </c>
      <c r="I45" s="157"/>
      <c r="J45" s="157" t="s">
        <v>705</v>
      </c>
      <c r="K45" s="156" t="s">
        <v>547</v>
      </c>
      <c r="L45" s="156" t="s">
        <v>290</v>
      </c>
      <c r="M45" s="131" t="s">
        <v>291</v>
      </c>
      <c r="N45" s="135" t="s">
        <v>706</v>
      </c>
      <c r="O45" s="131" t="s">
        <v>291</v>
      </c>
      <c r="P45" s="135" t="s">
        <v>707</v>
      </c>
      <c r="Q45" s="131" t="s">
        <v>291</v>
      </c>
      <c r="R45" s="157"/>
      <c r="S45" s="155">
        <v>1506356</v>
      </c>
      <c r="T45" s="5"/>
      <c r="U45" s="106"/>
      <c r="V45" s="107"/>
      <c r="W45" s="108"/>
      <c r="X45" s="109"/>
      <c r="Y45" s="147"/>
      <c r="Z45" s="148"/>
      <c r="AA45" s="5"/>
      <c r="AB45" s="149"/>
      <c r="AC45" s="150"/>
      <c r="AD45" s="150"/>
      <c r="AE45" s="150"/>
      <c r="AF45" s="150"/>
      <c r="AG45" s="151"/>
      <c r="AH45" s="151"/>
      <c r="AJ45" s="151"/>
      <c r="AK45" s="151"/>
      <c r="AL45" s="151"/>
      <c r="AM45" s="151"/>
      <c r="AN45" s="151"/>
      <c r="AO45" s="151"/>
      <c r="AP45" s="151"/>
      <c r="AR45" s="151"/>
      <c r="AS45" s="151"/>
      <c r="AT45" s="151"/>
      <c r="AU45" s="151"/>
      <c r="AV45" s="151"/>
      <c r="AW45" s="151"/>
      <c r="AX45" s="151"/>
      <c r="AZ45" s="152"/>
      <c r="BA45" s="153"/>
      <c r="BB45" s="153"/>
      <c r="BC45" s="153"/>
      <c r="BD45" s="154"/>
    </row>
    <row r="46" spans="1:56" s="8" customFormat="1" ht="147.75" customHeight="1">
      <c r="A46" s="189">
        <v>40</v>
      </c>
      <c r="B46" s="156" t="s">
        <v>548</v>
      </c>
      <c r="C46" s="157" t="s">
        <v>549</v>
      </c>
      <c r="D46" s="131" t="s">
        <v>550</v>
      </c>
      <c r="E46" s="157" t="s">
        <v>551</v>
      </c>
      <c r="F46" s="156" t="s">
        <v>552</v>
      </c>
      <c r="G46" s="156" t="s">
        <v>590</v>
      </c>
      <c r="H46" s="156" t="s">
        <v>553</v>
      </c>
      <c r="I46" s="156" t="s">
        <v>276</v>
      </c>
      <c r="J46" s="157" t="s">
        <v>708</v>
      </c>
      <c r="K46" s="156" t="s">
        <v>554</v>
      </c>
      <c r="L46" s="156" t="s">
        <v>358</v>
      </c>
      <c r="M46" s="131" t="s">
        <v>291</v>
      </c>
      <c r="N46" s="135" t="s">
        <v>706</v>
      </c>
      <c r="O46" s="135" t="s">
        <v>298</v>
      </c>
      <c r="P46" s="131" t="s">
        <v>286</v>
      </c>
      <c r="Q46" s="131" t="s">
        <v>291</v>
      </c>
      <c r="R46" s="158" t="s">
        <v>275</v>
      </c>
      <c r="S46" s="155">
        <v>467229</v>
      </c>
      <c r="T46" s="5"/>
      <c r="U46" s="106"/>
      <c r="V46" s="107"/>
      <c r="W46" s="108"/>
      <c r="X46" s="109"/>
      <c r="Y46" s="147"/>
      <c r="Z46" s="148"/>
      <c r="AA46" s="5"/>
      <c r="AB46" s="149"/>
      <c r="AC46" s="150"/>
      <c r="AD46" s="150"/>
      <c r="AE46" s="150"/>
      <c r="AF46" s="150"/>
      <c r="AG46" s="151"/>
      <c r="AH46" s="151"/>
      <c r="AJ46" s="151"/>
      <c r="AK46" s="151"/>
      <c r="AL46" s="151"/>
      <c r="AM46" s="151"/>
      <c r="AN46" s="151"/>
      <c r="AO46" s="151"/>
      <c r="AP46" s="151"/>
      <c r="AR46" s="151"/>
      <c r="AS46" s="151"/>
      <c r="AT46" s="151"/>
      <c r="AU46" s="151"/>
      <c r="AV46" s="151"/>
      <c r="AW46" s="151"/>
      <c r="AX46" s="151"/>
      <c r="AZ46" s="152"/>
      <c r="BA46" s="153"/>
      <c r="BB46" s="153"/>
      <c r="BC46" s="153"/>
      <c r="BD46" s="154"/>
    </row>
    <row r="47" spans="1:56" s="8" customFormat="1" ht="147.75" customHeight="1">
      <c r="A47" s="189">
        <v>41</v>
      </c>
      <c r="B47" s="156" t="s">
        <v>555</v>
      </c>
      <c r="C47" s="157" t="s">
        <v>556</v>
      </c>
      <c r="D47" s="131" t="s">
        <v>557</v>
      </c>
      <c r="E47" s="157" t="s">
        <v>558</v>
      </c>
      <c r="F47" s="156" t="s">
        <v>559</v>
      </c>
      <c r="G47" s="156" t="s">
        <v>590</v>
      </c>
      <c r="H47" s="157"/>
      <c r="I47" s="156" t="s">
        <v>276</v>
      </c>
      <c r="J47" s="157" t="s">
        <v>709</v>
      </c>
      <c r="K47" s="156" t="s">
        <v>560</v>
      </c>
      <c r="L47" s="156" t="s">
        <v>358</v>
      </c>
      <c r="M47" s="131" t="s">
        <v>291</v>
      </c>
      <c r="N47" s="135" t="s">
        <v>706</v>
      </c>
      <c r="O47" s="135" t="s">
        <v>298</v>
      </c>
      <c r="P47" s="131" t="s">
        <v>286</v>
      </c>
      <c r="Q47" s="131" t="s">
        <v>291</v>
      </c>
      <c r="R47" s="158" t="s">
        <v>275</v>
      </c>
      <c r="S47" s="155">
        <v>1318213</v>
      </c>
      <c r="T47" s="5"/>
      <c r="U47" s="106"/>
      <c r="V47" s="107"/>
      <c r="W47" s="108"/>
      <c r="X47" s="109"/>
      <c r="Y47" s="147"/>
      <c r="Z47" s="148"/>
      <c r="AA47" s="5"/>
      <c r="AB47" s="149"/>
      <c r="AC47" s="150"/>
      <c r="AD47" s="150"/>
      <c r="AE47" s="150"/>
      <c r="AF47" s="150"/>
      <c r="AG47" s="151"/>
      <c r="AH47" s="151"/>
      <c r="AJ47" s="151"/>
      <c r="AK47" s="151"/>
      <c r="AL47" s="151"/>
      <c r="AM47" s="151"/>
      <c r="AN47" s="151"/>
      <c r="AO47" s="151"/>
      <c r="AP47" s="151"/>
      <c r="AR47" s="151"/>
      <c r="AS47" s="151"/>
      <c r="AT47" s="151"/>
      <c r="AU47" s="151"/>
      <c r="AV47" s="151"/>
      <c r="AW47" s="151"/>
      <c r="AX47" s="151"/>
      <c r="AZ47" s="152"/>
      <c r="BA47" s="153"/>
      <c r="BB47" s="153"/>
      <c r="BC47" s="153"/>
      <c r="BD47" s="154"/>
    </row>
    <row r="48" spans="1:56" s="8" customFormat="1" ht="79.5" customHeight="1">
      <c r="A48" s="189">
        <v>42</v>
      </c>
      <c r="B48" s="156" t="s">
        <v>509</v>
      </c>
      <c r="C48" s="157" t="s">
        <v>393</v>
      </c>
      <c r="D48" s="131" t="s">
        <v>561</v>
      </c>
      <c r="E48" s="157" t="s">
        <v>395</v>
      </c>
      <c r="F48" s="157" t="s">
        <v>566</v>
      </c>
      <c r="G48" s="156" t="s">
        <v>302</v>
      </c>
      <c r="H48" s="157"/>
      <c r="I48" s="157"/>
      <c r="J48" s="157" t="s">
        <v>710</v>
      </c>
      <c r="K48" s="156" t="s">
        <v>562</v>
      </c>
      <c r="L48" s="156" t="s">
        <v>358</v>
      </c>
      <c r="M48" s="131" t="s">
        <v>291</v>
      </c>
      <c r="N48" s="135" t="s">
        <v>711</v>
      </c>
      <c r="O48" s="135" t="s">
        <v>298</v>
      </c>
      <c r="P48" s="131" t="s">
        <v>286</v>
      </c>
      <c r="Q48" s="131" t="s">
        <v>291</v>
      </c>
      <c r="R48" s="157"/>
      <c r="S48" s="155">
        <v>990272</v>
      </c>
      <c r="T48" s="5"/>
      <c r="U48" s="106"/>
      <c r="V48" s="107"/>
      <c r="W48" s="108"/>
      <c r="X48" s="109"/>
      <c r="Y48" s="147"/>
      <c r="Z48" s="148"/>
      <c r="AA48" s="5"/>
      <c r="AB48" s="149"/>
      <c r="AC48" s="150"/>
      <c r="AD48" s="150"/>
      <c r="AE48" s="150"/>
      <c r="AF48" s="150"/>
      <c r="AG48" s="151"/>
      <c r="AH48" s="151"/>
      <c r="AJ48" s="151"/>
      <c r="AK48" s="151"/>
      <c r="AL48" s="151"/>
      <c r="AM48" s="151"/>
      <c r="AN48" s="151"/>
      <c r="AO48" s="151"/>
      <c r="AP48" s="151"/>
      <c r="AR48" s="151"/>
      <c r="AS48" s="151"/>
      <c r="AT48" s="151"/>
      <c r="AU48" s="151"/>
      <c r="AV48" s="151"/>
      <c r="AW48" s="151"/>
      <c r="AX48" s="151"/>
      <c r="AZ48" s="152"/>
      <c r="BA48" s="153"/>
      <c r="BB48" s="153"/>
      <c r="BC48" s="153"/>
      <c r="BD48" s="154"/>
    </row>
    <row r="49" spans="1:56" s="8" customFormat="1" ht="79.5" customHeight="1">
      <c r="A49" s="189">
        <v>43</v>
      </c>
      <c r="B49" s="156" t="s">
        <v>563</v>
      </c>
      <c r="C49" s="157" t="s">
        <v>564</v>
      </c>
      <c r="D49" s="131" t="s">
        <v>475</v>
      </c>
      <c r="E49" s="157" t="s">
        <v>565</v>
      </c>
      <c r="F49" s="157" t="s">
        <v>396</v>
      </c>
      <c r="G49" s="156" t="s">
        <v>489</v>
      </c>
      <c r="H49" s="157"/>
      <c r="I49" s="157"/>
      <c r="J49" s="157" t="s">
        <v>712</v>
      </c>
      <c r="K49" s="156" t="s">
        <v>567</v>
      </c>
      <c r="L49" s="156" t="s">
        <v>358</v>
      </c>
      <c r="M49" s="131" t="s">
        <v>291</v>
      </c>
      <c r="N49" s="135" t="s">
        <v>711</v>
      </c>
      <c r="O49" s="135" t="s">
        <v>298</v>
      </c>
      <c r="P49" s="131" t="s">
        <v>286</v>
      </c>
      <c r="Q49" s="131" t="s">
        <v>291</v>
      </c>
      <c r="R49" s="157"/>
      <c r="S49" s="155">
        <v>990272</v>
      </c>
      <c r="T49" s="5"/>
      <c r="U49" s="106"/>
      <c r="V49" s="107"/>
      <c r="W49" s="108"/>
      <c r="X49" s="109"/>
      <c r="Y49" s="147"/>
      <c r="Z49" s="148"/>
      <c r="AA49" s="5"/>
      <c r="AB49" s="149"/>
      <c r="AC49" s="150"/>
      <c r="AD49" s="150"/>
      <c r="AE49" s="150"/>
      <c r="AF49" s="150"/>
      <c r="AG49" s="151"/>
      <c r="AH49" s="151"/>
      <c r="AJ49" s="151"/>
      <c r="AK49" s="151"/>
      <c r="AL49" s="151"/>
      <c r="AM49" s="151"/>
      <c r="AN49" s="151"/>
      <c r="AO49" s="151"/>
      <c r="AP49" s="151"/>
      <c r="AR49" s="151"/>
      <c r="AS49" s="151"/>
      <c r="AT49" s="151"/>
      <c r="AU49" s="151"/>
      <c r="AV49" s="151"/>
      <c r="AW49" s="151"/>
      <c r="AX49" s="151"/>
      <c r="AZ49" s="152"/>
      <c r="BA49" s="153"/>
      <c r="BB49" s="153"/>
      <c r="BC49" s="153"/>
      <c r="BD49" s="154"/>
    </row>
    <row r="50" spans="1:56" s="8" customFormat="1" ht="79.5" customHeight="1">
      <c r="A50" s="189">
        <v>44</v>
      </c>
      <c r="B50" s="156" t="s">
        <v>568</v>
      </c>
      <c r="C50" s="157" t="s">
        <v>569</v>
      </c>
      <c r="D50" s="131" t="s">
        <v>570</v>
      </c>
      <c r="E50" s="157" t="s">
        <v>571</v>
      </c>
      <c r="F50" s="156" t="s">
        <v>572</v>
      </c>
      <c r="G50" s="156" t="s">
        <v>489</v>
      </c>
      <c r="H50" s="157"/>
      <c r="I50" s="156" t="s">
        <v>276</v>
      </c>
      <c r="J50" s="157" t="s">
        <v>713</v>
      </c>
      <c r="K50" s="156" t="s">
        <v>573</v>
      </c>
      <c r="L50" s="156" t="s">
        <v>358</v>
      </c>
      <c r="M50" s="131" t="s">
        <v>291</v>
      </c>
      <c r="N50" s="135" t="s">
        <v>714</v>
      </c>
      <c r="O50" s="135" t="s">
        <v>298</v>
      </c>
      <c r="P50" s="131" t="s">
        <v>286</v>
      </c>
      <c r="Q50" s="131" t="s">
        <v>291</v>
      </c>
      <c r="R50" s="157"/>
      <c r="S50" s="155">
        <v>827635</v>
      </c>
      <c r="T50" s="5"/>
      <c r="U50" s="106"/>
      <c r="V50" s="107"/>
      <c r="W50" s="108"/>
      <c r="X50" s="109"/>
      <c r="Y50" s="147"/>
      <c r="Z50" s="148"/>
      <c r="AA50" s="5"/>
      <c r="AB50" s="149"/>
      <c r="AC50" s="150"/>
      <c r="AD50" s="150"/>
      <c r="AE50" s="150"/>
      <c r="AF50" s="150"/>
      <c r="AG50" s="151"/>
      <c r="AH50" s="151"/>
      <c r="AJ50" s="151"/>
      <c r="AK50" s="151"/>
      <c r="AL50" s="151"/>
      <c r="AM50" s="151"/>
      <c r="AN50" s="151"/>
      <c r="AO50" s="151"/>
      <c r="AP50" s="151"/>
      <c r="AR50" s="151"/>
      <c r="AS50" s="151"/>
      <c r="AT50" s="151"/>
      <c r="AU50" s="151"/>
      <c r="AV50" s="151"/>
      <c r="AW50" s="151"/>
      <c r="AX50" s="151"/>
      <c r="AZ50" s="152"/>
      <c r="BA50" s="153"/>
      <c r="BB50" s="153"/>
      <c r="BC50" s="153"/>
      <c r="BD50" s="154"/>
    </row>
    <row r="51" spans="1:56" s="8" customFormat="1" ht="79.5" customHeight="1">
      <c r="A51" s="189">
        <v>45</v>
      </c>
      <c r="B51" s="156" t="s">
        <v>574</v>
      </c>
      <c r="C51" s="157" t="s">
        <v>575</v>
      </c>
      <c r="D51" s="131" t="s">
        <v>576</v>
      </c>
      <c r="E51" s="157" t="s">
        <v>577</v>
      </c>
      <c r="F51" s="156" t="s">
        <v>545</v>
      </c>
      <c r="G51" s="156" t="s">
        <v>489</v>
      </c>
      <c r="H51" s="157"/>
      <c r="I51" s="156" t="s">
        <v>276</v>
      </c>
      <c r="J51" s="157" t="s">
        <v>713</v>
      </c>
      <c r="K51" s="156" t="s">
        <v>573</v>
      </c>
      <c r="L51" s="156" t="s">
        <v>358</v>
      </c>
      <c r="M51" s="131" t="s">
        <v>291</v>
      </c>
      <c r="N51" s="135" t="s">
        <v>714</v>
      </c>
      <c r="O51" s="135" t="s">
        <v>298</v>
      </c>
      <c r="P51" s="131" t="s">
        <v>286</v>
      </c>
      <c r="Q51" s="131" t="s">
        <v>291</v>
      </c>
      <c r="R51" s="157"/>
      <c r="S51" s="155">
        <v>816368</v>
      </c>
      <c r="T51" s="5"/>
      <c r="U51" s="106"/>
      <c r="V51" s="107"/>
      <c r="W51" s="108"/>
      <c r="X51" s="109"/>
      <c r="Y51" s="147"/>
      <c r="Z51" s="148"/>
      <c r="AA51" s="5"/>
      <c r="AB51" s="149"/>
      <c r="AC51" s="150"/>
      <c r="AD51" s="150"/>
      <c r="AE51" s="150"/>
      <c r="AF51" s="150"/>
      <c r="AG51" s="151"/>
      <c r="AH51" s="151"/>
      <c r="AJ51" s="151"/>
      <c r="AK51" s="151"/>
      <c r="AL51" s="151"/>
      <c r="AM51" s="151"/>
      <c r="AN51" s="151"/>
      <c r="AO51" s="151"/>
      <c r="AP51" s="151"/>
      <c r="AR51" s="151"/>
      <c r="AS51" s="151"/>
      <c r="AT51" s="151"/>
      <c r="AU51" s="151"/>
      <c r="AV51" s="151"/>
      <c r="AW51" s="151"/>
      <c r="AX51" s="151"/>
      <c r="AZ51" s="152"/>
      <c r="BA51" s="153"/>
      <c r="BB51" s="153"/>
      <c r="BC51" s="153"/>
      <c r="BD51" s="154"/>
    </row>
    <row r="52" spans="1:56" s="8" customFormat="1" ht="79.5" customHeight="1">
      <c r="A52" s="189">
        <v>46</v>
      </c>
      <c r="B52" s="156" t="s">
        <v>578</v>
      </c>
      <c r="C52" s="157" t="s">
        <v>579</v>
      </c>
      <c r="D52" s="131" t="s">
        <v>493</v>
      </c>
      <c r="E52" s="157" t="s">
        <v>580</v>
      </c>
      <c r="F52" s="131" t="s">
        <v>493</v>
      </c>
      <c r="G52" s="156" t="s">
        <v>489</v>
      </c>
      <c r="H52" s="156" t="s">
        <v>581</v>
      </c>
      <c r="I52" s="157"/>
      <c r="J52" s="157" t="s">
        <v>715</v>
      </c>
      <c r="K52" s="156" t="s">
        <v>582</v>
      </c>
      <c r="L52" s="156" t="s">
        <v>290</v>
      </c>
      <c r="M52" s="131" t="s">
        <v>291</v>
      </c>
      <c r="N52" s="135" t="s">
        <v>714</v>
      </c>
      <c r="O52" s="131" t="s">
        <v>291</v>
      </c>
      <c r="P52" s="135" t="s">
        <v>716</v>
      </c>
      <c r="Q52" s="131" t="s">
        <v>291</v>
      </c>
      <c r="R52" s="157"/>
      <c r="S52" s="155">
        <v>1910640</v>
      </c>
      <c r="T52" s="5"/>
      <c r="U52" s="106"/>
      <c r="V52" s="107"/>
      <c r="W52" s="108"/>
      <c r="X52" s="109"/>
      <c r="Y52" s="147"/>
      <c r="Z52" s="148"/>
      <c r="AA52" s="5"/>
      <c r="AB52" s="149"/>
      <c r="AC52" s="150"/>
      <c r="AD52" s="150"/>
      <c r="AE52" s="150"/>
      <c r="AF52" s="150"/>
      <c r="AG52" s="151"/>
      <c r="AH52" s="151"/>
      <c r="AJ52" s="151"/>
      <c r="AK52" s="151"/>
      <c r="AL52" s="151"/>
      <c r="AM52" s="151"/>
      <c r="AN52" s="151"/>
      <c r="AO52" s="151"/>
      <c r="AP52" s="151"/>
      <c r="AR52" s="151"/>
      <c r="AS52" s="151"/>
      <c r="AT52" s="151"/>
      <c r="AU52" s="151"/>
      <c r="AV52" s="151"/>
      <c r="AW52" s="151"/>
      <c r="AX52" s="151"/>
      <c r="AZ52" s="152"/>
      <c r="BA52" s="153"/>
      <c r="BB52" s="153"/>
      <c r="BC52" s="153"/>
      <c r="BD52" s="154"/>
    </row>
    <row r="53" spans="1:56" s="8" customFormat="1" ht="78" customHeight="1">
      <c r="A53" s="189">
        <v>47</v>
      </c>
      <c r="B53" s="156" t="s">
        <v>285</v>
      </c>
      <c r="C53" s="157" t="s">
        <v>284</v>
      </c>
      <c r="D53" s="159" t="s">
        <v>286</v>
      </c>
      <c r="E53" s="157" t="s">
        <v>335</v>
      </c>
      <c r="F53" s="156" t="s">
        <v>287</v>
      </c>
      <c r="G53" s="156" t="s">
        <v>288</v>
      </c>
      <c r="H53" s="157"/>
      <c r="I53" s="157"/>
      <c r="J53" s="157" t="s">
        <v>717</v>
      </c>
      <c r="K53" s="156" t="s">
        <v>289</v>
      </c>
      <c r="L53" s="156" t="s">
        <v>290</v>
      </c>
      <c r="M53" s="157" t="s">
        <v>718</v>
      </c>
      <c r="N53" s="160" t="s">
        <v>719</v>
      </c>
      <c r="O53" s="157" t="s">
        <v>720</v>
      </c>
      <c r="P53" s="157" t="s">
        <v>716</v>
      </c>
      <c r="Q53" s="157" t="s">
        <v>720</v>
      </c>
      <c r="R53" s="157"/>
      <c r="S53" s="161">
        <v>8553776</v>
      </c>
      <c r="T53" s="5"/>
      <c r="U53" s="136"/>
      <c r="V53" s="137"/>
      <c r="W53" s="138"/>
      <c r="X53" s="111"/>
      <c r="Y53" s="139"/>
      <c r="Z53" s="111"/>
      <c r="AA53" s="5"/>
      <c r="AB53" s="140"/>
      <c r="AC53" s="140"/>
      <c r="AD53" s="140"/>
      <c r="AE53" s="140"/>
      <c r="AF53" s="140"/>
      <c r="AG53" s="141"/>
      <c r="AH53" s="141"/>
      <c r="AJ53" s="141"/>
      <c r="AK53" s="141"/>
      <c r="AL53" s="141"/>
      <c r="AM53" s="141"/>
      <c r="AN53" s="141"/>
      <c r="AO53" s="141"/>
      <c r="AP53" s="141"/>
      <c r="AR53" s="141"/>
      <c r="AS53" s="141"/>
      <c r="AT53" s="141"/>
      <c r="AU53" s="141"/>
      <c r="AV53" s="141"/>
      <c r="AW53" s="141"/>
      <c r="AX53" s="141"/>
      <c r="AZ53" s="142"/>
      <c r="BA53" s="143"/>
      <c r="BB53" s="143"/>
      <c r="BC53" s="143"/>
      <c r="BD53" s="144"/>
    </row>
    <row r="54" spans="1:56" s="8" customFormat="1" ht="78" customHeight="1">
      <c r="A54" s="189">
        <v>48</v>
      </c>
      <c r="B54" s="156" t="s">
        <v>362</v>
      </c>
      <c r="C54" s="157" t="s">
        <v>721</v>
      </c>
      <c r="D54" s="131" t="s">
        <v>286</v>
      </c>
      <c r="E54" s="157" t="s">
        <v>363</v>
      </c>
      <c r="F54" s="156" t="s">
        <v>364</v>
      </c>
      <c r="G54" s="156" t="s">
        <v>365</v>
      </c>
      <c r="H54" s="157"/>
      <c r="I54" s="156" t="s">
        <v>369</v>
      </c>
      <c r="J54" s="156" t="s">
        <v>367</v>
      </c>
      <c r="K54" s="156" t="s">
        <v>366</v>
      </c>
      <c r="L54" s="156" t="s">
        <v>368</v>
      </c>
      <c r="M54" s="135" t="s">
        <v>720</v>
      </c>
      <c r="N54" s="133" t="s">
        <v>722</v>
      </c>
      <c r="O54" s="135" t="s">
        <v>720</v>
      </c>
      <c r="P54" s="133" t="s">
        <v>723</v>
      </c>
      <c r="Q54" s="157" t="s">
        <v>720</v>
      </c>
      <c r="R54" s="157"/>
      <c r="S54" s="155">
        <v>2303022</v>
      </c>
      <c r="T54" s="5"/>
      <c r="U54" s="136"/>
      <c r="V54" s="137"/>
      <c r="W54" s="138"/>
      <c r="X54" s="111"/>
      <c r="Y54" s="139"/>
      <c r="Z54" s="111"/>
      <c r="AA54" s="5"/>
      <c r="AB54" s="140"/>
      <c r="AC54" s="140"/>
      <c r="AD54" s="140"/>
      <c r="AE54" s="140"/>
      <c r="AF54" s="140"/>
      <c r="AG54" s="141"/>
      <c r="AH54" s="141"/>
      <c r="AJ54" s="141"/>
      <c r="AK54" s="141"/>
      <c r="AL54" s="141"/>
      <c r="AM54" s="141"/>
      <c r="AN54" s="141"/>
      <c r="AO54" s="141"/>
      <c r="AP54" s="141"/>
      <c r="AR54" s="141"/>
      <c r="AS54" s="141"/>
      <c r="AT54" s="141"/>
      <c r="AU54" s="141"/>
      <c r="AV54" s="141"/>
      <c r="AW54" s="141"/>
      <c r="AX54" s="141"/>
      <c r="AZ54" s="142"/>
      <c r="BA54" s="143"/>
      <c r="BB54" s="143"/>
      <c r="BC54" s="143"/>
      <c r="BD54" s="144"/>
    </row>
    <row r="55" spans="1:56" s="8" customFormat="1" ht="78" customHeight="1">
      <c r="A55" s="189">
        <v>49</v>
      </c>
      <c r="B55" s="131" t="s">
        <v>305</v>
      </c>
      <c r="C55" s="135" t="s">
        <v>306</v>
      </c>
      <c r="D55" s="131" t="s">
        <v>307</v>
      </c>
      <c r="E55" s="135" t="s">
        <v>334</v>
      </c>
      <c r="F55" s="131" t="s">
        <v>308</v>
      </c>
      <c r="G55" s="131" t="s">
        <v>296</v>
      </c>
      <c r="H55" s="135"/>
      <c r="I55" s="131" t="s">
        <v>276</v>
      </c>
      <c r="J55" s="131" t="s">
        <v>309</v>
      </c>
      <c r="K55" s="131" t="s">
        <v>289</v>
      </c>
      <c r="L55" s="131" t="s">
        <v>297</v>
      </c>
      <c r="M55" s="135" t="s">
        <v>718</v>
      </c>
      <c r="N55" s="133" t="s">
        <v>722</v>
      </c>
      <c r="O55" s="135" t="s">
        <v>720</v>
      </c>
      <c r="P55" s="133" t="s">
        <v>724</v>
      </c>
      <c r="Q55" s="135" t="s">
        <v>718</v>
      </c>
      <c r="R55" s="135"/>
      <c r="S55" s="155">
        <v>108114</v>
      </c>
      <c r="T55" s="5"/>
      <c r="U55" s="136"/>
      <c r="V55" s="137"/>
      <c r="W55" s="138"/>
      <c r="X55" s="111"/>
      <c r="Y55" s="139"/>
      <c r="Z55" s="111"/>
      <c r="AA55" s="5"/>
      <c r="AB55" s="140"/>
      <c r="AC55" s="140"/>
      <c r="AD55" s="140"/>
      <c r="AE55" s="140"/>
      <c r="AF55" s="140"/>
      <c r="AG55" s="141"/>
      <c r="AH55" s="141"/>
      <c r="AJ55" s="141"/>
      <c r="AK55" s="141"/>
      <c r="AL55" s="141"/>
      <c r="AM55" s="141"/>
      <c r="AN55" s="141"/>
      <c r="AO55" s="141"/>
      <c r="AP55" s="141"/>
      <c r="AR55" s="141"/>
      <c r="AS55" s="141"/>
      <c r="AT55" s="141"/>
      <c r="AU55" s="141"/>
      <c r="AV55" s="141"/>
      <c r="AW55" s="141"/>
      <c r="AX55" s="141"/>
      <c r="AZ55" s="142"/>
      <c r="BA55" s="143"/>
      <c r="BB55" s="143"/>
      <c r="BC55" s="143"/>
      <c r="BD55" s="144"/>
    </row>
    <row r="56" spans="1:56" s="8" customFormat="1" ht="78" customHeight="1">
      <c r="A56" s="189">
        <v>50</v>
      </c>
      <c r="B56" s="131" t="s">
        <v>310</v>
      </c>
      <c r="C56" s="135" t="s">
        <v>311</v>
      </c>
      <c r="D56" s="131" t="s">
        <v>312</v>
      </c>
      <c r="E56" s="135" t="s">
        <v>333</v>
      </c>
      <c r="F56" s="131" t="s">
        <v>308</v>
      </c>
      <c r="G56" s="131" t="s">
        <v>302</v>
      </c>
      <c r="H56" s="135"/>
      <c r="I56" s="135"/>
      <c r="J56" s="131" t="s">
        <v>313</v>
      </c>
      <c r="K56" s="131" t="s">
        <v>300</v>
      </c>
      <c r="L56" s="131" t="s">
        <v>297</v>
      </c>
      <c r="M56" s="135" t="s">
        <v>718</v>
      </c>
      <c r="N56" s="133" t="s">
        <v>725</v>
      </c>
      <c r="O56" s="131" t="s">
        <v>644</v>
      </c>
      <c r="P56" s="135" t="s">
        <v>726</v>
      </c>
      <c r="Q56" s="135" t="s">
        <v>298</v>
      </c>
      <c r="R56" s="135"/>
      <c r="S56" s="155">
        <v>142259</v>
      </c>
      <c r="T56" s="5"/>
      <c r="U56" s="136"/>
      <c r="V56" s="137"/>
      <c r="W56" s="138"/>
      <c r="X56" s="111"/>
      <c r="Y56" s="139"/>
      <c r="Z56" s="111"/>
      <c r="AA56" s="5"/>
      <c r="AB56" s="140"/>
      <c r="AC56" s="140"/>
      <c r="AD56" s="140"/>
      <c r="AE56" s="140"/>
      <c r="AF56" s="140"/>
      <c r="AG56" s="141"/>
      <c r="AH56" s="141"/>
      <c r="AJ56" s="141"/>
      <c r="AK56" s="141"/>
      <c r="AL56" s="141"/>
      <c r="AM56" s="141"/>
      <c r="AN56" s="141"/>
      <c r="AO56" s="141"/>
      <c r="AP56" s="141"/>
      <c r="AR56" s="141"/>
      <c r="AS56" s="141"/>
      <c r="AT56" s="141"/>
      <c r="AU56" s="141"/>
      <c r="AV56" s="141"/>
      <c r="AW56" s="141"/>
      <c r="AX56" s="141"/>
      <c r="AZ56" s="142"/>
      <c r="BA56" s="143"/>
      <c r="BB56" s="143"/>
      <c r="BC56" s="143"/>
      <c r="BD56" s="144"/>
    </row>
    <row r="57" spans="1:56" s="8" customFormat="1" ht="78" customHeight="1">
      <c r="A57" s="189">
        <v>51</v>
      </c>
      <c r="B57" s="131" t="s">
        <v>314</v>
      </c>
      <c r="C57" s="135" t="s">
        <v>315</v>
      </c>
      <c r="D57" s="131" t="s">
        <v>286</v>
      </c>
      <c r="E57" s="135" t="s">
        <v>332</v>
      </c>
      <c r="F57" s="131" t="s">
        <v>304</v>
      </c>
      <c r="G57" s="131" t="s">
        <v>302</v>
      </c>
      <c r="H57" s="135"/>
      <c r="I57" s="135"/>
      <c r="J57" s="131" t="s">
        <v>316</v>
      </c>
      <c r="K57" s="131" t="s">
        <v>300</v>
      </c>
      <c r="L57" s="131" t="s">
        <v>290</v>
      </c>
      <c r="M57" s="135" t="s">
        <v>298</v>
      </c>
      <c r="N57" s="133" t="s">
        <v>727</v>
      </c>
      <c r="O57" s="135" t="s">
        <v>718</v>
      </c>
      <c r="P57" s="133" t="s">
        <v>725</v>
      </c>
      <c r="Q57" s="135" t="s">
        <v>298</v>
      </c>
      <c r="R57" s="135"/>
      <c r="S57" s="155" t="s">
        <v>26</v>
      </c>
      <c r="T57" s="5"/>
      <c r="U57" s="136"/>
      <c r="V57" s="137"/>
      <c r="W57" s="138"/>
      <c r="X57" s="111"/>
      <c r="Y57" s="139"/>
      <c r="Z57" s="111"/>
      <c r="AA57" s="5"/>
      <c r="AB57" s="140"/>
      <c r="AC57" s="140"/>
      <c r="AD57" s="140"/>
      <c r="AE57" s="140"/>
      <c r="AF57" s="140"/>
      <c r="AG57" s="141"/>
      <c r="AH57" s="141"/>
      <c r="AJ57" s="141"/>
      <c r="AK57" s="141"/>
      <c r="AL57" s="141"/>
      <c r="AM57" s="141"/>
      <c r="AN57" s="141"/>
      <c r="AO57" s="141"/>
      <c r="AP57" s="141"/>
      <c r="AR57" s="141"/>
      <c r="AS57" s="141"/>
      <c r="AT57" s="141"/>
      <c r="AU57" s="141"/>
      <c r="AV57" s="141"/>
      <c r="AW57" s="141"/>
      <c r="AX57" s="141"/>
      <c r="AZ57" s="142"/>
      <c r="BA57" s="143"/>
      <c r="BB57" s="143"/>
      <c r="BC57" s="143"/>
      <c r="BD57" s="144"/>
    </row>
    <row r="58" spans="1:56" s="8" customFormat="1" ht="78" customHeight="1">
      <c r="A58" s="189">
        <v>52</v>
      </c>
      <c r="B58" s="131" t="s">
        <v>292</v>
      </c>
      <c r="C58" s="135" t="s">
        <v>293</v>
      </c>
      <c r="D58" s="131" t="s">
        <v>294</v>
      </c>
      <c r="E58" s="135" t="s">
        <v>331</v>
      </c>
      <c r="F58" s="131" t="s">
        <v>295</v>
      </c>
      <c r="G58" s="131" t="s">
        <v>296</v>
      </c>
      <c r="H58" s="135"/>
      <c r="I58" s="135"/>
      <c r="J58" s="131" t="s">
        <v>645</v>
      </c>
      <c r="K58" s="131" t="s">
        <v>289</v>
      </c>
      <c r="L58" s="131" t="s">
        <v>297</v>
      </c>
      <c r="M58" s="135" t="s">
        <v>718</v>
      </c>
      <c r="N58" s="133" t="s">
        <v>725</v>
      </c>
      <c r="O58" s="135" t="s">
        <v>718</v>
      </c>
      <c r="P58" s="133" t="s">
        <v>722</v>
      </c>
      <c r="Q58" s="135" t="s">
        <v>720</v>
      </c>
      <c r="R58" s="162" t="s">
        <v>275</v>
      </c>
      <c r="S58" s="155">
        <v>1897300</v>
      </c>
      <c r="T58" s="5"/>
      <c r="U58" s="136"/>
      <c r="V58" s="137"/>
      <c r="W58" s="138"/>
      <c r="X58" s="111"/>
      <c r="Y58" s="139"/>
      <c r="Z58" s="111"/>
      <c r="AA58" s="5"/>
      <c r="AB58" s="140"/>
      <c r="AC58" s="140"/>
      <c r="AD58" s="140"/>
      <c r="AE58" s="140"/>
      <c r="AF58" s="140"/>
      <c r="AG58" s="141"/>
      <c r="AH58" s="141"/>
      <c r="AJ58" s="141"/>
      <c r="AK58" s="141"/>
      <c r="AL58" s="141"/>
      <c r="AM58" s="141"/>
      <c r="AN58" s="141"/>
      <c r="AO58" s="141"/>
      <c r="AP58" s="141"/>
      <c r="AR58" s="141"/>
      <c r="AS58" s="141"/>
      <c r="AT58" s="141"/>
      <c r="AU58" s="141"/>
      <c r="AV58" s="141"/>
      <c r="AW58" s="141"/>
      <c r="AX58" s="141"/>
      <c r="AZ58" s="142"/>
      <c r="BA58" s="143"/>
      <c r="BB58" s="143"/>
      <c r="BC58" s="143"/>
      <c r="BD58" s="144"/>
    </row>
    <row r="59" spans="1:56" s="8" customFormat="1" ht="78" customHeight="1">
      <c r="A59" s="189">
        <v>53</v>
      </c>
      <c r="B59" s="131" t="s">
        <v>318</v>
      </c>
      <c r="C59" s="135" t="s">
        <v>317</v>
      </c>
      <c r="D59" s="131" t="s">
        <v>319</v>
      </c>
      <c r="E59" s="135" t="s">
        <v>330</v>
      </c>
      <c r="F59" s="131" t="s">
        <v>301</v>
      </c>
      <c r="G59" s="131" t="s">
        <v>302</v>
      </c>
      <c r="H59" s="131" t="s">
        <v>646</v>
      </c>
      <c r="I59" s="131" t="s">
        <v>647</v>
      </c>
      <c r="J59" s="131" t="s">
        <v>320</v>
      </c>
      <c r="K59" s="131" t="s">
        <v>303</v>
      </c>
      <c r="L59" s="131" t="s">
        <v>297</v>
      </c>
      <c r="M59" s="135" t="s">
        <v>718</v>
      </c>
      <c r="N59" s="133" t="s">
        <v>725</v>
      </c>
      <c r="O59" s="135" t="s">
        <v>718</v>
      </c>
      <c r="P59" s="133" t="s">
        <v>728</v>
      </c>
      <c r="Q59" s="135" t="s">
        <v>298</v>
      </c>
      <c r="R59" s="163" t="s">
        <v>729</v>
      </c>
      <c r="S59" s="155">
        <v>228642</v>
      </c>
      <c r="T59" s="5"/>
      <c r="U59" s="136"/>
      <c r="V59" s="137"/>
      <c r="W59" s="138"/>
      <c r="X59" s="111"/>
      <c r="Y59" s="139"/>
      <c r="Z59" s="111"/>
      <c r="AA59" s="5"/>
      <c r="AB59" s="140"/>
      <c r="AC59" s="140"/>
      <c r="AD59" s="140"/>
      <c r="AE59" s="140"/>
      <c r="AF59" s="140"/>
      <c r="AG59" s="141"/>
      <c r="AH59" s="141"/>
      <c r="AJ59" s="141"/>
      <c r="AK59" s="141"/>
      <c r="AL59" s="141"/>
      <c r="AM59" s="141"/>
      <c r="AN59" s="141"/>
      <c r="AO59" s="141"/>
      <c r="AP59" s="141"/>
      <c r="AR59" s="141"/>
      <c r="AS59" s="141"/>
      <c r="AT59" s="141"/>
      <c r="AU59" s="141"/>
      <c r="AV59" s="141"/>
      <c r="AW59" s="141"/>
      <c r="AX59" s="141"/>
      <c r="AZ59" s="142"/>
      <c r="BA59" s="143"/>
      <c r="BB59" s="143"/>
      <c r="BC59" s="143"/>
      <c r="BD59" s="144"/>
    </row>
    <row r="60" spans="1:56" s="8" customFormat="1" ht="78" customHeight="1">
      <c r="A60" s="189">
        <v>54</v>
      </c>
      <c r="B60" s="131" t="s">
        <v>321</v>
      </c>
      <c r="C60" s="135" t="s">
        <v>322</v>
      </c>
      <c r="D60" s="131" t="s">
        <v>323</v>
      </c>
      <c r="E60" s="135" t="s">
        <v>329</v>
      </c>
      <c r="F60" s="131" t="s">
        <v>584</v>
      </c>
      <c r="G60" s="131" t="s">
        <v>302</v>
      </c>
      <c r="H60" s="135"/>
      <c r="I60" s="135"/>
      <c r="J60" s="135" t="s">
        <v>730</v>
      </c>
      <c r="K60" s="131" t="s">
        <v>289</v>
      </c>
      <c r="L60" s="131" t="s">
        <v>297</v>
      </c>
      <c r="M60" s="135" t="s">
        <v>718</v>
      </c>
      <c r="N60" s="133" t="s">
        <v>725</v>
      </c>
      <c r="O60" s="135" t="s">
        <v>298</v>
      </c>
      <c r="P60" s="135" t="s">
        <v>731</v>
      </c>
      <c r="Q60" s="135" t="s">
        <v>298</v>
      </c>
      <c r="R60" s="135"/>
      <c r="S60" s="155">
        <v>563013</v>
      </c>
      <c r="T60" s="5"/>
      <c r="U60" s="136"/>
      <c r="V60" s="137"/>
      <c r="W60" s="138"/>
      <c r="X60" s="111"/>
      <c r="Y60" s="139"/>
      <c r="Z60" s="111"/>
      <c r="AA60" s="5"/>
      <c r="AB60" s="140"/>
      <c r="AC60" s="140"/>
      <c r="AD60" s="140"/>
      <c r="AE60" s="140"/>
      <c r="AF60" s="140"/>
      <c r="AG60" s="141"/>
      <c r="AH60" s="141"/>
      <c r="AJ60" s="141"/>
      <c r="AK60" s="141"/>
      <c r="AL60" s="141"/>
      <c r="AM60" s="141"/>
      <c r="AN60" s="141"/>
      <c r="AO60" s="141"/>
      <c r="AP60" s="141"/>
      <c r="AR60" s="141"/>
      <c r="AS60" s="141"/>
      <c r="AT60" s="141"/>
      <c r="AU60" s="141"/>
      <c r="AV60" s="141"/>
      <c r="AW60" s="141"/>
      <c r="AX60" s="141"/>
      <c r="AZ60" s="142"/>
      <c r="BA60" s="143"/>
      <c r="BB60" s="143"/>
      <c r="BC60" s="143"/>
      <c r="BD60" s="144"/>
    </row>
    <row r="61" spans="1:56" s="8" customFormat="1" ht="78" customHeight="1">
      <c r="A61" s="189">
        <v>55</v>
      </c>
      <c r="B61" s="131" t="s">
        <v>324</v>
      </c>
      <c r="C61" s="135" t="s">
        <v>325</v>
      </c>
      <c r="D61" s="135" t="s">
        <v>732</v>
      </c>
      <c r="E61" s="135" t="s">
        <v>328</v>
      </c>
      <c r="F61" s="131" t="s">
        <v>299</v>
      </c>
      <c r="G61" s="131" t="s">
        <v>296</v>
      </c>
      <c r="H61" s="135"/>
      <c r="I61" s="135"/>
      <c r="J61" s="135" t="s">
        <v>733</v>
      </c>
      <c r="K61" s="131" t="s">
        <v>289</v>
      </c>
      <c r="L61" s="131" t="s">
        <v>290</v>
      </c>
      <c r="M61" s="135" t="s">
        <v>718</v>
      </c>
      <c r="N61" s="133" t="s">
        <v>734</v>
      </c>
      <c r="O61" s="135" t="s">
        <v>298</v>
      </c>
      <c r="P61" s="135" t="s">
        <v>731</v>
      </c>
      <c r="Q61" s="135" t="s">
        <v>718</v>
      </c>
      <c r="R61" s="135"/>
      <c r="S61" s="155">
        <v>1687680</v>
      </c>
      <c r="T61" s="5"/>
      <c r="U61" s="136"/>
      <c r="V61" s="137"/>
      <c r="W61" s="138"/>
      <c r="X61" s="111"/>
      <c r="Y61" s="139"/>
      <c r="Z61" s="111"/>
      <c r="AA61" s="5"/>
      <c r="AB61" s="140"/>
      <c r="AC61" s="140"/>
      <c r="AD61" s="140"/>
      <c r="AE61" s="140"/>
      <c r="AF61" s="140"/>
      <c r="AG61" s="141"/>
      <c r="AH61" s="141"/>
      <c r="AJ61" s="141"/>
      <c r="AK61" s="141"/>
      <c r="AL61" s="141"/>
      <c r="AM61" s="141"/>
      <c r="AN61" s="141"/>
      <c r="AO61" s="141"/>
      <c r="AP61" s="141"/>
      <c r="AR61" s="141"/>
      <c r="AS61" s="141"/>
      <c r="AT61" s="141"/>
      <c r="AU61" s="141"/>
      <c r="AV61" s="141"/>
      <c r="AW61" s="141"/>
      <c r="AX61" s="141"/>
      <c r="AZ61" s="142"/>
      <c r="BA61" s="143"/>
      <c r="BB61" s="143"/>
      <c r="BC61" s="143"/>
      <c r="BD61" s="144"/>
    </row>
    <row r="62" spans="1:56" s="8" customFormat="1" ht="78" customHeight="1">
      <c r="A62" s="189">
        <v>56</v>
      </c>
      <c r="B62" s="135" t="s">
        <v>326</v>
      </c>
      <c r="C62" s="135" t="s">
        <v>326</v>
      </c>
      <c r="D62" s="135" t="s">
        <v>727</v>
      </c>
      <c r="E62" s="135" t="s">
        <v>327</v>
      </c>
      <c r="F62" s="131" t="s">
        <v>361</v>
      </c>
      <c r="G62" s="131" t="s">
        <v>296</v>
      </c>
      <c r="H62" s="134" t="s">
        <v>273</v>
      </c>
      <c r="I62" s="135"/>
      <c r="J62" s="135" t="s">
        <v>735</v>
      </c>
      <c r="K62" s="131" t="s">
        <v>289</v>
      </c>
      <c r="L62" s="131" t="s">
        <v>290</v>
      </c>
      <c r="M62" s="135" t="s">
        <v>718</v>
      </c>
      <c r="N62" s="133" t="s">
        <v>734</v>
      </c>
      <c r="O62" s="135" t="s">
        <v>736</v>
      </c>
      <c r="P62" s="160" t="s">
        <v>737</v>
      </c>
      <c r="Q62" s="135" t="s">
        <v>718</v>
      </c>
      <c r="R62" s="135"/>
      <c r="S62" s="155">
        <v>37300000</v>
      </c>
      <c r="T62" s="5"/>
      <c r="U62" s="136"/>
      <c r="V62" s="137"/>
      <c r="W62" s="138"/>
      <c r="X62" s="111"/>
      <c r="Y62" s="139"/>
      <c r="Z62" s="111"/>
      <c r="AA62" s="5"/>
      <c r="AB62" s="140"/>
      <c r="AC62" s="140"/>
      <c r="AD62" s="140"/>
      <c r="AE62" s="140"/>
      <c r="AF62" s="140"/>
      <c r="AG62" s="141"/>
      <c r="AH62" s="141"/>
      <c r="AJ62" s="141"/>
      <c r="AK62" s="141"/>
      <c r="AL62" s="141"/>
      <c r="AM62" s="141"/>
      <c r="AN62" s="141"/>
      <c r="AO62" s="141"/>
      <c r="AP62" s="141"/>
      <c r="AR62" s="141"/>
      <c r="AS62" s="141"/>
      <c r="AT62" s="141"/>
      <c r="AU62" s="141"/>
      <c r="AV62" s="141"/>
      <c r="AW62" s="141"/>
      <c r="AX62" s="141"/>
      <c r="AZ62" s="142"/>
      <c r="BA62" s="143"/>
      <c r="BB62" s="143"/>
      <c r="BC62" s="143"/>
      <c r="BD62" s="144"/>
    </row>
    <row r="63" spans="1:56" s="7" customFormat="1" ht="79.5" customHeight="1">
      <c r="A63" s="189">
        <v>57</v>
      </c>
      <c r="B63" s="135" t="s">
        <v>738</v>
      </c>
      <c r="C63" s="135" t="s">
        <v>179</v>
      </c>
      <c r="D63" s="135" t="s">
        <v>727</v>
      </c>
      <c r="E63" s="135" t="s">
        <v>184</v>
      </c>
      <c r="F63" s="135" t="s">
        <v>739</v>
      </c>
      <c r="G63" s="135" t="s">
        <v>740</v>
      </c>
      <c r="H63" s="134"/>
      <c r="I63" s="134"/>
      <c r="J63" s="135" t="s">
        <v>741</v>
      </c>
      <c r="K63" s="135" t="s">
        <v>742</v>
      </c>
      <c r="L63" s="135" t="s">
        <v>743</v>
      </c>
      <c r="M63" s="135" t="s">
        <v>736</v>
      </c>
      <c r="N63" s="133" t="s">
        <v>744</v>
      </c>
      <c r="O63" s="135" t="s">
        <v>180</v>
      </c>
      <c r="P63" s="135" t="s">
        <v>727</v>
      </c>
      <c r="Q63" s="135" t="s">
        <v>745</v>
      </c>
      <c r="R63" s="135"/>
      <c r="S63" s="155">
        <v>1407840</v>
      </c>
      <c r="T63" s="15"/>
      <c r="U63" s="48" t="s">
        <v>5</v>
      </c>
      <c r="V63" s="49" t="e">
        <f>#REF!</f>
        <v>#REF!</v>
      </c>
      <c r="W63" s="42" t="s">
        <v>5</v>
      </c>
      <c r="X63" s="50" t="e">
        <f>ROUND(V63,-3)</f>
        <v>#REF!</v>
      </c>
      <c r="Y63" s="39" t="s">
        <v>70</v>
      </c>
      <c r="Z63" s="38"/>
      <c r="AA63" s="15"/>
      <c r="AB63" s="78" t="e">
        <f>ROUND(#REF!,-3)</f>
        <v>#REF!</v>
      </c>
      <c r="AC63" s="1" t="s">
        <v>33</v>
      </c>
      <c r="AD63" s="1" t="s">
        <v>33</v>
      </c>
      <c r="AE63" s="1" t="s">
        <v>106</v>
      </c>
      <c r="AF63" s="33"/>
      <c r="AG63" s="79">
        <v>2</v>
      </c>
      <c r="AH63" s="51" t="s">
        <v>108</v>
      </c>
      <c r="AJ63" s="1"/>
      <c r="AK63" s="1"/>
      <c r="AL63" s="1"/>
      <c r="AM63" s="1"/>
      <c r="AN63" s="1"/>
      <c r="AO63" s="1"/>
      <c r="AP63" s="1"/>
      <c r="AR63" s="33"/>
      <c r="AS63" s="33"/>
      <c r="AT63" s="33"/>
      <c r="AU63" s="33"/>
      <c r="AV63" s="33"/>
      <c r="AW63" s="33"/>
      <c r="AX63" s="33"/>
      <c r="AZ63" s="35"/>
      <c r="BA63" s="36"/>
      <c r="BB63" s="36"/>
      <c r="BC63" s="36"/>
      <c r="BD63" s="37"/>
    </row>
    <row r="64" spans="1:56" s="7" customFormat="1" ht="99.75" customHeight="1">
      <c r="A64" s="189">
        <v>58</v>
      </c>
      <c r="B64" s="135" t="s">
        <v>746</v>
      </c>
      <c r="C64" s="135" t="s">
        <v>747</v>
      </c>
      <c r="D64" s="135" t="s">
        <v>727</v>
      </c>
      <c r="E64" s="135" t="s">
        <v>183</v>
      </c>
      <c r="F64" s="131" t="s">
        <v>271</v>
      </c>
      <c r="G64" s="135" t="s">
        <v>748</v>
      </c>
      <c r="H64" s="134"/>
      <c r="I64" s="134"/>
      <c r="J64" s="135" t="s">
        <v>749</v>
      </c>
      <c r="K64" s="135" t="s">
        <v>750</v>
      </c>
      <c r="L64" s="135" t="s">
        <v>743</v>
      </c>
      <c r="M64" s="135" t="s">
        <v>736</v>
      </c>
      <c r="N64" s="133" t="s">
        <v>751</v>
      </c>
      <c r="O64" s="135" t="s">
        <v>752</v>
      </c>
      <c r="P64" s="160" t="s">
        <v>744</v>
      </c>
      <c r="Q64" s="135" t="s">
        <v>736</v>
      </c>
      <c r="R64" s="135"/>
      <c r="S64" s="161">
        <v>2934000</v>
      </c>
      <c r="U64" s="40"/>
      <c r="V64" s="41"/>
      <c r="W64" s="42"/>
      <c r="X64" s="43"/>
      <c r="Y64" s="26" t="s">
        <v>70</v>
      </c>
      <c r="Z64" s="38"/>
      <c r="AB64" s="32" t="e">
        <f>ROUND(#REF!,-3)</f>
        <v>#REF!</v>
      </c>
      <c r="AC64" s="2" t="s">
        <v>33</v>
      </c>
      <c r="AD64" s="2" t="s">
        <v>33</v>
      </c>
      <c r="AE64" s="2" t="s">
        <v>110</v>
      </c>
      <c r="AF64" s="33"/>
      <c r="AG64" s="2">
        <v>1</v>
      </c>
      <c r="AH64" s="34" t="s">
        <v>111</v>
      </c>
      <c r="AJ64" s="1"/>
      <c r="AK64" s="1"/>
      <c r="AL64" s="1"/>
      <c r="AM64" s="1"/>
      <c r="AN64" s="1"/>
      <c r="AO64" s="1"/>
      <c r="AP64" s="1"/>
      <c r="AR64" s="33"/>
      <c r="AS64" s="33"/>
      <c r="AT64" s="33"/>
      <c r="AU64" s="33"/>
      <c r="AV64" s="33"/>
      <c r="AW64" s="33"/>
      <c r="AX64" s="33"/>
      <c r="AZ64" s="35"/>
      <c r="BA64" s="36"/>
      <c r="BB64" s="36"/>
      <c r="BC64" s="36"/>
      <c r="BD64" s="37"/>
    </row>
    <row r="65" spans="1:56" s="7" customFormat="1" ht="79.5" customHeight="1">
      <c r="A65" s="189">
        <v>59</v>
      </c>
      <c r="B65" s="135" t="s">
        <v>753</v>
      </c>
      <c r="C65" s="135" t="s">
        <v>170</v>
      </c>
      <c r="D65" s="135" t="s">
        <v>754</v>
      </c>
      <c r="E65" s="135" t="s">
        <v>31</v>
      </c>
      <c r="F65" s="135" t="s">
        <v>755</v>
      </c>
      <c r="G65" s="135" t="s">
        <v>748</v>
      </c>
      <c r="H65" s="134"/>
      <c r="I65" s="134"/>
      <c r="J65" s="131" t="s">
        <v>270</v>
      </c>
      <c r="K65" s="135" t="s">
        <v>756</v>
      </c>
      <c r="L65" s="135" t="s">
        <v>757</v>
      </c>
      <c r="M65" s="135" t="s">
        <v>758</v>
      </c>
      <c r="N65" s="160" t="s">
        <v>744</v>
      </c>
      <c r="O65" s="131" t="s">
        <v>644</v>
      </c>
      <c r="P65" s="135" t="s">
        <v>732</v>
      </c>
      <c r="Q65" s="135" t="s">
        <v>759</v>
      </c>
      <c r="R65" s="162" t="s">
        <v>150</v>
      </c>
      <c r="S65" s="155">
        <v>827980</v>
      </c>
      <c r="U65" s="40"/>
      <c r="V65" s="41"/>
      <c r="W65" s="42"/>
      <c r="X65" s="43"/>
      <c r="Y65" s="26" t="s">
        <v>23</v>
      </c>
      <c r="Z65" s="38"/>
      <c r="AB65" s="32" t="e">
        <f>ROUND(#REF!,-3)</f>
        <v>#REF!</v>
      </c>
      <c r="AC65" s="2" t="s">
        <v>33</v>
      </c>
      <c r="AD65" s="2" t="s">
        <v>33</v>
      </c>
      <c r="AE65" s="2" t="s">
        <v>106</v>
      </c>
      <c r="AF65" s="33"/>
      <c r="AG65" s="4">
        <v>2</v>
      </c>
      <c r="AH65" s="34" t="s">
        <v>113</v>
      </c>
      <c r="AJ65" s="1"/>
      <c r="AK65" s="1"/>
      <c r="AL65" s="1"/>
      <c r="AM65" s="1"/>
      <c r="AN65" s="1"/>
      <c r="AO65" s="1"/>
      <c r="AP65" s="1"/>
      <c r="AR65" s="33"/>
      <c r="AS65" s="33"/>
      <c r="AT65" s="33"/>
      <c r="AU65" s="33"/>
      <c r="AV65" s="33"/>
      <c r="AW65" s="33"/>
      <c r="AX65" s="33"/>
      <c r="AZ65" s="35"/>
      <c r="BA65" s="36"/>
      <c r="BB65" s="36"/>
      <c r="BC65" s="36"/>
      <c r="BD65" s="37"/>
    </row>
    <row r="66" spans="1:56" s="7" customFormat="1" ht="99.75" customHeight="1">
      <c r="A66" s="189">
        <v>60</v>
      </c>
      <c r="B66" s="135" t="s">
        <v>760</v>
      </c>
      <c r="C66" s="135" t="s">
        <v>225</v>
      </c>
      <c r="D66" s="135" t="s">
        <v>761</v>
      </c>
      <c r="E66" s="135" t="s">
        <v>27</v>
      </c>
      <c r="F66" s="135" t="s">
        <v>4</v>
      </c>
      <c r="G66" s="164" t="s">
        <v>762</v>
      </c>
      <c r="H66" s="134" t="s">
        <v>763</v>
      </c>
      <c r="I66" s="132" t="s">
        <v>276</v>
      </c>
      <c r="J66" s="135" t="s">
        <v>764</v>
      </c>
      <c r="K66" s="135" t="s">
        <v>765</v>
      </c>
      <c r="L66" s="135" t="s">
        <v>766</v>
      </c>
      <c r="M66" s="135" t="s">
        <v>758</v>
      </c>
      <c r="N66" s="133" t="s">
        <v>744</v>
      </c>
      <c r="O66" s="135" t="s">
        <v>52</v>
      </c>
      <c r="P66" s="135" t="s">
        <v>727</v>
      </c>
      <c r="Q66" s="135" t="s">
        <v>759</v>
      </c>
      <c r="R66" s="135"/>
      <c r="S66" s="155">
        <v>990272</v>
      </c>
      <c r="U66" s="40"/>
      <c r="V66" s="41"/>
      <c r="W66" s="42"/>
      <c r="X66" s="43"/>
      <c r="Y66" s="26" t="s">
        <v>37</v>
      </c>
      <c r="Z66" s="45" t="s">
        <v>74</v>
      </c>
      <c r="AB66" s="32" t="e">
        <f>ROUND(#REF!,-3)</f>
        <v>#REF!</v>
      </c>
      <c r="AC66" s="2" t="s">
        <v>33</v>
      </c>
      <c r="AD66" s="2" t="s">
        <v>33</v>
      </c>
      <c r="AE66" s="2" t="s">
        <v>110</v>
      </c>
      <c r="AF66" s="33"/>
      <c r="AG66" s="2">
        <v>1</v>
      </c>
      <c r="AH66" s="34" t="s">
        <v>108</v>
      </c>
      <c r="AJ66" s="1"/>
      <c r="AK66" s="1"/>
      <c r="AL66" s="1"/>
      <c r="AM66" s="1"/>
      <c r="AN66" s="1"/>
      <c r="AO66" s="1"/>
      <c r="AP66" s="1"/>
      <c r="AR66" s="33"/>
      <c r="AS66" s="33"/>
      <c r="AT66" s="33"/>
      <c r="AU66" s="33"/>
      <c r="AV66" s="33"/>
      <c r="AW66" s="33"/>
      <c r="AX66" s="33"/>
      <c r="AZ66" s="35"/>
      <c r="BA66" s="36"/>
      <c r="BB66" s="36"/>
      <c r="BC66" s="36"/>
      <c r="BD66" s="37"/>
    </row>
    <row r="67" spans="1:56" s="7" customFormat="1" ht="79.5" customHeight="1">
      <c r="A67" s="189">
        <v>61</v>
      </c>
      <c r="B67" s="135" t="s">
        <v>767</v>
      </c>
      <c r="C67" s="135" t="s">
        <v>195</v>
      </c>
      <c r="D67" s="135" t="s">
        <v>727</v>
      </c>
      <c r="E67" s="135" t="s">
        <v>196</v>
      </c>
      <c r="F67" s="135" t="s">
        <v>768</v>
      </c>
      <c r="G67" s="164" t="s">
        <v>762</v>
      </c>
      <c r="H67" s="134"/>
      <c r="I67" s="134"/>
      <c r="J67" s="135" t="s">
        <v>769</v>
      </c>
      <c r="K67" s="135" t="s">
        <v>770</v>
      </c>
      <c r="L67" s="135" t="s">
        <v>743</v>
      </c>
      <c r="M67" s="135" t="s">
        <v>736</v>
      </c>
      <c r="N67" s="133" t="s">
        <v>744</v>
      </c>
      <c r="O67" s="135" t="s">
        <v>181</v>
      </c>
      <c r="P67" s="135" t="s">
        <v>771</v>
      </c>
      <c r="Q67" s="135" t="s">
        <v>772</v>
      </c>
      <c r="R67" s="135"/>
      <c r="S67" s="155">
        <v>1679502</v>
      </c>
      <c r="U67" s="40"/>
      <c r="V67" s="41"/>
      <c r="W67" s="42"/>
      <c r="X67" s="43"/>
      <c r="Y67" s="26"/>
      <c r="Z67" s="45"/>
      <c r="AB67" s="32"/>
      <c r="AC67" s="2"/>
      <c r="AD67" s="2"/>
      <c r="AE67" s="2"/>
      <c r="AF67" s="33"/>
      <c r="AG67" s="2"/>
      <c r="AH67" s="34"/>
      <c r="AJ67" s="1"/>
      <c r="AK67" s="1"/>
      <c r="AL67" s="1"/>
      <c r="AM67" s="1"/>
      <c r="AN67" s="1"/>
      <c r="AO67" s="1"/>
      <c r="AP67" s="1"/>
      <c r="AR67" s="33"/>
      <c r="AS67" s="33"/>
      <c r="AT67" s="33"/>
      <c r="AU67" s="33"/>
      <c r="AV67" s="33"/>
      <c r="AW67" s="33"/>
      <c r="AX67" s="33"/>
      <c r="AZ67" s="35"/>
      <c r="BA67" s="36"/>
      <c r="BB67" s="36"/>
      <c r="BC67" s="36"/>
      <c r="BD67" s="37"/>
    </row>
    <row r="68" spans="1:56" s="7" customFormat="1" ht="99.75" customHeight="1">
      <c r="A68" s="189">
        <v>62</v>
      </c>
      <c r="B68" s="135" t="s">
        <v>773</v>
      </c>
      <c r="C68" s="135" t="s">
        <v>197</v>
      </c>
      <c r="D68" s="135" t="s">
        <v>774</v>
      </c>
      <c r="E68" s="135" t="s">
        <v>198</v>
      </c>
      <c r="F68" s="135" t="s">
        <v>775</v>
      </c>
      <c r="G68" s="164" t="s">
        <v>740</v>
      </c>
      <c r="H68" s="134"/>
      <c r="I68" s="134"/>
      <c r="J68" s="135" t="s">
        <v>776</v>
      </c>
      <c r="K68" s="135" t="s">
        <v>770</v>
      </c>
      <c r="L68" s="135" t="s">
        <v>766</v>
      </c>
      <c r="M68" s="135" t="s">
        <v>736</v>
      </c>
      <c r="N68" s="133" t="s">
        <v>744</v>
      </c>
      <c r="O68" s="135" t="s">
        <v>736</v>
      </c>
      <c r="P68" s="133" t="s">
        <v>724</v>
      </c>
      <c r="Q68" s="135" t="s">
        <v>736</v>
      </c>
      <c r="R68" s="162" t="s">
        <v>199</v>
      </c>
      <c r="S68" s="155">
        <v>757728</v>
      </c>
      <c r="U68" s="40"/>
      <c r="V68" s="41"/>
      <c r="W68" s="42"/>
      <c r="X68" s="43"/>
      <c r="Y68" s="26"/>
      <c r="Z68" s="45"/>
      <c r="AB68" s="32"/>
      <c r="AC68" s="2"/>
      <c r="AD68" s="2"/>
      <c r="AE68" s="2"/>
      <c r="AF68" s="33"/>
      <c r="AG68" s="2"/>
      <c r="AH68" s="34"/>
      <c r="AJ68" s="1"/>
      <c r="AK68" s="1"/>
      <c r="AL68" s="1"/>
      <c r="AM68" s="1"/>
      <c r="AN68" s="1"/>
      <c r="AO68" s="1"/>
      <c r="AP68" s="1"/>
      <c r="AR68" s="33"/>
      <c r="AS68" s="33"/>
      <c r="AT68" s="33"/>
      <c r="AU68" s="33"/>
      <c r="AV68" s="33"/>
      <c r="AW68" s="33"/>
      <c r="AX68" s="33"/>
      <c r="AZ68" s="35"/>
      <c r="BA68" s="36"/>
      <c r="BB68" s="36"/>
      <c r="BC68" s="36"/>
      <c r="BD68" s="37"/>
    </row>
    <row r="69" spans="1:56" s="7" customFormat="1" ht="99.75" customHeight="1">
      <c r="A69" s="189">
        <v>63</v>
      </c>
      <c r="B69" s="135" t="s">
        <v>272</v>
      </c>
      <c r="C69" s="135" t="s">
        <v>200</v>
      </c>
      <c r="D69" s="135" t="s">
        <v>727</v>
      </c>
      <c r="E69" s="135" t="s">
        <v>201</v>
      </c>
      <c r="F69" s="135" t="s">
        <v>777</v>
      </c>
      <c r="G69" s="164" t="s">
        <v>762</v>
      </c>
      <c r="H69" s="134" t="s">
        <v>273</v>
      </c>
      <c r="I69" s="132" t="s">
        <v>276</v>
      </c>
      <c r="J69" s="135" t="s">
        <v>778</v>
      </c>
      <c r="K69" s="135" t="s">
        <v>770</v>
      </c>
      <c r="L69" s="135" t="s">
        <v>743</v>
      </c>
      <c r="M69" s="135" t="s">
        <v>772</v>
      </c>
      <c r="N69" s="133" t="s">
        <v>779</v>
      </c>
      <c r="O69" s="135" t="s">
        <v>745</v>
      </c>
      <c r="P69" s="133" t="s">
        <v>737</v>
      </c>
      <c r="Q69" s="135" t="s">
        <v>745</v>
      </c>
      <c r="R69" s="135"/>
      <c r="S69" s="155">
        <v>47500000</v>
      </c>
      <c r="U69" s="40"/>
      <c r="V69" s="41"/>
      <c r="W69" s="42"/>
      <c r="X69" s="43"/>
      <c r="Y69" s="26"/>
      <c r="Z69" s="45"/>
      <c r="AB69" s="32"/>
      <c r="AC69" s="2"/>
      <c r="AD69" s="2"/>
      <c r="AE69" s="2"/>
      <c r="AF69" s="33"/>
      <c r="AG69" s="2"/>
      <c r="AH69" s="34"/>
      <c r="AJ69" s="1"/>
      <c r="AK69" s="1"/>
      <c r="AL69" s="1"/>
      <c r="AM69" s="1"/>
      <c r="AN69" s="1"/>
      <c r="AO69" s="1"/>
      <c r="AP69" s="1"/>
      <c r="AR69" s="33"/>
      <c r="AS69" s="33"/>
      <c r="AT69" s="33"/>
      <c r="AU69" s="33"/>
      <c r="AV69" s="33"/>
      <c r="AW69" s="33"/>
      <c r="AX69" s="33"/>
      <c r="AZ69" s="35"/>
      <c r="BA69" s="36"/>
      <c r="BB69" s="36"/>
      <c r="BC69" s="36"/>
      <c r="BD69" s="37"/>
    </row>
    <row r="70" spans="1:56" s="7" customFormat="1" ht="99.75" customHeight="1">
      <c r="A70" s="189">
        <v>64</v>
      </c>
      <c r="B70" s="135" t="s">
        <v>780</v>
      </c>
      <c r="C70" s="135" t="s">
        <v>202</v>
      </c>
      <c r="D70" s="135" t="s">
        <v>727</v>
      </c>
      <c r="E70" s="135" t="s">
        <v>203</v>
      </c>
      <c r="F70" s="131" t="s">
        <v>360</v>
      </c>
      <c r="G70" s="135" t="s">
        <v>740</v>
      </c>
      <c r="H70" s="134" t="s">
        <v>781</v>
      </c>
      <c r="I70" s="134"/>
      <c r="J70" s="135" t="s">
        <v>782</v>
      </c>
      <c r="K70" s="135" t="s">
        <v>770</v>
      </c>
      <c r="L70" s="135" t="s">
        <v>743</v>
      </c>
      <c r="M70" s="135" t="s">
        <v>736</v>
      </c>
      <c r="N70" s="133" t="s">
        <v>779</v>
      </c>
      <c r="O70" s="135" t="s">
        <v>745</v>
      </c>
      <c r="P70" s="133" t="s">
        <v>737</v>
      </c>
      <c r="Q70" s="135" t="s">
        <v>745</v>
      </c>
      <c r="R70" s="162" t="s">
        <v>275</v>
      </c>
      <c r="S70" s="155">
        <v>5919828</v>
      </c>
      <c r="U70" s="56"/>
      <c r="V70" s="57"/>
      <c r="W70" s="30"/>
      <c r="X70" s="58"/>
      <c r="Y70" s="26"/>
      <c r="Z70" s="27"/>
      <c r="AB70" s="32"/>
      <c r="AC70" s="2"/>
      <c r="AD70" s="2"/>
      <c r="AE70" s="2"/>
      <c r="AF70" s="2"/>
      <c r="AG70" s="2"/>
      <c r="AH70" s="34"/>
      <c r="AJ70" s="2"/>
      <c r="AK70" s="2"/>
      <c r="AL70" s="2"/>
      <c r="AM70" s="2"/>
      <c r="AN70" s="2"/>
      <c r="AO70" s="2"/>
      <c r="AP70" s="34"/>
      <c r="AR70" s="2"/>
      <c r="AS70" s="2"/>
      <c r="AT70" s="2"/>
      <c r="AU70" s="2"/>
      <c r="AV70" s="4"/>
      <c r="AW70" s="2"/>
      <c r="AX70" s="34"/>
      <c r="AZ70" s="21"/>
      <c r="BA70" s="11"/>
      <c r="BB70" s="11"/>
      <c r="BC70" s="11"/>
      <c r="BD70" s="22"/>
    </row>
    <row r="71" spans="1:56" s="7" customFormat="1" ht="79.5" customHeight="1">
      <c r="A71" s="189">
        <v>65</v>
      </c>
      <c r="B71" s="135" t="s">
        <v>783</v>
      </c>
      <c r="C71" s="135" t="s">
        <v>204</v>
      </c>
      <c r="D71" s="135" t="s">
        <v>727</v>
      </c>
      <c r="E71" s="135" t="s">
        <v>205</v>
      </c>
      <c r="F71" s="135" t="s">
        <v>727</v>
      </c>
      <c r="G71" s="135" t="s">
        <v>740</v>
      </c>
      <c r="H71" s="134"/>
      <c r="I71" s="134"/>
      <c r="J71" s="165" t="s">
        <v>784</v>
      </c>
      <c r="K71" s="165" t="s">
        <v>770</v>
      </c>
      <c r="L71" s="165" t="s">
        <v>743</v>
      </c>
      <c r="M71" s="165" t="s">
        <v>745</v>
      </c>
      <c r="N71" s="166" t="s">
        <v>779</v>
      </c>
      <c r="O71" s="165" t="s">
        <v>181</v>
      </c>
      <c r="P71" s="135" t="s">
        <v>785</v>
      </c>
      <c r="Q71" s="165" t="s">
        <v>745</v>
      </c>
      <c r="R71" s="165"/>
      <c r="S71" s="167">
        <v>3089102</v>
      </c>
      <c r="U71" s="56"/>
      <c r="V71" s="57"/>
      <c r="W71" s="30"/>
      <c r="X71" s="58"/>
      <c r="Y71" s="26"/>
      <c r="Z71" s="27"/>
      <c r="AB71" s="32"/>
      <c r="AC71" s="2"/>
      <c r="AD71" s="2"/>
      <c r="AE71" s="2"/>
      <c r="AF71" s="2"/>
      <c r="AG71" s="2"/>
      <c r="AH71" s="34"/>
      <c r="AJ71" s="2"/>
      <c r="AK71" s="2"/>
      <c r="AL71" s="2"/>
      <c r="AM71" s="2"/>
      <c r="AN71" s="2"/>
      <c r="AO71" s="2"/>
      <c r="AP71" s="34"/>
      <c r="AR71" s="2"/>
      <c r="AS71" s="2"/>
      <c r="AT71" s="2"/>
      <c r="AU71" s="2"/>
      <c r="AV71" s="4"/>
      <c r="AW71" s="2"/>
      <c r="AX71" s="34"/>
      <c r="AZ71" s="21"/>
      <c r="BA71" s="11"/>
      <c r="BB71" s="11"/>
      <c r="BC71" s="11"/>
      <c r="BD71" s="22"/>
    </row>
    <row r="72" spans="1:56" s="7" customFormat="1" ht="124.5" customHeight="1">
      <c r="A72" s="189">
        <v>66</v>
      </c>
      <c r="B72" s="165" t="s">
        <v>753</v>
      </c>
      <c r="C72" s="165" t="s">
        <v>53</v>
      </c>
      <c r="D72" s="165" t="s">
        <v>754</v>
      </c>
      <c r="E72" s="165" t="s">
        <v>31</v>
      </c>
      <c r="F72" s="165" t="s">
        <v>755</v>
      </c>
      <c r="G72" s="164" t="s">
        <v>762</v>
      </c>
      <c r="H72" s="132" t="s">
        <v>348</v>
      </c>
      <c r="I72" s="132" t="s">
        <v>276</v>
      </c>
      <c r="J72" s="169" t="s">
        <v>786</v>
      </c>
      <c r="K72" s="169" t="s">
        <v>787</v>
      </c>
      <c r="L72" s="170" t="s">
        <v>357</v>
      </c>
      <c r="M72" s="169" t="s">
        <v>758</v>
      </c>
      <c r="N72" s="171" t="s">
        <v>788</v>
      </c>
      <c r="O72" s="169" t="s">
        <v>0</v>
      </c>
      <c r="P72" s="165" t="s">
        <v>727</v>
      </c>
      <c r="Q72" s="169" t="s">
        <v>789</v>
      </c>
      <c r="R72" s="169"/>
      <c r="S72" s="172">
        <v>827980</v>
      </c>
      <c r="U72" s="106"/>
      <c r="V72" s="107"/>
      <c r="W72" s="108"/>
      <c r="X72" s="109"/>
      <c r="Y72" s="110" t="s">
        <v>18</v>
      </c>
      <c r="Z72" s="111"/>
      <c r="AB72" s="112" t="e">
        <f>ROUND(#REF!,-3)</f>
        <v>#REF!</v>
      </c>
      <c r="AC72" s="3" t="s">
        <v>33</v>
      </c>
      <c r="AD72" s="3" t="s">
        <v>33</v>
      </c>
      <c r="AE72" s="3" t="s">
        <v>106</v>
      </c>
      <c r="AF72" s="98"/>
      <c r="AG72" s="113">
        <v>2</v>
      </c>
      <c r="AH72" s="61" t="s">
        <v>108</v>
      </c>
      <c r="AJ72" s="99"/>
      <c r="AK72" s="99"/>
      <c r="AL72" s="99"/>
      <c r="AM72" s="99"/>
      <c r="AN72" s="99"/>
      <c r="AO72" s="99"/>
      <c r="AP72" s="99"/>
      <c r="AR72" s="98"/>
      <c r="AS72" s="98"/>
      <c r="AT72" s="98"/>
      <c r="AU72" s="98"/>
      <c r="AV72" s="98"/>
      <c r="AW72" s="98"/>
      <c r="AX72" s="98"/>
      <c r="AZ72" s="114"/>
      <c r="BA72" s="115"/>
      <c r="BB72" s="115"/>
      <c r="BC72" s="115"/>
      <c r="BD72" s="116"/>
    </row>
    <row r="73" spans="1:56" s="7" customFormat="1" ht="124.5" customHeight="1">
      <c r="A73" s="189">
        <v>67</v>
      </c>
      <c r="B73" s="173" t="s">
        <v>352</v>
      </c>
      <c r="C73" s="165" t="s">
        <v>353</v>
      </c>
      <c r="D73" s="173" t="s">
        <v>354</v>
      </c>
      <c r="E73" s="165" t="s">
        <v>355</v>
      </c>
      <c r="F73" s="173" t="s">
        <v>356</v>
      </c>
      <c r="G73" s="165" t="s">
        <v>740</v>
      </c>
      <c r="H73" s="174"/>
      <c r="I73" s="168"/>
      <c r="J73" s="169" t="s">
        <v>790</v>
      </c>
      <c r="K73" s="170" t="s">
        <v>303</v>
      </c>
      <c r="L73" s="170" t="s">
        <v>358</v>
      </c>
      <c r="M73" s="169" t="s">
        <v>718</v>
      </c>
      <c r="N73" s="171" t="s">
        <v>791</v>
      </c>
      <c r="O73" s="135" t="s">
        <v>736</v>
      </c>
      <c r="P73" s="133" t="s">
        <v>751</v>
      </c>
      <c r="Q73" s="169" t="s">
        <v>344</v>
      </c>
      <c r="R73" s="169" t="s">
        <v>792</v>
      </c>
      <c r="S73" s="172">
        <v>6591067</v>
      </c>
      <c r="U73" s="106"/>
      <c r="V73" s="107"/>
      <c r="W73" s="108"/>
      <c r="X73" s="109"/>
      <c r="Y73" s="139"/>
      <c r="Z73" s="111"/>
      <c r="AB73" s="145"/>
      <c r="AC73" s="99"/>
      <c r="AD73" s="99"/>
      <c r="AE73" s="99"/>
      <c r="AF73" s="98"/>
      <c r="AG73" s="146"/>
      <c r="AH73" s="104"/>
      <c r="AJ73" s="99"/>
      <c r="AK73" s="99"/>
      <c r="AL73" s="99"/>
      <c r="AM73" s="99"/>
      <c r="AN73" s="99"/>
      <c r="AO73" s="99"/>
      <c r="AP73" s="99"/>
      <c r="AR73" s="98"/>
      <c r="AS73" s="98"/>
      <c r="AT73" s="98"/>
      <c r="AU73" s="98"/>
      <c r="AV73" s="98"/>
      <c r="AW73" s="98"/>
      <c r="AX73" s="98"/>
      <c r="AZ73" s="114"/>
      <c r="BA73" s="115"/>
      <c r="BB73" s="115"/>
      <c r="BC73" s="115"/>
      <c r="BD73" s="116"/>
    </row>
    <row r="74" spans="1:56" s="117" customFormat="1" ht="79.5" customHeight="1">
      <c r="A74" s="189">
        <v>68</v>
      </c>
      <c r="B74" s="175" t="s">
        <v>793</v>
      </c>
      <c r="C74" s="175" t="s">
        <v>206</v>
      </c>
      <c r="D74" s="175" t="s">
        <v>727</v>
      </c>
      <c r="E74" s="175" t="s">
        <v>207</v>
      </c>
      <c r="F74" s="175" t="s">
        <v>727</v>
      </c>
      <c r="G74" s="175" t="s">
        <v>762</v>
      </c>
      <c r="H74" s="176"/>
      <c r="I74" s="176"/>
      <c r="J74" s="175" t="s">
        <v>794</v>
      </c>
      <c r="K74" s="175" t="s">
        <v>742</v>
      </c>
      <c r="L74" s="175" t="s">
        <v>743</v>
      </c>
      <c r="M74" s="175" t="s">
        <v>759</v>
      </c>
      <c r="N74" s="177" t="s">
        <v>788</v>
      </c>
      <c r="O74" s="135" t="s">
        <v>736</v>
      </c>
      <c r="P74" s="133" t="s">
        <v>737</v>
      </c>
      <c r="Q74" s="175" t="s">
        <v>795</v>
      </c>
      <c r="R74" s="175"/>
      <c r="S74" s="178">
        <v>1526968</v>
      </c>
      <c r="U74" s="118"/>
      <c r="V74" s="119"/>
      <c r="W74" s="120"/>
      <c r="X74" s="121"/>
      <c r="Y74" s="122"/>
      <c r="Z74" s="123"/>
      <c r="AB74" s="124"/>
      <c r="AC74" s="125"/>
      <c r="AD74" s="125"/>
      <c r="AE74" s="125"/>
      <c r="AF74" s="125"/>
      <c r="AG74" s="125"/>
      <c r="AH74" s="126"/>
      <c r="AJ74" s="125"/>
      <c r="AK74" s="125"/>
      <c r="AL74" s="125"/>
      <c r="AM74" s="125"/>
      <c r="AN74" s="125"/>
      <c r="AO74" s="125"/>
      <c r="AP74" s="126"/>
      <c r="AR74" s="125"/>
      <c r="AS74" s="125"/>
      <c r="AT74" s="125"/>
      <c r="AU74" s="125"/>
      <c r="AV74" s="127"/>
      <c r="AW74" s="125"/>
      <c r="AX74" s="126"/>
      <c r="AZ74" s="128"/>
      <c r="BA74" s="129"/>
      <c r="BB74" s="129"/>
      <c r="BC74" s="129"/>
      <c r="BD74" s="130"/>
    </row>
    <row r="75" spans="1:56" s="7" customFormat="1" ht="79.5" customHeight="1">
      <c r="A75" s="189">
        <v>69</v>
      </c>
      <c r="B75" s="135" t="s">
        <v>796</v>
      </c>
      <c r="C75" s="135" t="s">
        <v>208</v>
      </c>
      <c r="D75" s="135" t="s">
        <v>727</v>
      </c>
      <c r="E75" s="135" t="s">
        <v>209</v>
      </c>
      <c r="F75" s="135" t="s">
        <v>732</v>
      </c>
      <c r="G75" s="164" t="s">
        <v>740</v>
      </c>
      <c r="H75" s="134"/>
      <c r="I75" s="134"/>
      <c r="J75" s="135" t="s">
        <v>797</v>
      </c>
      <c r="K75" s="135" t="s">
        <v>798</v>
      </c>
      <c r="L75" s="135" t="s">
        <v>743</v>
      </c>
      <c r="M75" s="135" t="s">
        <v>181</v>
      </c>
      <c r="N75" s="135" t="s">
        <v>785</v>
      </c>
      <c r="O75" s="135" t="s">
        <v>736</v>
      </c>
      <c r="P75" s="133" t="s">
        <v>799</v>
      </c>
      <c r="Q75" s="135" t="s">
        <v>359</v>
      </c>
      <c r="R75" s="135"/>
      <c r="S75" s="155" t="s">
        <v>210</v>
      </c>
      <c r="U75" s="40"/>
      <c r="V75" s="41"/>
      <c r="W75" s="42"/>
      <c r="X75" s="43"/>
      <c r="Y75" s="26"/>
      <c r="Z75" s="45"/>
      <c r="AB75" s="32"/>
      <c r="AC75" s="2"/>
      <c r="AD75" s="2"/>
      <c r="AE75" s="2"/>
      <c r="AF75" s="33"/>
      <c r="AG75" s="2"/>
      <c r="AH75" s="34"/>
      <c r="AJ75" s="1"/>
      <c r="AK75" s="1"/>
      <c r="AL75" s="1"/>
      <c r="AM75" s="1"/>
      <c r="AN75" s="1"/>
      <c r="AO75" s="1"/>
      <c r="AP75" s="1"/>
      <c r="AR75" s="33"/>
      <c r="AS75" s="33"/>
      <c r="AT75" s="33"/>
      <c r="AU75" s="33"/>
      <c r="AV75" s="33"/>
      <c r="AW75" s="33"/>
      <c r="AX75" s="33"/>
      <c r="AZ75" s="35"/>
      <c r="BA75" s="36"/>
      <c r="BB75" s="36"/>
      <c r="BC75" s="36"/>
      <c r="BD75" s="37"/>
    </row>
    <row r="76" spans="1:56" s="7" customFormat="1" ht="79.5" customHeight="1">
      <c r="A76" s="189">
        <v>70</v>
      </c>
      <c r="B76" s="135" t="s">
        <v>800</v>
      </c>
      <c r="C76" s="135" t="s">
        <v>226</v>
      </c>
      <c r="D76" s="135" t="s">
        <v>801</v>
      </c>
      <c r="E76" s="135" t="s">
        <v>65</v>
      </c>
      <c r="F76" s="135" t="s">
        <v>802</v>
      </c>
      <c r="G76" s="131" t="s">
        <v>274</v>
      </c>
      <c r="H76" s="134"/>
      <c r="I76" s="134"/>
      <c r="J76" s="135" t="s">
        <v>803</v>
      </c>
      <c r="K76" s="135" t="s">
        <v>770</v>
      </c>
      <c r="L76" s="135" t="s">
        <v>766</v>
      </c>
      <c r="M76" s="135" t="s">
        <v>758</v>
      </c>
      <c r="N76" s="133" t="s">
        <v>799</v>
      </c>
      <c r="O76" s="135" t="s">
        <v>181</v>
      </c>
      <c r="P76" s="135" t="s">
        <v>771</v>
      </c>
      <c r="Q76" s="135" t="s">
        <v>736</v>
      </c>
      <c r="R76" s="162" t="s">
        <v>5</v>
      </c>
      <c r="S76" s="155">
        <v>2130904</v>
      </c>
      <c r="U76" s="40"/>
      <c r="V76" s="41"/>
      <c r="W76" s="42"/>
      <c r="X76" s="43"/>
      <c r="Y76" s="26" t="s">
        <v>18</v>
      </c>
      <c r="Z76" s="45"/>
      <c r="AB76" s="32" t="e">
        <f>ROUND(#REF!,-3)</f>
        <v>#REF!</v>
      </c>
      <c r="AC76" s="2" t="s">
        <v>33</v>
      </c>
      <c r="AD76" s="2" t="s">
        <v>33</v>
      </c>
      <c r="AE76" s="2" t="s">
        <v>115</v>
      </c>
      <c r="AF76" s="33"/>
      <c r="AG76" s="2">
        <v>1</v>
      </c>
      <c r="AH76" s="34" t="s">
        <v>108</v>
      </c>
      <c r="AJ76" s="1"/>
      <c r="AK76" s="1"/>
      <c r="AL76" s="1"/>
      <c r="AM76" s="1"/>
      <c r="AN76" s="1"/>
      <c r="AO76" s="1"/>
      <c r="AP76" s="1"/>
      <c r="AR76" s="33"/>
      <c r="AS76" s="33"/>
      <c r="AT76" s="33"/>
      <c r="AU76" s="33"/>
      <c r="AV76" s="33"/>
      <c r="AW76" s="33"/>
      <c r="AX76" s="33"/>
      <c r="AZ76" s="35"/>
      <c r="BA76" s="36"/>
      <c r="BB76" s="36"/>
      <c r="BC76" s="36"/>
      <c r="BD76" s="37"/>
    </row>
    <row r="77" spans="1:56" s="7" customFormat="1" ht="124.5" customHeight="1">
      <c r="A77" s="189">
        <v>71</v>
      </c>
      <c r="B77" s="135" t="s">
        <v>804</v>
      </c>
      <c r="C77" s="135" t="s">
        <v>211</v>
      </c>
      <c r="D77" s="135" t="s">
        <v>805</v>
      </c>
      <c r="E77" s="135" t="s">
        <v>212</v>
      </c>
      <c r="F77" s="135" t="s">
        <v>775</v>
      </c>
      <c r="G77" s="135" t="s">
        <v>762</v>
      </c>
      <c r="H77" s="132" t="s">
        <v>348</v>
      </c>
      <c r="I77" s="134"/>
      <c r="J77" s="135" t="s">
        <v>806</v>
      </c>
      <c r="K77" s="135" t="s">
        <v>807</v>
      </c>
      <c r="L77" s="135" t="s">
        <v>743</v>
      </c>
      <c r="M77" s="135" t="s">
        <v>736</v>
      </c>
      <c r="N77" s="133" t="s">
        <v>808</v>
      </c>
      <c r="O77" s="135" t="s">
        <v>181</v>
      </c>
      <c r="P77" s="135" t="s">
        <v>785</v>
      </c>
      <c r="Q77" s="135" t="s">
        <v>736</v>
      </c>
      <c r="R77" s="162"/>
      <c r="S77" s="155">
        <v>1532440</v>
      </c>
      <c r="U77" s="56"/>
      <c r="V77" s="57"/>
      <c r="W77" s="30"/>
      <c r="X77" s="59"/>
      <c r="Y77" s="26"/>
      <c r="Z77" s="27"/>
      <c r="AB77" s="32"/>
      <c r="AC77" s="3"/>
      <c r="AD77" s="3"/>
      <c r="AE77" s="3"/>
      <c r="AF77" s="3"/>
      <c r="AG77" s="2"/>
      <c r="AH77" s="61"/>
      <c r="AJ77" s="3"/>
      <c r="AK77" s="3"/>
      <c r="AL77" s="3"/>
      <c r="AM77" s="3"/>
      <c r="AN77" s="3"/>
      <c r="AO77" s="3"/>
      <c r="AP77" s="61"/>
      <c r="AR77" s="3"/>
      <c r="AS77" s="3"/>
      <c r="AT77" s="3"/>
      <c r="AU77" s="3"/>
      <c r="AV77" s="4"/>
      <c r="AW77" s="3"/>
      <c r="AX77" s="61"/>
      <c r="AZ77" s="21"/>
      <c r="BA77" s="11"/>
      <c r="BB77" s="11"/>
      <c r="BC77" s="11"/>
      <c r="BD77" s="22"/>
    </row>
    <row r="78" spans="1:56" s="7" customFormat="1" ht="114.75" customHeight="1">
      <c r="A78" s="189">
        <v>72</v>
      </c>
      <c r="B78" s="135" t="s">
        <v>809</v>
      </c>
      <c r="C78" s="135" t="s">
        <v>213</v>
      </c>
      <c r="D78" s="131" t="s">
        <v>351</v>
      </c>
      <c r="E78" s="135" t="s">
        <v>214</v>
      </c>
      <c r="F78" s="135" t="s">
        <v>810</v>
      </c>
      <c r="G78" s="135" t="s">
        <v>762</v>
      </c>
      <c r="H78" s="132" t="s">
        <v>278</v>
      </c>
      <c r="I78" s="134"/>
      <c r="J78" s="135" t="s">
        <v>811</v>
      </c>
      <c r="K78" s="135" t="s">
        <v>798</v>
      </c>
      <c r="L78" s="135" t="s">
        <v>743</v>
      </c>
      <c r="M78" s="135" t="s">
        <v>812</v>
      </c>
      <c r="N78" s="133" t="s">
        <v>808</v>
      </c>
      <c r="O78" s="135" t="s">
        <v>181</v>
      </c>
      <c r="P78" s="135" t="s">
        <v>813</v>
      </c>
      <c r="Q78" s="135" t="s">
        <v>812</v>
      </c>
      <c r="R78" s="162" t="s">
        <v>199</v>
      </c>
      <c r="S78" s="155">
        <v>1282570</v>
      </c>
      <c r="U78" s="56"/>
      <c r="V78" s="57"/>
      <c r="W78" s="30"/>
      <c r="X78" s="59"/>
      <c r="Y78" s="26"/>
      <c r="Z78" s="27"/>
      <c r="AB78" s="32"/>
      <c r="AC78" s="3"/>
      <c r="AD78" s="3"/>
      <c r="AE78" s="3"/>
      <c r="AF78" s="3"/>
      <c r="AG78" s="2"/>
      <c r="AH78" s="61"/>
      <c r="AJ78" s="3"/>
      <c r="AK78" s="3"/>
      <c r="AL78" s="3"/>
      <c r="AM78" s="3"/>
      <c r="AN78" s="3"/>
      <c r="AO78" s="3"/>
      <c r="AP78" s="61"/>
      <c r="AR78" s="3"/>
      <c r="AS78" s="3"/>
      <c r="AT78" s="3"/>
      <c r="AU78" s="3"/>
      <c r="AV78" s="4"/>
      <c r="AW78" s="3"/>
      <c r="AX78" s="61"/>
      <c r="AZ78" s="21"/>
      <c r="BA78" s="11"/>
      <c r="BB78" s="11"/>
      <c r="BC78" s="11"/>
      <c r="BD78" s="22"/>
    </row>
    <row r="79" spans="1:56" s="7" customFormat="1" ht="99.75" customHeight="1">
      <c r="A79" s="189">
        <v>73</v>
      </c>
      <c r="B79" s="131" t="s">
        <v>279</v>
      </c>
      <c r="C79" s="135" t="s">
        <v>215</v>
      </c>
      <c r="D79" s="135" t="s">
        <v>727</v>
      </c>
      <c r="E79" s="135" t="s">
        <v>216</v>
      </c>
      <c r="F79" s="135" t="s">
        <v>814</v>
      </c>
      <c r="G79" s="131" t="s">
        <v>274</v>
      </c>
      <c r="H79" s="134"/>
      <c r="I79" s="134"/>
      <c r="J79" s="135" t="s">
        <v>815</v>
      </c>
      <c r="K79" s="135" t="s">
        <v>816</v>
      </c>
      <c r="L79" s="135" t="s">
        <v>743</v>
      </c>
      <c r="M79" s="135" t="s">
        <v>736</v>
      </c>
      <c r="N79" s="133" t="s">
        <v>817</v>
      </c>
      <c r="O79" s="135" t="s">
        <v>736</v>
      </c>
      <c r="P79" s="133" t="s">
        <v>818</v>
      </c>
      <c r="Q79" s="135" t="s">
        <v>819</v>
      </c>
      <c r="R79" s="135"/>
      <c r="S79" s="155">
        <v>638640</v>
      </c>
      <c r="U79" s="56"/>
      <c r="V79" s="57"/>
      <c r="W79" s="30"/>
      <c r="X79" s="59"/>
      <c r="Y79" s="26"/>
      <c r="Z79" s="27"/>
      <c r="AB79" s="32"/>
      <c r="AC79" s="3"/>
      <c r="AD79" s="3"/>
      <c r="AE79" s="3"/>
      <c r="AF79" s="3"/>
      <c r="AG79" s="2"/>
      <c r="AH79" s="61"/>
      <c r="AJ79" s="3"/>
      <c r="AK79" s="3"/>
      <c r="AL79" s="3"/>
      <c r="AM79" s="3"/>
      <c r="AN79" s="3"/>
      <c r="AO79" s="3"/>
      <c r="AP79" s="61"/>
      <c r="AR79" s="3"/>
      <c r="AS79" s="3"/>
      <c r="AT79" s="3"/>
      <c r="AU79" s="3"/>
      <c r="AV79" s="4"/>
      <c r="AW79" s="3"/>
      <c r="AX79" s="61"/>
      <c r="AZ79" s="21"/>
      <c r="BA79" s="11"/>
      <c r="BB79" s="11"/>
      <c r="BC79" s="11"/>
      <c r="BD79" s="22"/>
    </row>
    <row r="80" spans="1:56" s="7" customFormat="1" ht="79.5" customHeight="1">
      <c r="A80" s="189">
        <v>74</v>
      </c>
      <c r="B80" s="135" t="s">
        <v>820</v>
      </c>
      <c r="C80" s="135" t="s">
        <v>217</v>
      </c>
      <c r="D80" s="135" t="s">
        <v>727</v>
      </c>
      <c r="E80" s="135" t="s">
        <v>218</v>
      </c>
      <c r="F80" s="135" t="s">
        <v>821</v>
      </c>
      <c r="G80" s="131" t="s">
        <v>274</v>
      </c>
      <c r="H80" s="134"/>
      <c r="I80" s="134"/>
      <c r="J80" s="135" t="s">
        <v>822</v>
      </c>
      <c r="K80" s="135" t="s">
        <v>770</v>
      </c>
      <c r="L80" s="135" t="s">
        <v>743</v>
      </c>
      <c r="M80" s="135" t="s">
        <v>736</v>
      </c>
      <c r="N80" s="133" t="s">
        <v>817</v>
      </c>
      <c r="O80" s="135" t="s">
        <v>772</v>
      </c>
      <c r="P80" s="133" t="s">
        <v>744</v>
      </c>
      <c r="Q80" s="135" t="s">
        <v>745</v>
      </c>
      <c r="R80" s="135"/>
      <c r="S80" s="155">
        <v>1020100</v>
      </c>
      <c r="U80" s="56"/>
      <c r="V80" s="57"/>
      <c r="W80" s="30"/>
      <c r="X80" s="59"/>
      <c r="Y80" s="26"/>
      <c r="Z80" s="27"/>
      <c r="AB80" s="32"/>
      <c r="AC80" s="3"/>
      <c r="AD80" s="3"/>
      <c r="AE80" s="3"/>
      <c r="AF80" s="3"/>
      <c r="AG80" s="2"/>
      <c r="AH80" s="61"/>
      <c r="AJ80" s="3"/>
      <c r="AK80" s="3"/>
      <c r="AL80" s="3"/>
      <c r="AM80" s="3"/>
      <c r="AN80" s="3"/>
      <c r="AO80" s="3"/>
      <c r="AP80" s="61"/>
      <c r="AR80" s="3"/>
      <c r="AS80" s="3"/>
      <c r="AT80" s="3"/>
      <c r="AU80" s="3"/>
      <c r="AV80" s="4"/>
      <c r="AW80" s="3"/>
      <c r="AX80" s="61"/>
      <c r="AZ80" s="21"/>
      <c r="BA80" s="11"/>
      <c r="BB80" s="11"/>
      <c r="BC80" s="11"/>
      <c r="BD80" s="22"/>
    </row>
    <row r="81" spans="1:56" s="7" customFormat="1" ht="99.75" customHeight="1">
      <c r="A81" s="189">
        <v>75</v>
      </c>
      <c r="B81" s="135" t="s">
        <v>820</v>
      </c>
      <c r="C81" s="135" t="s">
        <v>217</v>
      </c>
      <c r="D81" s="135" t="s">
        <v>727</v>
      </c>
      <c r="E81" s="135" t="s">
        <v>218</v>
      </c>
      <c r="F81" s="135" t="s">
        <v>821</v>
      </c>
      <c r="G81" s="135" t="s">
        <v>740</v>
      </c>
      <c r="H81" s="134"/>
      <c r="I81" s="134"/>
      <c r="J81" s="135" t="s">
        <v>823</v>
      </c>
      <c r="K81" s="135" t="s">
        <v>770</v>
      </c>
      <c r="L81" s="135" t="s">
        <v>743</v>
      </c>
      <c r="M81" s="135" t="s">
        <v>772</v>
      </c>
      <c r="N81" s="133" t="s">
        <v>817</v>
      </c>
      <c r="O81" s="135" t="s">
        <v>736</v>
      </c>
      <c r="P81" s="133" t="s">
        <v>744</v>
      </c>
      <c r="Q81" s="135" t="s">
        <v>736</v>
      </c>
      <c r="R81" s="135"/>
      <c r="S81" s="155">
        <v>4080398</v>
      </c>
      <c r="U81" s="56"/>
      <c r="V81" s="57"/>
      <c r="W81" s="30"/>
      <c r="X81" s="59"/>
      <c r="Y81" s="26"/>
      <c r="Z81" s="27"/>
      <c r="AB81" s="32"/>
      <c r="AC81" s="3"/>
      <c r="AD81" s="3"/>
      <c r="AE81" s="3"/>
      <c r="AF81" s="3"/>
      <c r="AG81" s="2"/>
      <c r="AH81" s="61"/>
      <c r="AJ81" s="3"/>
      <c r="AK81" s="3"/>
      <c r="AL81" s="3"/>
      <c r="AM81" s="3"/>
      <c r="AN81" s="3"/>
      <c r="AO81" s="3"/>
      <c r="AP81" s="61"/>
      <c r="AR81" s="3"/>
      <c r="AS81" s="3"/>
      <c r="AT81" s="3"/>
      <c r="AU81" s="3"/>
      <c r="AV81" s="4"/>
      <c r="AW81" s="3"/>
      <c r="AX81" s="61"/>
      <c r="AZ81" s="21"/>
      <c r="BA81" s="11"/>
      <c r="BB81" s="11"/>
      <c r="BC81" s="11"/>
      <c r="BD81" s="22"/>
    </row>
    <row r="82" spans="1:56" s="7" customFormat="1" ht="114.75" customHeight="1">
      <c r="A82" s="189">
        <v>76</v>
      </c>
      <c r="B82" s="135" t="s">
        <v>824</v>
      </c>
      <c r="C82" s="135" t="s">
        <v>219</v>
      </c>
      <c r="D82" s="135" t="s">
        <v>727</v>
      </c>
      <c r="E82" s="135" t="s">
        <v>220</v>
      </c>
      <c r="F82" s="135" t="s">
        <v>727</v>
      </c>
      <c r="G82" s="135" t="s">
        <v>740</v>
      </c>
      <c r="H82" s="134" t="s">
        <v>825</v>
      </c>
      <c r="I82" s="134"/>
      <c r="J82" s="135" t="s">
        <v>826</v>
      </c>
      <c r="K82" s="131" t="s">
        <v>346</v>
      </c>
      <c r="L82" s="135" t="s">
        <v>743</v>
      </c>
      <c r="M82" s="135" t="s">
        <v>736</v>
      </c>
      <c r="N82" s="133" t="s">
        <v>817</v>
      </c>
      <c r="O82" s="135" t="s">
        <v>736</v>
      </c>
      <c r="P82" s="133" t="s">
        <v>817</v>
      </c>
      <c r="Q82" s="135" t="s">
        <v>745</v>
      </c>
      <c r="R82" s="163" t="s">
        <v>827</v>
      </c>
      <c r="S82" s="155">
        <v>227520</v>
      </c>
      <c r="U82" s="56"/>
      <c r="V82" s="57"/>
      <c r="W82" s="30"/>
      <c r="X82" s="59"/>
      <c r="Y82" s="26"/>
      <c r="Z82" s="27"/>
      <c r="AB82" s="32"/>
      <c r="AC82" s="3"/>
      <c r="AD82" s="3"/>
      <c r="AE82" s="3"/>
      <c r="AF82" s="3"/>
      <c r="AG82" s="2"/>
      <c r="AH82" s="61"/>
      <c r="AJ82" s="3"/>
      <c r="AK82" s="3"/>
      <c r="AL82" s="3"/>
      <c r="AM82" s="3"/>
      <c r="AN82" s="3"/>
      <c r="AO82" s="3"/>
      <c r="AP82" s="61"/>
      <c r="AR82" s="3"/>
      <c r="AS82" s="3"/>
      <c r="AT82" s="3"/>
      <c r="AU82" s="3"/>
      <c r="AV82" s="4"/>
      <c r="AW82" s="3"/>
      <c r="AX82" s="61"/>
      <c r="AZ82" s="21"/>
      <c r="BA82" s="11"/>
      <c r="BB82" s="11"/>
      <c r="BC82" s="11"/>
      <c r="BD82" s="22"/>
    </row>
    <row r="83" spans="1:56" s="7" customFormat="1" ht="99.75" customHeight="1">
      <c r="A83" s="189">
        <v>77</v>
      </c>
      <c r="B83" s="135" t="s">
        <v>828</v>
      </c>
      <c r="C83" s="135" t="s">
        <v>221</v>
      </c>
      <c r="D83" s="131" t="s">
        <v>280</v>
      </c>
      <c r="E83" s="135" t="s">
        <v>222</v>
      </c>
      <c r="F83" s="131" t="s">
        <v>584</v>
      </c>
      <c r="G83" s="135" t="s">
        <v>762</v>
      </c>
      <c r="H83" s="132" t="s">
        <v>348</v>
      </c>
      <c r="I83" s="134"/>
      <c r="J83" s="135" t="s">
        <v>829</v>
      </c>
      <c r="K83" s="135" t="s">
        <v>798</v>
      </c>
      <c r="L83" s="131" t="s">
        <v>277</v>
      </c>
      <c r="M83" s="135" t="s">
        <v>795</v>
      </c>
      <c r="N83" s="133" t="s">
        <v>817</v>
      </c>
      <c r="O83" s="135" t="s">
        <v>736</v>
      </c>
      <c r="P83" s="133" t="s">
        <v>744</v>
      </c>
      <c r="Q83" s="135" t="s">
        <v>736</v>
      </c>
      <c r="R83" s="163"/>
      <c r="S83" s="155">
        <v>849536</v>
      </c>
      <c r="U83" s="56"/>
      <c r="V83" s="57"/>
      <c r="W83" s="30"/>
      <c r="X83" s="59"/>
      <c r="Y83" s="26"/>
      <c r="Z83" s="27"/>
      <c r="AB83" s="32"/>
      <c r="AC83" s="3"/>
      <c r="AD83" s="3"/>
      <c r="AE83" s="3"/>
      <c r="AF83" s="3"/>
      <c r="AG83" s="2"/>
      <c r="AH83" s="61"/>
      <c r="AJ83" s="3"/>
      <c r="AK83" s="3"/>
      <c r="AL83" s="3"/>
      <c r="AM83" s="3"/>
      <c r="AN83" s="3"/>
      <c r="AO83" s="3"/>
      <c r="AP83" s="61"/>
      <c r="AR83" s="3"/>
      <c r="AS83" s="3"/>
      <c r="AT83" s="3"/>
      <c r="AU83" s="3"/>
      <c r="AV83" s="4"/>
      <c r="AW83" s="3"/>
      <c r="AX83" s="61"/>
      <c r="AZ83" s="21"/>
      <c r="BA83" s="11"/>
      <c r="BB83" s="11"/>
      <c r="BC83" s="11"/>
      <c r="BD83" s="22"/>
    </row>
    <row r="84" spans="1:56" s="7" customFormat="1" ht="79.5" customHeight="1">
      <c r="A84" s="189">
        <v>78</v>
      </c>
      <c r="B84" s="135" t="s">
        <v>830</v>
      </c>
      <c r="C84" s="135" t="s">
        <v>224</v>
      </c>
      <c r="D84" s="135" t="s">
        <v>727</v>
      </c>
      <c r="E84" s="135" t="s">
        <v>223</v>
      </c>
      <c r="F84" s="135" t="s">
        <v>831</v>
      </c>
      <c r="G84" s="135" t="s">
        <v>762</v>
      </c>
      <c r="H84" s="132" t="s">
        <v>350</v>
      </c>
      <c r="I84" s="132" t="s">
        <v>276</v>
      </c>
      <c r="J84" s="135" t="s">
        <v>832</v>
      </c>
      <c r="K84" s="135" t="s">
        <v>833</v>
      </c>
      <c r="L84" s="135" t="s">
        <v>743</v>
      </c>
      <c r="M84" s="135" t="s">
        <v>834</v>
      </c>
      <c r="N84" s="133" t="s">
        <v>835</v>
      </c>
      <c r="O84" s="135" t="s">
        <v>834</v>
      </c>
      <c r="P84" s="133" t="s">
        <v>725</v>
      </c>
      <c r="Q84" s="135" t="s">
        <v>736</v>
      </c>
      <c r="R84" s="163"/>
      <c r="S84" s="155">
        <v>2007180</v>
      </c>
      <c r="U84" s="56"/>
      <c r="V84" s="57"/>
      <c r="W84" s="30"/>
      <c r="X84" s="59"/>
      <c r="Y84" s="26"/>
      <c r="Z84" s="27"/>
      <c r="AB84" s="32"/>
      <c r="AC84" s="3"/>
      <c r="AD84" s="3"/>
      <c r="AE84" s="3"/>
      <c r="AF84" s="3"/>
      <c r="AG84" s="2"/>
      <c r="AH84" s="61"/>
      <c r="AJ84" s="3"/>
      <c r="AK84" s="3"/>
      <c r="AL84" s="3"/>
      <c r="AM84" s="3"/>
      <c r="AN84" s="3"/>
      <c r="AO84" s="3"/>
      <c r="AP84" s="61"/>
      <c r="AR84" s="3"/>
      <c r="AS84" s="3"/>
      <c r="AT84" s="3"/>
      <c r="AU84" s="3"/>
      <c r="AV84" s="4"/>
      <c r="AW84" s="3"/>
      <c r="AX84" s="61"/>
      <c r="AZ84" s="21"/>
      <c r="BA84" s="11"/>
      <c r="BB84" s="11"/>
      <c r="BC84" s="11"/>
      <c r="BD84" s="22"/>
    </row>
    <row r="85" spans="1:56" s="7" customFormat="1" ht="79.5" customHeight="1">
      <c r="A85" s="189">
        <v>79</v>
      </c>
      <c r="B85" s="135" t="s">
        <v>836</v>
      </c>
      <c r="C85" s="135" t="s">
        <v>242</v>
      </c>
      <c r="D85" s="135" t="s">
        <v>727</v>
      </c>
      <c r="E85" s="135" t="s">
        <v>243</v>
      </c>
      <c r="F85" s="135" t="s">
        <v>821</v>
      </c>
      <c r="G85" s="164" t="s">
        <v>837</v>
      </c>
      <c r="H85" s="134" t="s">
        <v>838</v>
      </c>
      <c r="I85" s="134"/>
      <c r="J85" s="135" t="s">
        <v>839</v>
      </c>
      <c r="K85" s="135" t="s">
        <v>742</v>
      </c>
      <c r="L85" s="135" t="s">
        <v>743</v>
      </c>
      <c r="M85" s="135" t="s">
        <v>758</v>
      </c>
      <c r="N85" s="133" t="s">
        <v>835</v>
      </c>
      <c r="O85" s="135" t="s">
        <v>736</v>
      </c>
      <c r="P85" s="133" t="s">
        <v>779</v>
      </c>
      <c r="Q85" s="135" t="s">
        <v>745</v>
      </c>
      <c r="R85" s="135"/>
      <c r="S85" s="155">
        <v>1506356</v>
      </c>
      <c r="U85" s="40"/>
      <c r="V85" s="41"/>
      <c r="W85" s="42"/>
      <c r="X85" s="43"/>
      <c r="Y85" s="26"/>
      <c r="Z85" s="45"/>
      <c r="AB85" s="32"/>
      <c r="AC85" s="3"/>
      <c r="AD85" s="3"/>
      <c r="AE85" s="3"/>
      <c r="AF85" s="98"/>
      <c r="AG85" s="2"/>
      <c r="AH85" s="61"/>
      <c r="AJ85" s="99"/>
      <c r="AK85" s="99"/>
      <c r="AL85" s="99"/>
      <c r="AM85" s="99"/>
      <c r="AN85" s="99"/>
      <c r="AO85" s="99"/>
      <c r="AP85" s="99"/>
      <c r="AR85" s="98"/>
      <c r="AS85" s="98"/>
      <c r="AT85" s="98"/>
      <c r="AU85" s="98"/>
      <c r="AV85" s="33"/>
      <c r="AW85" s="98"/>
      <c r="AX85" s="98"/>
      <c r="AZ85" s="35"/>
      <c r="BA85" s="36"/>
      <c r="BB85" s="36"/>
      <c r="BC85" s="36"/>
      <c r="BD85" s="37"/>
    </row>
    <row r="86" spans="1:56" s="7" customFormat="1" ht="114.75" customHeight="1">
      <c r="A86" s="189">
        <v>80</v>
      </c>
      <c r="B86" s="135" t="s">
        <v>753</v>
      </c>
      <c r="C86" s="135" t="s">
        <v>53</v>
      </c>
      <c r="D86" s="135" t="s">
        <v>754</v>
      </c>
      <c r="E86" s="135" t="s">
        <v>31</v>
      </c>
      <c r="F86" s="135" t="s">
        <v>755</v>
      </c>
      <c r="G86" s="135" t="s">
        <v>762</v>
      </c>
      <c r="H86" s="132" t="s">
        <v>348</v>
      </c>
      <c r="I86" s="134"/>
      <c r="J86" s="135" t="s">
        <v>840</v>
      </c>
      <c r="K86" s="135" t="s">
        <v>798</v>
      </c>
      <c r="L86" s="135" t="s">
        <v>841</v>
      </c>
      <c r="M86" s="135" t="s">
        <v>758</v>
      </c>
      <c r="N86" s="133" t="s">
        <v>842</v>
      </c>
      <c r="O86" s="135" t="s">
        <v>812</v>
      </c>
      <c r="P86" s="133" t="s">
        <v>799</v>
      </c>
      <c r="Q86" s="135" t="s">
        <v>736</v>
      </c>
      <c r="R86" s="162" t="s">
        <v>429</v>
      </c>
      <c r="S86" s="155">
        <v>827980</v>
      </c>
      <c r="U86" s="40"/>
      <c r="V86" s="41"/>
      <c r="W86" s="42"/>
      <c r="X86" s="43"/>
      <c r="Y86" s="26" t="s">
        <v>18</v>
      </c>
      <c r="Z86" s="38"/>
      <c r="AB86" s="32" t="e">
        <f>ROUND(#REF!,-3)</f>
        <v>#REF!</v>
      </c>
      <c r="AC86" s="2" t="s">
        <v>33</v>
      </c>
      <c r="AD86" s="2" t="s">
        <v>33</v>
      </c>
      <c r="AE86" s="2" t="s">
        <v>106</v>
      </c>
      <c r="AF86" s="33"/>
      <c r="AG86" s="4">
        <v>2</v>
      </c>
      <c r="AH86" s="34" t="s">
        <v>108</v>
      </c>
      <c r="AJ86" s="1"/>
      <c r="AK86" s="1"/>
      <c r="AL86" s="1"/>
      <c r="AM86" s="1"/>
      <c r="AN86" s="1"/>
      <c r="AO86" s="1"/>
      <c r="AP86" s="1"/>
      <c r="AR86" s="33"/>
      <c r="AS86" s="33"/>
      <c r="AT86" s="33"/>
      <c r="AU86" s="33"/>
      <c r="AV86" s="33"/>
      <c r="AW86" s="33"/>
      <c r="AX86" s="33"/>
      <c r="AZ86" s="35"/>
      <c r="BA86" s="36"/>
      <c r="BB86" s="36"/>
      <c r="BC86" s="36"/>
      <c r="BD86" s="37"/>
    </row>
    <row r="87" spans="1:56" s="7" customFormat="1" ht="79.5" customHeight="1">
      <c r="A87" s="189">
        <v>81</v>
      </c>
      <c r="B87" s="135" t="s">
        <v>843</v>
      </c>
      <c r="C87" s="135" t="s">
        <v>244</v>
      </c>
      <c r="D87" s="135" t="s">
        <v>844</v>
      </c>
      <c r="E87" s="135" t="s">
        <v>245</v>
      </c>
      <c r="F87" s="135" t="s">
        <v>727</v>
      </c>
      <c r="G87" s="135" t="s">
        <v>740</v>
      </c>
      <c r="H87" s="134"/>
      <c r="I87" s="134"/>
      <c r="J87" s="135" t="s">
        <v>845</v>
      </c>
      <c r="K87" s="135" t="s">
        <v>846</v>
      </c>
      <c r="L87" s="135" t="s">
        <v>766</v>
      </c>
      <c r="M87" s="135" t="s">
        <v>181</v>
      </c>
      <c r="N87" s="135" t="s">
        <v>727</v>
      </c>
      <c r="O87" s="135" t="s">
        <v>847</v>
      </c>
      <c r="P87" s="133" t="s">
        <v>848</v>
      </c>
      <c r="Q87" s="135" t="s">
        <v>736</v>
      </c>
      <c r="R87" s="135"/>
      <c r="S87" s="155" t="s">
        <v>210</v>
      </c>
      <c r="U87" s="40"/>
      <c r="V87" s="41"/>
      <c r="W87" s="42"/>
      <c r="X87" s="43"/>
      <c r="Y87" s="26"/>
      <c r="Z87" s="38"/>
      <c r="AB87" s="32"/>
      <c r="AC87" s="3"/>
      <c r="AD87" s="3"/>
      <c r="AE87" s="3"/>
      <c r="AF87" s="98"/>
      <c r="AG87" s="4"/>
      <c r="AH87" s="61"/>
      <c r="AJ87" s="99"/>
      <c r="AK87" s="99"/>
      <c r="AL87" s="99"/>
      <c r="AM87" s="99"/>
      <c r="AN87" s="99"/>
      <c r="AO87" s="99"/>
      <c r="AP87" s="99"/>
      <c r="AR87" s="98"/>
      <c r="AS87" s="98"/>
      <c r="AT87" s="98"/>
      <c r="AU87" s="98"/>
      <c r="AV87" s="33"/>
      <c r="AW87" s="98"/>
      <c r="AX87" s="98"/>
      <c r="AZ87" s="35"/>
      <c r="BA87" s="36"/>
      <c r="BB87" s="36"/>
      <c r="BC87" s="36"/>
      <c r="BD87" s="37"/>
    </row>
    <row r="88" spans="1:56" s="7" customFormat="1" ht="99.75" customHeight="1">
      <c r="A88" s="189">
        <v>82</v>
      </c>
      <c r="B88" s="135" t="s">
        <v>849</v>
      </c>
      <c r="C88" s="135" t="s">
        <v>47</v>
      </c>
      <c r="D88" s="135" t="s">
        <v>850</v>
      </c>
      <c r="E88" s="135" t="s">
        <v>15</v>
      </c>
      <c r="F88" s="135" t="s">
        <v>851</v>
      </c>
      <c r="G88" s="135" t="s">
        <v>762</v>
      </c>
      <c r="H88" s="134"/>
      <c r="I88" s="134"/>
      <c r="J88" s="135" t="s">
        <v>852</v>
      </c>
      <c r="K88" s="135" t="s">
        <v>770</v>
      </c>
      <c r="L88" s="135" t="s">
        <v>853</v>
      </c>
      <c r="M88" s="135" t="s">
        <v>758</v>
      </c>
      <c r="N88" s="133" t="s">
        <v>848</v>
      </c>
      <c r="O88" s="135" t="s">
        <v>182</v>
      </c>
      <c r="P88" s="135" t="s">
        <v>727</v>
      </c>
      <c r="Q88" s="135" t="s">
        <v>736</v>
      </c>
      <c r="R88" s="135"/>
      <c r="S88" s="155">
        <v>1135098</v>
      </c>
      <c r="T88" s="5"/>
      <c r="U88" s="28" t="s">
        <v>129</v>
      </c>
      <c r="V88" s="60">
        <f>SUM(11554.8*110)</f>
        <v>1271028</v>
      </c>
      <c r="W88" s="30" t="s">
        <v>128</v>
      </c>
      <c r="X88" s="59">
        <f>ROUND(V88,-3)</f>
        <v>1271000</v>
      </c>
      <c r="Y88" s="26" t="s">
        <v>37</v>
      </c>
      <c r="Z88" s="27"/>
      <c r="AB88" s="32" t="e">
        <f>ROUND(#REF!,-3)</f>
        <v>#REF!</v>
      </c>
      <c r="AC88" s="3" t="s">
        <v>32</v>
      </c>
      <c r="AD88" s="3" t="s">
        <v>32</v>
      </c>
      <c r="AE88" s="3" t="s">
        <v>115</v>
      </c>
      <c r="AF88" s="3"/>
      <c r="AG88" s="2">
        <v>1</v>
      </c>
      <c r="AH88" s="61" t="s">
        <v>113</v>
      </c>
      <c r="AJ88" s="3" t="s">
        <v>32</v>
      </c>
      <c r="AK88" s="3" t="s">
        <v>32</v>
      </c>
      <c r="AL88" s="3" t="s">
        <v>112</v>
      </c>
      <c r="AM88" s="3" t="s">
        <v>115</v>
      </c>
      <c r="AN88" s="3"/>
      <c r="AO88" s="3">
        <v>1</v>
      </c>
      <c r="AP88" s="61" t="s">
        <v>113</v>
      </c>
      <c r="AR88" s="3" t="s">
        <v>32</v>
      </c>
      <c r="AS88" s="3" t="s">
        <v>32</v>
      </c>
      <c r="AT88" s="3" t="s">
        <v>112</v>
      </c>
      <c r="AU88" s="3" t="s">
        <v>115</v>
      </c>
      <c r="AV88" s="4"/>
      <c r="AW88" s="3">
        <v>1</v>
      </c>
      <c r="AX88" s="61" t="s">
        <v>113</v>
      </c>
      <c r="AZ88" s="21">
        <v>9</v>
      </c>
      <c r="BA88" s="11">
        <v>8.1</v>
      </c>
      <c r="BB88" s="11">
        <v>14</v>
      </c>
      <c r="BC88" s="11">
        <v>19</v>
      </c>
      <c r="BD88" s="62">
        <v>3</v>
      </c>
    </row>
    <row r="89" spans="1:56" s="7" customFormat="1" ht="79.5" customHeight="1">
      <c r="A89" s="189">
        <v>83</v>
      </c>
      <c r="B89" s="135" t="s">
        <v>854</v>
      </c>
      <c r="C89" s="135" t="s">
        <v>246</v>
      </c>
      <c r="D89" s="135" t="s">
        <v>727</v>
      </c>
      <c r="E89" s="135" t="s">
        <v>247</v>
      </c>
      <c r="F89" s="135" t="s">
        <v>727</v>
      </c>
      <c r="G89" s="135" t="s">
        <v>740</v>
      </c>
      <c r="H89" s="134"/>
      <c r="I89" s="134"/>
      <c r="J89" s="135" t="s">
        <v>855</v>
      </c>
      <c r="K89" s="135" t="s">
        <v>833</v>
      </c>
      <c r="L89" s="135" t="s">
        <v>743</v>
      </c>
      <c r="M89" s="135" t="s">
        <v>745</v>
      </c>
      <c r="N89" s="133" t="s">
        <v>856</v>
      </c>
      <c r="O89" s="135" t="s">
        <v>736</v>
      </c>
      <c r="P89" s="133" t="s">
        <v>723</v>
      </c>
      <c r="Q89" s="135" t="s">
        <v>745</v>
      </c>
      <c r="R89" s="135"/>
      <c r="S89" s="155">
        <v>1910640</v>
      </c>
      <c r="T89" s="5"/>
      <c r="U89" s="48"/>
      <c r="V89" s="102"/>
      <c r="W89" s="42"/>
      <c r="X89" s="103"/>
      <c r="Y89" s="26"/>
      <c r="Z89" s="38"/>
      <c r="AB89" s="32"/>
      <c r="AC89" s="3"/>
      <c r="AD89" s="3"/>
      <c r="AE89" s="3"/>
      <c r="AF89" s="99"/>
      <c r="AG89" s="2"/>
      <c r="AH89" s="61"/>
      <c r="AJ89" s="99"/>
      <c r="AK89" s="99"/>
      <c r="AL89" s="99"/>
      <c r="AM89" s="99"/>
      <c r="AN89" s="99"/>
      <c r="AO89" s="99"/>
      <c r="AP89" s="104"/>
      <c r="AR89" s="99"/>
      <c r="AS89" s="99"/>
      <c r="AT89" s="99"/>
      <c r="AU89" s="99"/>
      <c r="AV89" s="79"/>
      <c r="AW89" s="99"/>
      <c r="AX89" s="104"/>
      <c r="AZ89" s="100"/>
      <c r="BA89" s="13"/>
      <c r="BB89" s="13"/>
      <c r="BC89" s="13"/>
      <c r="BD89" s="101"/>
    </row>
    <row r="90" spans="1:56" s="7" customFormat="1" ht="79.5" customHeight="1">
      <c r="A90" s="189">
        <v>84</v>
      </c>
      <c r="B90" s="135" t="s">
        <v>857</v>
      </c>
      <c r="C90" s="135" t="s">
        <v>248</v>
      </c>
      <c r="D90" s="135" t="s">
        <v>858</v>
      </c>
      <c r="E90" s="135" t="s">
        <v>249</v>
      </c>
      <c r="F90" s="135" t="s">
        <v>859</v>
      </c>
      <c r="G90" s="135" t="s">
        <v>860</v>
      </c>
      <c r="H90" s="134"/>
      <c r="I90" s="134"/>
      <c r="J90" s="135" t="s">
        <v>861</v>
      </c>
      <c r="K90" s="135" t="s">
        <v>770</v>
      </c>
      <c r="L90" s="135" t="s">
        <v>766</v>
      </c>
      <c r="M90" s="135" t="s">
        <v>847</v>
      </c>
      <c r="N90" s="133" t="s">
        <v>751</v>
      </c>
      <c r="O90" s="135" t="s">
        <v>847</v>
      </c>
      <c r="P90" s="133" t="s">
        <v>862</v>
      </c>
      <c r="Q90" s="135" t="s">
        <v>736</v>
      </c>
      <c r="R90" s="162" t="s">
        <v>199</v>
      </c>
      <c r="S90" s="155">
        <v>912968</v>
      </c>
      <c r="T90" s="5"/>
      <c r="U90" s="48"/>
      <c r="V90" s="102"/>
      <c r="W90" s="42"/>
      <c r="X90" s="103"/>
      <c r="Y90" s="26"/>
      <c r="Z90" s="38"/>
      <c r="AB90" s="32"/>
      <c r="AC90" s="3"/>
      <c r="AD90" s="3"/>
      <c r="AE90" s="3"/>
      <c r="AF90" s="99"/>
      <c r="AG90" s="2"/>
      <c r="AH90" s="61"/>
      <c r="AJ90" s="99"/>
      <c r="AK90" s="99"/>
      <c r="AL90" s="99"/>
      <c r="AM90" s="99"/>
      <c r="AN90" s="99"/>
      <c r="AO90" s="99"/>
      <c r="AP90" s="104"/>
      <c r="AR90" s="99"/>
      <c r="AS90" s="99"/>
      <c r="AT90" s="99"/>
      <c r="AU90" s="99"/>
      <c r="AV90" s="79"/>
      <c r="AW90" s="99"/>
      <c r="AX90" s="104"/>
      <c r="AZ90" s="100"/>
      <c r="BA90" s="13"/>
      <c r="BB90" s="13"/>
      <c r="BC90" s="13"/>
      <c r="BD90" s="101"/>
    </row>
    <row r="91" spans="1:56" s="7" customFormat="1" ht="114.75" customHeight="1">
      <c r="A91" s="189">
        <v>85</v>
      </c>
      <c r="B91" s="135" t="s">
        <v>863</v>
      </c>
      <c r="C91" s="135" t="s">
        <v>250</v>
      </c>
      <c r="D91" s="135" t="s">
        <v>727</v>
      </c>
      <c r="E91" s="135" t="s">
        <v>251</v>
      </c>
      <c r="F91" s="135" t="s">
        <v>739</v>
      </c>
      <c r="G91" s="131" t="s">
        <v>349</v>
      </c>
      <c r="H91" s="134"/>
      <c r="I91" s="134"/>
      <c r="J91" s="135" t="s">
        <v>864</v>
      </c>
      <c r="K91" s="135" t="s">
        <v>865</v>
      </c>
      <c r="L91" s="135" t="s">
        <v>743</v>
      </c>
      <c r="M91" s="135" t="s">
        <v>758</v>
      </c>
      <c r="N91" s="133" t="s">
        <v>866</v>
      </c>
      <c r="O91" s="135" t="s">
        <v>867</v>
      </c>
      <c r="P91" s="135" t="s">
        <v>732</v>
      </c>
      <c r="Q91" s="135" t="s">
        <v>736</v>
      </c>
      <c r="R91" s="162" t="s">
        <v>199</v>
      </c>
      <c r="S91" s="155">
        <v>1571840</v>
      </c>
      <c r="T91" s="5"/>
      <c r="U91" s="48"/>
      <c r="V91" s="102"/>
      <c r="W91" s="42"/>
      <c r="X91" s="103"/>
      <c r="Y91" s="26"/>
      <c r="Z91" s="38"/>
      <c r="AB91" s="32"/>
      <c r="AC91" s="3"/>
      <c r="AD91" s="3"/>
      <c r="AE91" s="3"/>
      <c r="AF91" s="99"/>
      <c r="AG91" s="2"/>
      <c r="AH91" s="61"/>
      <c r="AJ91" s="99"/>
      <c r="AK91" s="99"/>
      <c r="AL91" s="99"/>
      <c r="AM91" s="99"/>
      <c r="AN91" s="99"/>
      <c r="AO91" s="99"/>
      <c r="AP91" s="104"/>
      <c r="AR91" s="99"/>
      <c r="AS91" s="99"/>
      <c r="AT91" s="99"/>
      <c r="AU91" s="99"/>
      <c r="AV91" s="79"/>
      <c r="AW91" s="99"/>
      <c r="AX91" s="104"/>
      <c r="AZ91" s="100"/>
      <c r="BA91" s="13"/>
      <c r="BB91" s="13"/>
      <c r="BC91" s="13"/>
      <c r="BD91" s="101"/>
    </row>
    <row r="92" spans="1:56" s="7" customFormat="1" ht="99.75" customHeight="1">
      <c r="A92" s="189">
        <v>86</v>
      </c>
      <c r="B92" s="135" t="s">
        <v>760</v>
      </c>
      <c r="C92" s="135" t="s">
        <v>225</v>
      </c>
      <c r="D92" s="135" t="s">
        <v>761</v>
      </c>
      <c r="E92" s="135" t="s">
        <v>27</v>
      </c>
      <c r="F92" s="135" t="s">
        <v>4</v>
      </c>
      <c r="G92" s="164" t="s">
        <v>762</v>
      </c>
      <c r="H92" s="134" t="s">
        <v>763</v>
      </c>
      <c r="I92" s="134"/>
      <c r="J92" s="135" t="s">
        <v>868</v>
      </c>
      <c r="K92" s="135" t="s">
        <v>869</v>
      </c>
      <c r="L92" s="135" t="s">
        <v>766</v>
      </c>
      <c r="M92" s="135" t="s">
        <v>758</v>
      </c>
      <c r="N92" s="133" t="s">
        <v>870</v>
      </c>
      <c r="O92" s="135" t="s">
        <v>736</v>
      </c>
      <c r="P92" s="133" t="s">
        <v>871</v>
      </c>
      <c r="Q92" s="135" t="s">
        <v>847</v>
      </c>
      <c r="R92" s="135"/>
      <c r="S92" s="155">
        <v>990272</v>
      </c>
      <c r="U92" s="40"/>
      <c r="V92" s="41"/>
      <c r="W92" s="42"/>
      <c r="X92" s="43"/>
      <c r="Y92" s="26" t="s">
        <v>37</v>
      </c>
      <c r="Z92" s="45" t="s">
        <v>71</v>
      </c>
      <c r="AB92" s="32" t="e">
        <f>ROUND(#REF!,-3)</f>
        <v>#REF!</v>
      </c>
      <c r="AC92" s="2" t="s">
        <v>33</v>
      </c>
      <c r="AD92" s="2" t="s">
        <v>33</v>
      </c>
      <c r="AE92" s="2" t="s">
        <v>110</v>
      </c>
      <c r="AF92" s="33"/>
      <c r="AG92" s="2">
        <v>1</v>
      </c>
      <c r="AH92" s="34" t="s">
        <v>108</v>
      </c>
      <c r="AJ92" s="1"/>
      <c r="AK92" s="1"/>
      <c r="AL92" s="1"/>
      <c r="AM92" s="1"/>
      <c r="AN92" s="1"/>
      <c r="AO92" s="1"/>
      <c r="AP92" s="1"/>
      <c r="AR92" s="33"/>
      <c r="AS92" s="33"/>
      <c r="AT92" s="33"/>
      <c r="AU92" s="33"/>
      <c r="AV92" s="33"/>
      <c r="AW92" s="33"/>
      <c r="AX92" s="33"/>
      <c r="AZ92" s="35"/>
      <c r="BA92" s="36"/>
      <c r="BB92" s="36"/>
      <c r="BC92" s="36"/>
      <c r="BD92" s="37"/>
    </row>
    <row r="93" spans="1:56" s="7" customFormat="1" ht="114.75" customHeight="1">
      <c r="A93" s="189">
        <v>87</v>
      </c>
      <c r="B93" s="135" t="s">
        <v>828</v>
      </c>
      <c r="C93" s="135" t="s">
        <v>221</v>
      </c>
      <c r="D93" s="131" t="s">
        <v>280</v>
      </c>
      <c r="E93" s="135" t="s">
        <v>222</v>
      </c>
      <c r="F93" s="131" t="s">
        <v>585</v>
      </c>
      <c r="G93" s="135" t="s">
        <v>762</v>
      </c>
      <c r="H93" s="132" t="s">
        <v>348</v>
      </c>
      <c r="I93" s="134" t="s">
        <v>872</v>
      </c>
      <c r="J93" s="135" t="s">
        <v>811</v>
      </c>
      <c r="K93" s="135" t="s">
        <v>798</v>
      </c>
      <c r="L93" s="135" t="s">
        <v>766</v>
      </c>
      <c r="M93" s="135" t="s">
        <v>795</v>
      </c>
      <c r="N93" s="133" t="s">
        <v>873</v>
      </c>
      <c r="O93" s="135" t="s">
        <v>736</v>
      </c>
      <c r="P93" s="133" t="s">
        <v>744</v>
      </c>
      <c r="Q93" s="135" t="s">
        <v>847</v>
      </c>
      <c r="R93" s="163"/>
      <c r="S93" s="155">
        <v>849536</v>
      </c>
      <c r="U93" s="56"/>
      <c r="V93" s="57"/>
      <c r="W93" s="30"/>
      <c r="X93" s="59"/>
      <c r="Y93" s="26"/>
      <c r="Z93" s="27"/>
      <c r="AB93" s="32"/>
      <c r="AC93" s="3"/>
      <c r="AD93" s="3"/>
      <c r="AE93" s="3"/>
      <c r="AF93" s="3"/>
      <c r="AG93" s="2"/>
      <c r="AH93" s="61"/>
      <c r="AJ93" s="3"/>
      <c r="AK93" s="3"/>
      <c r="AL93" s="3"/>
      <c r="AM93" s="3"/>
      <c r="AN93" s="3"/>
      <c r="AO93" s="3"/>
      <c r="AP93" s="61"/>
      <c r="AR93" s="3"/>
      <c r="AS93" s="3"/>
      <c r="AT93" s="3"/>
      <c r="AU93" s="3"/>
      <c r="AV93" s="4"/>
      <c r="AW93" s="3"/>
      <c r="AX93" s="61"/>
      <c r="AZ93" s="21"/>
      <c r="BA93" s="11"/>
      <c r="BB93" s="11"/>
      <c r="BC93" s="11"/>
      <c r="BD93" s="22"/>
    </row>
    <row r="94" spans="1:56" s="7" customFormat="1" ht="79.5" customHeight="1">
      <c r="A94" s="189">
        <v>88</v>
      </c>
      <c r="B94" s="135" t="s">
        <v>874</v>
      </c>
      <c r="C94" s="135" t="s">
        <v>336</v>
      </c>
      <c r="D94" s="135" t="s">
        <v>875</v>
      </c>
      <c r="E94" s="135" t="s">
        <v>63</v>
      </c>
      <c r="F94" s="135" t="s">
        <v>876</v>
      </c>
      <c r="G94" s="135" t="s">
        <v>762</v>
      </c>
      <c r="H94" s="134" t="s">
        <v>877</v>
      </c>
      <c r="I94" s="134"/>
      <c r="J94" s="179" t="s">
        <v>878</v>
      </c>
      <c r="K94" s="135" t="s">
        <v>798</v>
      </c>
      <c r="L94" s="135" t="s">
        <v>879</v>
      </c>
      <c r="M94" s="135" t="s">
        <v>758</v>
      </c>
      <c r="N94" s="133" t="s">
        <v>873</v>
      </c>
      <c r="O94" s="135" t="s">
        <v>812</v>
      </c>
      <c r="P94" s="133" t="s">
        <v>870</v>
      </c>
      <c r="Q94" s="135" t="s">
        <v>812</v>
      </c>
      <c r="R94" s="135"/>
      <c r="S94" s="155">
        <v>492430</v>
      </c>
      <c r="U94" s="40"/>
      <c r="V94" s="41"/>
      <c r="W94" s="42"/>
      <c r="X94" s="43"/>
      <c r="Y94" s="26" t="s">
        <v>23</v>
      </c>
      <c r="Z94" s="38"/>
      <c r="AB94" s="32" t="e">
        <f>ROUND(#REF!,-3)</f>
        <v>#REF!</v>
      </c>
      <c r="AC94" s="2" t="s">
        <v>33</v>
      </c>
      <c r="AD94" s="2" t="s">
        <v>33</v>
      </c>
      <c r="AE94" s="2" t="s">
        <v>106</v>
      </c>
      <c r="AF94" s="33"/>
      <c r="AG94" s="4">
        <v>2</v>
      </c>
      <c r="AH94" s="34" t="s">
        <v>113</v>
      </c>
      <c r="AJ94" s="1"/>
      <c r="AK94" s="1"/>
      <c r="AL94" s="1"/>
      <c r="AM94" s="1"/>
      <c r="AN94" s="1"/>
      <c r="AO94" s="1"/>
      <c r="AP94" s="1"/>
      <c r="AR94" s="33"/>
      <c r="AS94" s="33"/>
      <c r="AT94" s="33"/>
      <c r="AU94" s="33"/>
      <c r="AV94" s="33"/>
      <c r="AW94" s="33"/>
      <c r="AX94" s="33"/>
      <c r="AZ94" s="35"/>
      <c r="BA94" s="36"/>
      <c r="BB94" s="36"/>
      <c r="BC94" s="36"/>
      <c r="BD94" s="37"/>
    </row>
    <row r="95" spans="1:56" s="7" customFormat="1" ht="79.5" customHeight="1">
      <c r="A95" s="189">
        <v>89</v>
      </c>
      <c r="B95" s="135" t="s">
        <v>880</v>
      </c>
      <c r="C95" s="135" t="s">
        <v>227</v>
      </c>
      <c r="D95" s="135" t="s">
        <v>727</v>
      </c>
      <c r="E95" s="135" t="s">
        <v>174</v>
      </c>
      <c r="F95" s="135" t="s">
        <v>814</v>
      </c>
      <c r="G95" s="135" t="s">
        <v>762</v>
      </c>
      <c r="H95" s="134" t="s">
        <v>877</v>
      </c>
      <c r="I95" s="132" t="s">
        <v>276</v>
      </c>
      <c r="J95" s="131" t="s">
        <v>340</v>
      </c>
      <c r="K95" s="135" t="s">
        <v>798</v>
      </c>
      <c r="L95" s="135" t="s">
        <v>743</v>
      </c>
      <c r="M95" s="135" t="s">
        <v>758</v>
      </c>
      <c r="N95" s="133" t="s">
        <v>881</v>
      </c>
      <c r="O95" s="135" t="s">
        <v>736</v>
      </c>
      <c r="P95" s="133" t="s">
        <v>882</v>
      </c>
      <c r="Q95" s="135" t="s">
        <v>795</v>
      </c>
      <c r="R95" s="135"/>
      <c r="S95" s="155">
        <v>2303022</v>
      </c>
      <c r="U95" s="40"/>
      <c r="V95" s="41"/>
      <c r="W95" s="42"/>
      <c r="X95" s="43"/>
      <c r="Y95" s="26" t="s">
        <v>23</v>
      </c>
      <c r="Z95" s="38"/>
      <c r="AB95" s="32" t="e">
        <f>ROUND(#REF!,-3)</f>
        <v>#REF!</v>
      </c>
      <c r="AC95" s="2" t="s">
        <v>33</v>
      </c>
      <c r="AD95" s="2" t="s">
        <v>33</v>
      </c>
      <c r="AE95" s="2" t="s">
        <v>110</v>
      </c>
      <c r="AF95" s="33"/>
      <c r="AG95" s="2">
        <v>1</v>
      </c>
      <c r="AH95" s="34" t="s">
        <v>113</v>
      </c>
      <c r="AJ95" s="1"/>
      <c r="AK95" s="1"/>
      <c r="AL95" s="1"/>
      <c r="AM95" s="1"/>
      <c r="AN95" s="1"/>
      <c r="AO95" s="1"/>
      <c r="AP95" s="1"/>
      <c r="AR95" s="33"/>
      <c r="AS95" s="33"/>
      <c r="AT95" s="33"/>
      <c r="AU95" s="33"/>
      <c r="AV95" s="33"/>
      <c r="AW95" s="33"/>
      <c r="AX95" s="33"/>
      <c r="AZ95" s="35"/>
      <c r="BA95" s="36"/>
      <c r="BB95" s="36"/>
      <c r="BC95" s="36"/>
      <c r="BD95" s="37"/>
    </row>
    <row r="96" spans="1:56" s="7" customFormat="1" ht="114.75" customHeight="1">
      <c r="A96" s="189">
        <v>90</v>
      </c>
      <c r="B96" s="135" t="s">
        <v>883</v>
      </c>
      <c r="C96" s="135" t="s">
        <v>337</v>
      </c>
      <c r="D96" s="135" t="s">
        <v>884</v>
      </c>
      <c r="E96" s="135" t="s">
        <v>48</v>
      </c>
      <c r="F96" s="135" t="s">
        <v>885</v>
      </c>
      <c r="G96" s="135" t="s">
        <v>740</v>
      </c>
      <c r="H96" s="134" t="s">
        <v>877</v>
      </c>
      <c r="I96" s="134"/>
      <c r="J96" s="135" t="s">
        <v>886</v>
      </c>
      <c r="K96" s="135" t="s">
        <v>816</v>
      </c>
      <c r="L96" s="135" t="s">
        <v>879</v>
      </c>
      <c r="M96" s="135" t="s">
        <v>758</v>
      </c>
      <c r="N96" s="133" t="s">
        <v>881</v>
      </c>
      <c r="O96" s="135" t="s">
        <v>758</v>
      </c>
      <c r="P96" s="133" t="s">
        <v>881</v>
      </c>
      <c r="Q96" s="135" t="s">
        <v>736</v>
      </c>
      <c r="R96" s="135"/>
      <c r="S96" s="155">
        <v>297108</v>
      </c>
      <c r="U96" s="40"/>
      <c r="V96" s="41"/>
      <c r="W96" s="42"/>
      <c r="X96" s="43"/>
      <c r="Y96" s="26" t="s">
        <v>23</v>
      </c>
      <c r="Z96" s="38"/>
      <c r="AB96" s="32" t="e">
        <f>ROUND(#REF!,-3)</f>
        <v>#REF!</v>
      </c>
      <c r="AC96" s="2" t="s">
        <v>33</v>
      </c>
      <c r="AD96" s="2" t="s">
        <v>33</v>
      </c>
      <c r="AE96" s="2" t="s">
        <v>106</v>
      </c>
      <c r="AF96" s="33"/>
      <c r="AG96" s="4">
        <v>2</v>
      </c>
      <c r="AH96" s="34" t="s">
        <v>108</v>
      </c>
      <c r="AJ96" s="1"/>
      <c r="AK96" s="1"/>
      <c r="AL96" s="1"/>
      <c r="AM96" s="1"/>
      <c r="AN96" s="1"/>
      <c r="AO96" s="1"/>
      <c r="AP96" s="1"/>
      <c r="AR96" s="33"/>
      <c r="AS96" s="33"/>
      <c r="AT96" s="33"/>
      <c r="AU96" s="33"/>
      <c r="AV96" s="33"/>
      <c r="AW96" s="33"/>
      <c r="AX96" s="33"/>
      <c r="AZ96" s="35"/>
      <c r="BA96" s="36"/>
      <c r="BB96" s="36"/>
      <c r="BC96" s="36"/>
      <c r="BD96" s="37"/>
    </row>
    <row r="97" spans="1:56" s="7" customFormat="1" ht="114.75" customHeight="1">
      <c r="A97" s="189">
        <v>91</v>
      </c>
      <c r="B97" s="135" t="s">
        <v>887</v>
      </c>
      <c r="C97" s="135" t="s">
        <v>228</v>
      </c>
      <c r="D97" s="135" t="s">
        <v>727</v>
      </c>
      <c r="E97" s="135" t="s">
        <v>80</v>
      </c>
      <c r="F97" s="135" t="s">
        <v>727</v>
      </c>
      <c r="G97" s="135" t="s">
        <v>740</v>
      </c>
      <c r="H97" s="134" t="s">
        <v>888</v>
      </c>
      <c r="I97" s="134"/>
      <c r="J97" s="179" t="s">
        <v>889</v>
      </c>
      <c r="K97" s="135" t="s">
        <v>770</v>
      </c>
      <c r="L97" s="135" t="s">
        <v>743</v>
      </c>
      <c r="M97" s="135" t="s">
        <v>758</v>
      </c>
      <c r="N97" s="133" t="s">
        <v>890</v>
      </c>
      <c r="O97" s="135" t="s">
        <v>52</v>
      </c>
      <c r="P97" s="135" t="s">
        <v>727</v>
      </c>
      <c r="Q97" s="135" t="s">
        <v>736</v>
      </c>
      <c r="R97" s="162" t="s">
        <v>150</v>
      </c>
      <c r="S97" s="155">
        <v>1920000</v>
      </c>
      <c r="U97" s="40"/>
      <c r="V97" s="41"/>
      <c r="W97" s="42"/>
      <c r="X97" s="43"/>
      <c r="Y97" s="26" t="s">
        <v>23</v>
      </c>
      <c r="Z97" s="38"/>
      <c r="AB97" s="32" t="e">
        <f>ROUND(#REF!,-3)</f>
        <v>#REF!</v>
      </c>
      <c r="AC97" s="2" t="s">
        <v>33</v>
      </c>
      <c r="AD97" s="2" t="s">
        <v>33</v>
      </c>
      <c r="AE97" s="2" t="s">
        <v>110</v>
      </c>
      <c r="AF97" s="33"/>
      <c r="AG97" s="2">
        <v>1</v>
      </c>
      <c r="AH97" s="34" t="s">
        <v>113</v>
      </c>
      <c r="AJ97" s="1"/>
      <c r="AK97" s="1"/>
      <c r="AL97" s="1"/>
      <c r="AM97" s="1"/>
      <c r="AN97" s="1"/>
      <c r="AO97" s="1"/>
      <c r="AP97" s="1"/>
      <c r="AR97" s="33"/>
      <c r="AS97" s="33"/>
      <c r="AT97" s="33"/>
      <c r="AU97" s="33"/>
      <c r="AV97" s="33"/>
      <c r="AW97" s="33"/>
      <c r="AX97" s="33"/>
      <c r="AZ97" s="35"/>
      <c r="BA97" s="36"/>
      <c r="BB97" s="36"/>
      <c r="BC97" s="36"/>
      <c r="BD97" s="37"/>
    </row>
    <row r="98" spans="1:56" s="7" customFormat="1" ht="79.5" customHeight="1">
      <c r="A98" s="189">
        <v>92</v>
      </c>
      <c r="B98" s="135" t="s">
        <v>891</v>
      </c>
      <c r="C98" s="135" t="s">
        <v>230</v>
      </c>
      <c r="D98" s="135" t="s">
        <v>727</v>
      </c>
      <c r="E98" s="135" t="s">
        <v>81</v>
      </c>
      <c r="F98" s="131" t="s">
        <v>648</v>
      </c>
      <c r="G98" s="131" t="s">
        <v>274</v>
      </c>
      <c r="H98" s="134" t="s">
        <v>892</v>
      </c>
      <c r="I98" s="134"/>
      <c r="J98" s="135" t="s">
        <v>893</v>
      </c>
      <c r="K98" s="135" t="s">
        <v>770</v>
      </c>
      <c r="L98" s="135" t="s">
        <v>743</v>
      </c>
      <c r="M98" s="135" t="s">
        <v>758</v>
      </c>
      <c r="N98" s="133" t="s">
        <v>894</v>
      </c>
      <c r="O98" s="135" t="s">
        <v>0</v>
      </c>
      <c r="P98" s="135" t="s">
        <v>727</v>
      </c>
      <c r="Q98" s="135" t="s">
        <v>736</v>
      </c>
      <c r="R98" s="162" t="s">
        <v>150</v>
      </c>
      <c r="S98" s="155">
        <v>1187424</v>
      </c>
      <c r="U98" s="40"/>
      <c r="V98" s="41"/>
      <c r="W98" s="42"/>
      <c r="X98" s="43"/>
      <c r="Y98" s="26" t="s">
        <v>23</v>
      </c>
      <c r="Z98" s="38"/>
      <c r="AB98" s="32" t="e">
        <f>ROUND(#REF!,-3)</f>
        <v>#REF!</v>
      </c>
      <c r="AC98" s="2" t="s">
        <v>33</v>
      </c>
      <c r="AD98" s="2" t="s">
        <v>33</v>
      </c>
      <c r="AE98" s="2" t="s">
        <v>110</v>
      </c>
      <c r="AF98" s="33"/>
      <c r="AG98" s="2">
        <v>1</v>
      </c>
      <c r="AH98" s="34" t="s">
        <v>117</v>
      </c>
      <c r="AJ98" s="1"/>
      <c r="AK98" s="1"/>
      <c r="AL98" s="1"/>
      <c r="AM98" s="1"/>
      <c r="AN98" s="1"/>
      <c r="AO98" s="1"/>
      <c r="AP98" s="1"/>
      <c r="AR98" s="33"/>
      <c r="AS98" s="33"/>
      <c r="AT98" s="33"/>
      <c r="AU98" s="33"/>
      <c r="AV98" s="33"/>
      <c r="AW98" s="33"/>
      <c r="AX98" s="33"/>
      <c r="AZ98" s="35"/>
      <c r="BA98" s="36"/>
      <c r="BB98" s="36"/>
      <c r="BC98" s="36"/>
      <c r="BD98" s="37"/>
    </row>
    <row r="99" spans="1:56" s="7" customFormat="1" ht="99.75" customHeight="1">
      <c r="A99" s="189">
        <v>93</v>
      </c>
      <c r="B99" s="135" t="s">
        <v>895</v>
      </c>
      <c r="C99" s="135" t="s">
        <v>231</v>
      </c>
      <c r="D99" s="135" t="s">
        <v>727</v>
      </c>
      <c r="E99" s="135" t="s">
        <v>64</v>
      </c>
      <c r="F99" s="131" t="s">
        <v>648</v>
      </c>
      <c r="G99" s="131" t="s">
        <v>274</v>
      </c>
      <c r="H99" s="134" t="s">
        <v>892</v>
      </c>
      <c r="I99" s="134"/>
      <c r="J99" s="135" t="s">
        <v>896</v>
      </c>
      <c r="K99" s="135" t="s">
        <v>770</v>
      </c>
      <c r="L99" s="135" t="s">
        <v>743</v>
      </c>
      <c r="M99" s="135" t="s">
        <v>758</v>
      </c>
      <c r="N99" s="133" t="s">
        <v>894</v>
      </c>
      <c r="O99" s="135" t="s">
        <v>0</v>
      </c>
      <c r="P99" s="135" t="s">
        <v>771</v>
      </c>
      <c r="Q99" s="135" t="s">
        <v>745</v>
      </c>
      <c r="R99" s="162" t="s">
        <v>152</v>
      </c>
      <c r="S99" s="155">
        <v>2374848</v>
      </c>
      <c r="U99" s="40"/>
      <c r="V99" s="41"/>
      <c r="W99" s="42"/>
      <c r="X99" s="43"/>
      <c r="Y99" s="26" t="s">
        <v>23</v>
      </c>
      <c r="Z99" s="45"/>
      <c r="AB99" s="32" t="e">
        <f>ROUND(#REF!,-3)</f>
        <v>#REF!</v>
      </c>
      <c r="AC99" s="2" t="s">
        <v>33</v>
      </c>
      <c r="AD99" s="2" t="s">
        <v>33</v>
      </c>
      <c r="AE99" s="2" t="s">
        <v>110</v>
      </c>
      <c r="AF99" s="33"/>
      <c r="AG99" s="2">
        <v>1</v>
      </c>
      <c r="AH99" s="34" t="s">
        <v>113</v>
      </c>
      <c r="AJ99" s="1"/>
      <c r="AK99" s="1"/>
      <c r="AL99" s="1"/>
      <c r="AM99" s="1"/>
      <c r="AN99" s="1"/>
      <c r="AO99" s="1"/>
      <c r="AP99" s="1"/>
      <c r="AR99" s="33"/>
      <c r="AS99" s="33"/>
      <c r="AT99" s="33"/>
      <c r="AU99" s="33"/>
      <c r="AV99" s="33"/>
      <c r="AW99" s="33"/>
      <c r="AX99" s="33"/>
      <c r="AZ99" s="35"/>
      <c r="BA99" s="36"/>
      <c r="BB99" s="36"/>
      <c r="BC99" s="36"/>
      <c r="BD99" s="37"/>
    </row>
    <row r="100" spans="1:56" s="7" customFormat="1" ht="124.5" customHeight="1">
      <c r="A100" s="189">
        <v>94</v>
      </c>
      <c r="B100" s="135" t="s">
        <v>800</v>
      </c>
      <c r="C100" s="135" t="s">
        <v>232</v>
      </c>
      <c r="D100" s="135" t="s">
        <v>897</v>
      </c>
      <c r="E100" s="135" t="s">
        <v>65</v>
      </c>
      <c r="F100" s="135" t="s">
        <v>851</v>
      </c>
      <c r="G100" s="135" t="s">
        <v>762</v>
      </c>
      <c r="H100" s="134"/>
      <c r="I100" s="134" t="s">
        <v>898</v>
      </c>
      <c r="J100" s="135" t="s">
        <v>899</v>
      </c>
      <c r="K100" s="135" t="s">
        <v>770</v>
      </c>
      <c r="L100" s="131" t="s">
        <v>277</v>
      </c>
      <c r="M100" s="135" t="s">
        <v>758</v>
      </c>
      <c r="N100" s="133" t="s">
        <v>900</v>
      </c>
      <c r="O100" s="135" t="s">
        <v>758</v>
      </c>
      <c r="P100" s="133" t="s">
        <v>873</v>
      </c>
      <c r="Q100" s="135" t="s">
        <v>736</v>
      </c>
      <c r="R100" s="162" t="s">
        <v>152</v>
      </c>
      <c r="S100" s="155">
        <v>2130904</v>
      </c>
      <c r="U100" s="40"/>
      <c r="V100" s="41"/>
      <c r="W100" s="42"/>
      <c r="X100" s="43"/>
      <c r="Y100" s="26" t="s">
        <v>23</v>
      </c>
      <c r="Z100" s="45"/>
      <c r="AB100" s="32" t="e">
        <f>ROUND(#REF!,-3)</f>
        <v>#REF!</v>
      </c>
      <c r="AC100" s="2" t="s">
        <v>33</v>
      </c>
      <c r="AD100" s="2" t="s">
        <v>33</v>
      </c>
      <c r="AE100" s="2" t="s">
        <v>115</v>
      </c>
      <c r="AF100" s="33"/>
      <c r="AG100" s="2">
        <v>1</v>
      </c>
      <c r="AH100" s="34" t="s">
        <v>113</v>
      </c>
      <c r="AJ100" s="1"/>
      <c r="AK100" s="1"/>
      <c r="AL100" s="1"/>
      <c r="AM100" s="1"/>
      <c r="AN100" s="1"/>
      <c r="AO100" s="1"/>
      <c r="AP100" s="1"/>
      <c r="AR100" s="33"/>
      <c r="AS100" s="33"/>
      <c r="AT100" s="33"/>
      <c r="AU100" s="33"/>
      <c r="AV100" s="33"/>
      <c r="AW100" s="33"/>
      <c r="AX100" s="33"/>
      <c r="AZ100" s="35"/>
      <c r="BA100" s="36"/>
      <c r="BB100" s="36"/>
      <c r="BC100" s="36"/>
      <c r="BD100" s="37"/>
    </row>
    <row r="101" spans="1:56" s="7" customFormat="1" ht="99.75" customHeight="1">
      <c r="A101" s="189">
        <v>95</v>
      </c>
      <c r="B101" s="135" t="s">
        <v>901</v>
      </c>
      <c r="C101" s="135" t="s">
        <v>233</v>
      </c>
      <c r="D101" s="135" t="s">
        <v>727</v>
      </c>
      <c r="E101" s="135" t="s">
        <v>66</v>
      </c>
      <c r="F101" s="131" t="s">
        <v>586</v>
      </c>
      <c r="G101" s="135" t="s">
        <v>740</v>
      </c>
      <c r="H101" s="134"/>
      <c r="I101" s="134"/>
      <c r="J101" s="135" t="s">
        <v>902</v>
      </c>
      <c r="K101" s="135" t="s">
        <v>846</v>
      </c>
      <c r="L101" s="135" t="s">
        <v>743</v>
      </c>
      <c r="M101" s="135" t="s">
        <v>758</v>
      </c>
      <c r="N101" s="133" t="s">
        <v>900</v>
      </c>
      <c r="O101" s="135" t="s">
        <v>758</v>
      </c>
      <c r="P101" s="133" t="s">
        <v>900</v>
      </c>
      <c r="Q101" s="135" t="s">
        <v>759</v>
      </c>
      <c r="R101" s="135"/>
      <c r="S101" s="155">
        <v>840596</v>
      </c>
      <c r="U101" s="40"/>
      <c r="V101" s="41"/>
      <c r="W101" s="42"/>
      <c r="X101" s="43"/>
      <c r="Y101" s="26" t="s">
        <v>37</v>
      </c>
      <c r="Z101" s="45" t="s">
        <v>73</v>
      </c>
      <c r="AB101" s="32" t="e">
        <f>ROUND(#REF!,-3)</f>
        <v>#REF!</v>
      </c>
      <c r="AC101" s="2" t="s">
        <v>33</v>
      </c>
      <c r="AD101" s="2" t="s">
        <v>33</v>
      </c>
      <c r="AE101" s="2" t="s">
        <v>115</v>
      </c>
      <c r="AF101" s="33"/>
      <c r="AG101" s="2">
        <v>1</v>
      </c>
      <c r="AH101" s="34" t="s">
        <v>116</v>
      </c>
      <c r="AJ101" s="1"/>
      <c r="AK101" s="1"/>
      <c r="AL101" s="1"/>
      <c r="AM101" s="1"/>
      <c r="AN101" s="1"/>
      <c r="AO101" s="1"/>
      <c r="AP101" s="1"/>
      <c r="AR101" s="33"/>
      <c r="AS101" s="33"/>
      <c r="AT101" s="33"/>
      <c r="AU101" s="33"/>
      <c r="AV101" s="33"/>
      <c r="AW101" s="33"/>
      <c r="AX101" s="33"/>
      <c r="AZ101" s="35"/>
      <c r="BA101" s="36"/>
      <c r="BB101" s="36"/>
      <c r="BC101" s="36"/>
      <c r="BD101" s="37"/>
    </row>
    <row r="102" spans="1:56" s="7" customFormat="1" ht="114.75" customHeight="1">
      <c r="A102" s="189">
        <v>96</v>
      </c>
      <c r="B102" s="135" t="s">
        <v>903</v>
      </c>
      <c r="C102" s="135" t="s">
        <v>234</v>
      </c>
      <c r="D102" s="135" t="s">
        <v>727</v>
      </c>
      <c r="E102" s="135" t="s">
        <v>50</v>
      </c>
      <c r="F102" s="135" t="s">
        <v>904</v>
      </c>
      <c r="G102" s="135" t="s">
        <v>762</v>
      </c>
      <c r="H102" s="134"/>
      <c r="I102" s="134"/>
      <c r="J102" s="135" t="s">
        <v>905</v>
      </c>
      <c r="K102" s="135" t="s">
        <v>846</v>
      </c>
      <c r="L102" s="135" t="s">
        <v>743</v>
      </c>
      <c r="M102" s="135" t="s">
        <v>758</v>
      </c>
      <c r="N102" s="133" t="s">
        <v>906</v>
      </c>
      <c r="O102" s="135" t="s">
        <v>758</v>
      </c>
      <c r="P102" s="133" t="s">
        <v>894</v>
      </c>
      <c r="Q102" s="135" t="s">
        <v>736</v>
      </c>
      <c r="R102" s="135"/>
      <c r="S102" s="155">
        <v>2258636</v>
      </c>
      <c r="U102" s="48"/>
      <c r="V102" s="49"/>
      <c r="W102" s="42"/>
      <c r="X102" s="50"/>
      <c r="Y102" s="26" t="s">
        <v>37</v>
      </c>
      <c r="Z102" s="38"/>
      <c r="AB102" s="32" t="e">
        <f>ROUND(#REF!,-3)</f>
        <v>#REF!</v>
      </c>
      <c r="AC102" s="2" t="s">
        <v>33</v>
      </c>
      <c r="AD102" s="2" t="s">
        <v>33</v>
      </c>
      <c r="AE102" s="2" t="s">
        <v>115</v>
      </c>
      <c r="AF102" s="1"/>
      <c r="AG102" s="2">
        <v>1</v>
      </c>
      <c r="AH102" s="34" t="s">
        <v>116</v>
      </c>
      <c r="AJ102" s="1"/>
      <c r="AK102" s="1"/>
      <c r="AL102" s="1"/>
      <c r="AM102" s="1"/>
      <c r="AN102" s="1"/>
      <c r="AO102" s="1"/>
      <c r="AP102" s="51"/>
      <c r="AR102" s="1"/>
      <c r="AS102" s="1"/>
      <c r="AT102" s="1"/>
      <c r="AU102" s="1"/>
      <c r="AV102" s="1"/>
      <c r="AW102" s="1"/>
      <c r="AX102" s="51"/>
      <c r="AZ102" s="35"/>
      <c r="BA102" s="36"/>
      <c r="BB102" s="36"/>
      <c r="BC102" s="36"/>
      <c r="BD102" s="37"/>
    </row>
    <row r="103" spans="1:56" s="7" customFormat="1" ht="99.75" customHeight="1">
      <c r="A103" s="189">
        <v>97</v>
      </c>
      <c r="B103" s="135" t="s">
        <v>907</v>
      </c>
      <c r="C103" s="135" t="s">
        <v>45</v>
      </c>
      <c r="D103" s="135" t="s">
        <v>908</v>
      </c>
      <c r="E103" s="135" t="s">
        <v>67</v>
      </c>
      <c r="F103" s="135" t="s">
        <v>909</v>
      </c>
      <c r="G103" s="135" t="s">
        <v>762</v>
      </c>
      <c r="H103" s="134"/>
      <c r="I103" s="134"/>
      <c r="J103" s="131" t="s">
        <v>649</v>
      </c>
      <c r="K103" s="135" t="s">
        <v>846</v>
      </c>
      <c r="L103" s="135" t="s">
        <v>879</v>
      </c>
      <c r="M103" s="135" t="s">
        <v>758</v>
      </c>
      <c r="N103" s="133" t="s">
        <v>906</v>
      </c>
      <c r="O103" s="135" t="s">
        <v>52</v>
      </c>
      <c r="P103" s="135" t="s">
        <v>727</v>
      </c>
      <c r="Q103" s="135" t="s">
        <v>795</v>
      </c>
      <c r="R103" s="162" t="s">
        <v>153</v>
      </c>
      <c r="S103" s="155">
        <v>2213061</v>
      </c>
      <c r="U103" s="40"/>
      <c r="V103" s="41"/>
      <c r="W103" s="42"/>
      <c r="X103" s="43"/>
      <c r="Y103" s="26" t="s">
        <v>37</v>
      </c>
      <c r="Z103" s="45"/>
      <c r="AB103" s="32" t="e">
        <f>ROUND(#REF!,-3)</f>
        <v>#REF!</v>
      </c>
      <c r="AC103" s="2" t="s">
        <v>33</v>
      </c>
      <c r="AD103" s="2" t="s">
        <v>33</v>
      </c>
      <c r="AE103" s="2" t="s">
        <v>106</v>
      </c>
      <c r="AF103" s="33"/>
      <c r="AG103" s="4">
        <v>2</v>
      </c>
      <c r="AH103" s="34" t="s">
        <v>116</v>
      </c>
      <c r="AJ103" s="1"/>
      <c r="AK103" s="1"/>
      <c r="AL103" s="1"/>
      <c r="AM103" s="1"/>
      <c r="AN103" s="1"/>
      <c r="AO103" s="1"/>
      <c r="AP103" s="1"/>
      <c r="AR103" s="33"/>
      <c r="AS103" s="33"/>
      <c r="AT103" s="33"/>
      <c r="AU103" s="33"/>
      <c r="AV103" s="33"/>
      <c r="AW103" s="33"/>
      <c r="AX103" s="33"/>
      <c r="AZ103" s="35"/>
      <c r="BA103" s="36"/>
      <c r="BB103" s="36"/>
      <c r="BC103" s="36"/>
      <c r="BD103" s="37"/>
    </row>
    <row r="104" spans="1:56" s="7" customFormat="1" ht="99.75" customHeight="1">
      <c r="A104" s="189">
        <v>98</v>
      </c>
      <c r="B104" s="135" t="s">
        <v>910</v>
      </c>
      <c r="C104" s="135" t="s">
        <v>167</v>
      </c>
      <c r="D104" s="135" t="s">
        <v>727</v>
      </c>
      <c r="E104" s="135" t="s">
        <v>54</v>
      </c>
      <c r="F104" s="131" t="s">
        <v>347</v>
      </c>
      <c r="G104" s="135" t="s">
        <v>762</v>
      </c>
      <c r="H104" s="134" t="s">
        <v>911</v>
      </c>
      <c r="I104" s="132" t="s">
        <v>276</v>
      </c>
      <c r="J104" s="135" t="s">
        <v>912</v>
      </c>
      <c r="K104" s="135" t="s">
        <v>913</v>
      </c>
      <c r="L104" s="135" t="s">
        <v>743</v>
      </c>
      <c r="M104" s="135" t="s">
        <v>758</v>
      </c>
      <c r="N104" s="133" t="s">
        <v>906</v>
      </c>
      <c r="O104" s="135" t="s">
        <v>914</v>
      </c>
      <c r="P104" s="133" t="s">
        <v>866</v>
      </c>
      <c r="Q104" s="135" t="s">
        <v>736</v>
      </c>
      <c r="R104" s="162" t="s">
        <v>152</v>
      </c>
      <c r="S104" s="155">
        <v>1282320</v>
      </c>
      <c r="U104" s="40"/>
      <c r="V104" s="41"/>
      <c r="W104" s="42"/>
      <c r="X104" s="43"/>
      <c r="Y104" s="26" t="s">
        <v>23</v>
      </c>
      <c r="Z104" s="45"/>
      <c r="AB104" s="32" t="e">
        <f>ROUND(#REF!,-3)</f>
        <v>#REF!</v>
      </c>
      <c r="AC104" s="2" t="s">
        <v>33</v>
      </c>
      <c r="AD104" s="2" t="s">
        <v>33</v>
      </c>
      <c r="AE104" s="2" t="s">
        <v>110</v>
      </c>
      <c r="AF104" s="33"/>
      <c r="AG104" s="2">
        <v>1</v>
      </c>
      <c r="AH104" s="34" t="s">
        <v>118</v>
      </c>
      <c r="AJ104" s="1"/>
      <c r="AK104" s="1"/>
      <c r="AL104" s="1"/>
      <c r="AM104" s="1"/>
      <c r="AN104" s="1"/>
      <c r="AO104" s="1"/>
      <c r="AP104" s="1"/>
      <c r="AR104" s="33"/>
      <c r="AS104" s="33"/>
      <c r="AT104" s="33"/>
      <c r="AU104" s="33"/>
      <c r="AV104" s="33"/>
      <c r="AW104" s="33"/>
      <c r="AX104" s="33"/>
      <c r="AZ104" s="35"/>
      <c r="BA104" s="36"/>
      <c r="BB104" s="36"/>
      <c r="BC104" s="36"/>
      <c r="BD104" s="37"/>
    </row>
    <row r="105" spans="1:56" s="15" customFormat="1" ht="99.75" customHeight="1">
      <c r="A105" s="189">
        <v>99</v>
      </c>
      <c r="B105" s="135" t="s">
        <v>915</v>
      </c>
      <c r="C105" s="135" t="s">
        <v>252</v>
      </c>
      <c r="D105" s="135" t="s">
        <v>727</v>
      </c>
      <c r="E105" s="135" t="s">
        <v>253</v>
      </c>
      <c r="F105" s="135" t="s">
        <v>727</v>
      </c>
      <c r="G105" s="135" t="s">
        <v>740</v>
      </c>
      <c r="H105" s="134" t="s">
        <v>916</v>
      </c>
      <c r="I105" s="134"/>
      <c r="J105" s="135" t="s">
        <v>917</v>
      </c>
      <c r="K105" s="180" t="s">
        <v>770</v>
      </c>
      <c r="L105" s="135" t="s">
        <v>743</v>
      </c>
      <c r="M105" s="135" t="s">
        <v>758</v>
      </c>
      <c r="N105" s="133" t="s">
        <v>799</v>
      </c>
      <c r="O105" s="135" t="s">
        <v>759</v>
      </c>
      <c r="P105" s="133" t="s">
        <v>906</v>
      </c>
      <c r="Q105" s="135" t="s">
        <v>736</v>
      </c>
      <c r="R105" s="135"/>
      <c r="S105" s="155">
        <v>1052253</v>
      </c>
      <c r="U105" s="28" t="s">
        <v>5</v>
      </c>
      <c r="V105" s="29" t="e">
        <f>#REF!</f>
        <v>#REF!</v>
      </c>
      <c r="W105" s="30" t="s">
        <v>5</v>
      </c>
      <c r="X105" s="31" t="e">
        <f>ROUND(V105,-3)</f>
        <v>#REF!</v>
      </c>
      <c r="Y105" s="26" t="s">
        <v>38</v>
      </c>
      <c r="Z105" s="27"/>
      <c r="AB105" s="32" t="e">
        <f>ROUND(#REF!,-3)</f>
        <v>#REF!</v>
      </c>
      <c r="AC105" s="4">
        <v>-2009</v>
      </c>
      <c r="AD105" s="4" t="s">
        <v>34</v>
      </c>
      <c r="AE105" s="2" t="s">
        <v>106</v>
      </c>
      <c r="AF105" s="4" t="s">
        <v>135</v>
      </c>
      <c r="AG105" s="4">
        <v>2</v>
      </c>
      <c r="AH105" s="71" t="s">
        <v>108</v>
      </c>
      <c r="AJ105" s="4">
        <v>-2009</v>
      </c>
      <c r="AK105" s="4" t="s">
        <v>34</v>
      </c>
      <c r="AL105" s="4" t="s">
        <v>112</v>
      </c>
      <c r="AM105" s="2" t="s">
        <v>106</v>
      </c>
      <c r="AN105" s="4" t="s">
        <v>135</v>
      </c>
      <c r="AO105" s="4">
        <v>2</v>
      </c>
      <c r="AP105" s="71" t="s">
        <v>108</v>
      </c>
      <c r="AR105" s="4">
        <v>-2009</v>
      </c>
      <c r="AS105" s="4" t="s">
        <v>34</v>
      </c>
      <c r="AT105" s="4" t="s">
        <v>112</v>
      </c>
      <c r="AU105" s="2" t="s">
        <v>106</v>
      </c>
      <c r="AV105" s="4" t="s">
        <v>135</v>
      </c>
      <c r="AW105" s="4">
        <v>2</v>
      </c>
      <c r="AX105" s="71" t="s">
        <v>108</v>
      </c>
      <c r="AZ105" s="21">
        <v>30</v>
      </c>
      <c r="BA105" s="11">
        <v>29</v>
      </c>
      <c r="BB105" s="12">
        <v>124</v>
      </c>
      <c r="BC105" s="12">
        <v>105</v>
      </c>
      <c r="BD105" s="62">
        <v>30</v>
      </c>
    </row>
    <row r="106" spans="1:56" s="7" customFormat="1" ht="79.5" customHeight="1">
      <c r="A106" s="189">
        <v>100</v>
      </c>
      <c r="B106" s="135" t="s">
        <v>918</v>
      </c>
      <c r="C106" s="135" t="s">
        <v>171</v>
      </c>
      <c r="D106" s="135" t="s">
        <v>727</v>
      </c>
      <c r="E106" s="135" t="s">
        <v>36</v>
      </c>
      <c r="F106" s="135" t="s">
        <v>727</v>
      </c>
      <c r="G106" s="135" t="s">
        <v>740</v>
      </c>
      <c r="H106" s="134"/>
      <c r="I106" s="134"/>
      <c r="J106" s="135" t="s">
        <v>919</v>
      </c>
      <c r="K106" s="135" t="s">
        <v>846</v>
      </c>
      <c r="L106" s="135" t="s">
        <v>743</v>
      </c>
      <c r="M106" s="135" t="s">
        <v>758</v>
      </c>
      <c r="N106" s="133" t="s">
        <v>920</v>
      </c>
      <c r="O106" s="135" t="s">
        <v>758</v>
      </c>
      <c r="P106" s="133" t="s">
        <v>921</v>
      </c>
      <c r="Q106" s="135" t="s">
        <v>736</v>
      </c>
      <c r="R106" s="135"/>
      <c r="S106" s="155">
        <v>1356410</v>
      </c>
      <c r="U106" s="40"/>
      <c r="V106" s="41"/>
      <c r="W106" s="42"/>
      <c r="X106" s="43"/>
      <c r="Y106" s="39" t="s">
        <v>18</v>
      </c>
      <c r="Z106" s="45"/>
      <c r="AB106" s="32" t="e">
        <f>ROUND(#REF!,-3)</f>
        <v>#REF!</v>
      </c>
      <c r="AC106" s="2" t="s">
        <v>33</v>
      </c>
      <c r="AD106" s="2" t="s">
        <v>33</v>
      </c>
      <c r="AE106" s="2" t="s">
        <v>115</v>
      </c>
      <c r="AF106" s="33"/>
      <c r="AG106" s="2">
        <v>1</v>
      </c>
      <c r="AH106" s="34" t="s">
        <v>116</v>
      </c>
      <c r="AJ106" s="1" t="s">
        <v>33</v>
      </c>
      <c r="AK106" s="1" t="s">
        <v>33</v>
      </c>
      <c r="AL106" s="1" t="s">
        <v>114</v>
      </c>
      <c r="AM106" s="1" t="s">
        <v>119</v>
      </c>
      <c r="AN106" s="1"/>
      <c r="AO106" s="1">
        <v>1</v>
      </c>
      <c r="AP106" s="1" t="s">
        <v>120</v>
      </c>
      <c r="AR106" s="33"/>
      <c r="AS106" s="33"/>
      <c r="AT106" s="33"/>
      <c r="AU106" s="33"/>
      <c r="AV106" s="33"/>
      <c r="AW106" s="33"/>
      <c r="AX106" s="33"/>
      <c r="AZ106" s="53"/>
      <c r="BA106" s="54"/>
      <c r="BB106" s="54"/>
      <c r="BC106" s="54"/>
      <c r="BD106" s="55"/>
    </row>
    <row r="107" spans="1:56" s="7" customFormat="1" ht="99.75" customHeight="1">
      <c r="A107" s="189">
        <v>101</v>
      </c>
      <c r="B107" s="135" t="s">
        <v>922</v>
      </c>
      <c r="C107" s="135" t="s">
        <v>235</v>
      </c>
      <c r="D107" s="135" t="s">
        <v>727</v>
      </c>
      <c r="E107" s="135" t="s">
        <v>49</v>
      </c>
      <c r="F107" s="135" t="s">
        <v>727</v>
      </c>
      <c r="G107" s="135" t="s">
        <v>762</v>
      </c>
      <c r="H107" s="134"/>
      <c r="I107" s="134" t="s">
        <v>923</v>
      </c>
      <c r="J107" s="135" t="s">
        <v>924</v>
      </c>
      <c r="K107" s="131" t="s">
        <v>346</v>
      </c>
      <c r="L107" s="135" t="s">
        <v>743</v>
      </c>
      <c r="M107" s="135" t="s">
        <v>758</v>
      </c>
      <c r="N107" s="133" t="s">
        <v>925</v>
      </c>
      <c r="O107" s="135" t="s">
        <v>758</v>
      </c>
      <c r="P107" s="133" t="s">
        <v>921</v>
      </c>
      <c r="Q107" s="135" t="s">
        <v>0</v>
      </c>
      <c r="R107" s="163" t="s">
        <v>926</v>
      </c>
      <c r="S107" s="155">
        <v>5202960</v>
      </c>
      <c r="U107" s="40"/>
      <c r="V107" s="41"/>
      <c r="W107" s="42"/>
      <c r="X107" s="43"/>
      <c r="Y107" s="39" t="s">
        <v>37</v>
      </c>
      <c r="Z107" s="45"/>
      <c r="AB107" s="32" t="e">
        <f>ROUND(#REF!,-3)</f>
        <v>#REF!</v>
      </c>
      <c r="AC107" s="2" t="s">
        <v>33</v>
      </c>
      <c r="AD107" s="2" t="s">
        <v>33</v>
      </c>
      <c r="AE107" s="2" t="s">
        <v>115</v>
      </c>
      <c r="AF107" s="33"/>
      <c r="AG107" s="2">
        <v>1</v>
      </c>
      <c r="AH107" s="34" t="s">
        <v>121</v>
      </c>
      <c r="AJ107" s="1" t="s">
        <v>33</v>
      </c>
      <c r="AK107" s="1" t="s">
        <v>33</v>
      </c>
      <c r="AL107" s="1" t="s">
        <v>122</v>
      </c>
      <c r="AM107" s="1" t="s">
        <v>119</v>
      </c>
      <c r="AN107" s="1"/>
      <c r="AO107" s="1">
        <v>1</v>
      </c>
      <c r="AP107" s="1" t="s">
        <v>123</v>
      </c>
      <c r="AR107" s="33"/>
      <c r="AS107" s="33"/>
      <c r="AT107" s="33"/>
      <c r="AU107" s="33"/>
      <c r="AV107" s="33"/>
      <c r="AW107" s="33"/>
      <c r="AX107" s="33"/>
      <c r="AZ107" s="53"/>
      <c r="BA107" s="54"/>
      <c r="BB107" s="54"/>
      <c r="BC107" s="54"/>
      <c r="BD107" s="55"/>
    </row>
    <row r="108" spans="1:56" s="7" customFormat="1" ht="79.5" customHeight="1">
      <c r="A108" s="189">
        <v>102</v>
      </c>
      <c r="B108" s="135" t="s">
        <v>927</v>
      </c>
      <c r="C108" s="135" t="s">
        <v>172</v>
      </c>
      <c r="D108" s="131" t="s">
        <v>282</v>
      </c>
      <c r="E108" s="135" t="s">
        <v>59</v>
      </c>
      <c r="F108" s="135" t="s">
        <v>810</v>
      </c>
      <c r="G108" s="131" t="s">
        <v>281</v>
      </c>
      <c r="H108" s="134"/>
      <c r="I108" s="134"/>
      <c r="J108" s="135" t="s">
        <v>928</v>
      </c>
      <c r="K108" s="135" t="s">
        <v>833</v>
      </c>
      <c r="L108" s="131" t="s">
        <v>277</v>
      </c>
      <c r="M108" s="135" t="s">
        <v>758</v>
      </c>
      <c r="N108" s="133" t="s">
        <v>929</v>
      </c>
      <c r="O108" s="135" t="s">
        <v>758</v>
      </c>
      <c r="P108" s="133" t="s">
        <v>929</v>
      </c>
      <c r="Q108" s="135" t="s">
        <v>736</v>
      </c>
      <c r="R108" s="135"/>
      <c r="S108" s="155">
        <v>676749</v>
      </c>
      <c r="U108" s="56"/>
      <c r="V108" s="57" t="e">
        <f>SUM(#REF!*110)</f>
        <v>#REF!</v>
      </c>
      <c r="W108" s="30"/>
      <c r="X108" s="58">
        <v>1248000</v>
      </c>
      <c r="Y108" s="26" t="s">
        <v>38</v>
      </c>
      <c r="Z108" s="27"/>
      <c r="AB108" s="32" t="e">
        <f>ROUND(#REF!,-3)</f>
        <v>#REF!</v>
      </c>
      <c r="AC108" s="2" t="s">
        <v>33</v>
      </c>
      <c r="AD108" s="2" t="s">
        <v>33</v>
      </c>
      <c r="AE108" s="2" t="s">
        <v>115</v>
      </c>
      <c r="AF108" s="2"/>
      <c r="AG108" s="2">
        <v>1</v>
      </c>
      <c r="AH108" s="34" t="s">
        <v>127</v>
      </c>
      <c r="AJ108" s="2" t="s">
        <v>33</v>
      </c>
      <c r="AK108" s="2" t="s">
        <v>33</v>
      </c>
      <c r="AL108" s="2" t="s">
        <v>126</v>
      </c>
      <c r="AM108" s="2" t="s">
        <v>115</v>
      </c>
      <c r="AN108" s="2"/>
      <c r="AO108" s="2">
        <v>1</v>
      </c>
      <c r="AP108" s="34" t="s">
        <v>127</v>
      </c>
      <c r="AR108" s="2" t="s">
        <v>33</v>
      </c>
      <c r="AS108" s="2" t="s">
        <v>33</v>
      </c>
      <c r="AT108" s="2" t="s">
        <v>126</v>
      </c>
      <c r="AU108" s="2" t="s">
        <v>115</v>
      </c>
      <c r="AV108" s="4"/>
      <c r="AW108" s="2">
        <v>1</v>
      </c>
      <c r="AX108" s="34" t="s">
        <v>127</v>
      </c>
      <c r="AZ108" s="21">
        <v>1</v>
      </c>
      <c r="BA108" s="11">
        <v>1</v>
      </c>
      <c r="BB108" s="11"/>
      <c r="BC108" s="11"/>
      <c r="BD108" s="22"/>
    </row>
    <row r="109" spans="1:56" s="7" customFormat="1" ht="99.75" customHeight="1">
      <c r="A109" s="189">
        <v>103</v>
      </c>
      <c r="B109" s="135" t="s">
        <v>930</v>
      </c>
      <c r="C109" s="135" t="s">
        <v>173</v>
      </c>
      <c r="D109" s="131" t="s">
        <v>283</v>
      </c>
      <c r="E109" s="135" t="s">
        <v>931</v>
      </c>
      <c r="F109" s="135" t="s">
        <v>885</v>
      </c>
      <c r="G109" s="135" t="s">
        <v>762</v>
      </c>
      <c r="H109" s="134"/>
      <c r="I109" s="134"/>
      <c r="J109" s="135" t="s">
        <v>932</v>
      </c>
      <c r="K109" s="135" t="s">
        <v>816</v>
      </c>
      <c r="L109" s="135" t="s">
        <v>879</v>
      </c>
      <c r="M109" s="135" t="s">
        <v>52</v>
      </c>
      <c r="N109" s="135" t="s">
        <v>727</v>
      </c>
      <c r="O109" s="135" t="s">
        <v>758</v>
      </c>
      <c r="P109" s="133" t="s">
        <v>933</v>
      </c>
      <c r="Q109" s="135" t="s">
        <v>0</v>
      </c>
      <c r="R109" s="135"/>
      <c r="S109" s="155">
        <v>490885</v>
      </c>
      <c r="U109" s="56"/>
      <c r="V109" s="30" t="s">
        <v>26</v>
      </c>
      <c r="W109" s="30"/>
      <c r="X109" s="58" t="s">
        <v>7</v>
      </c>
      <c r="Y109" s="26" t="s">
        <v>38</v>
      </c>
      <c r="Z109" s="27"/>
      <c r="AB109" s="32" t="e">
        <f>ROUND(#REF!,-3)</f>
        <v>#REF!</v>
      </c>
      <c r="AC109" s="2" t="s">
        <v>33</v>
      </c>
      <c r="AD109" s="2" t="s">
        <v>33</v>
      </c>
      <c r="AE109" s="2" t="s">
        <v>110</v>
      </c>
      <c r="AF109" s="2"/>
      <c r="AG109" s="2">
        <v>1</v>
      </c>
      <c r="AH109" s="34" t="s">
        <v>108</v>
      </c>
      <c r="AJ109" s="2" t="s">
        <v>33</v>
      </c>
      <c r="AK109" s="2" t="s">
        <v>33</v>
      </c>
      <c r="AL109" s="2" t="s">
        <v>107</v>
      </c>
      <c r="AM109" s="2" t="s">
        <v>106</v>
      </c>
      <c r="AN109" s="2"/>
      <c r="AO109" s="2">
        <v>2</v>
      </c>
      <c r="AP109" s="34" t="s">
        <v>108</v>
      </c>
      <c r="AR109" s="2" t="s">
        <v>33</v>
      </c>
      <c r="AS109" s="2" t="s">
        <v>33</v>
      </c>
      <c r="AT109" s="2" t="s">
        <v>107</v>
      </c>
      <c r="AU109" s="2" t="s">
        <v>110</v>
      </c>
      <c r="AV109" s="4"/>
      <c r="AW109" s="2">
        <v>1</v>
      </c>
      <c r="AX109" s="34" t="s">
        <v>108</v>
      </c>
      <c r="AZ109" s="21">
        <v>2</v>
      </c>
      <c r="BA109" s="11">
        <v>2</v>
      </c>
      <c r="BB109" s="11"/>
      <c r="BC109" s="11"/>
      <c r="BD109" s="22"/>
    </row>
    <row r="110" spans="1:56" s="7" customFormat="1" ht="79.5" customHeight="1">
      <c r="A110" s="189">
        <v>104</v>
      </c>
      <c r="B110" s="135" t="s">
        <v>934</v>
      </c>
      <c r="C110" s="135" t="s">
        <v>83</v>
      </c>
      <c r="D110" s="135" t="s">
        <v>727</v>
      </c>
      <c r="E110" s="135" t="s">
        <v>28</v>
      </c>
      <c r="F110" s="135" t="s">
        <v>727</v>
      </c>
      <c r="G110" s="135" t="s">
        <v>740</v>
      </c>
      <c r="H110" s="134"/>
      <c r="I110" s="134"/>
      <c r="J110" s="135" t="s">
        <v>935</v>
      </c>
      <c r="K110" s="135" t="s">
        <v>770</v>
      </c>
      <c r="L110" s="135" t="s">
        <v>743</v>
      </c>
      <c r="M110" s="135" t="s">
        <v>758</v>
      </c>
      <c r="N110" s="133" t="s">
        <v>936</v>
      </c>
      <c r="O110" s="135" t="s">
        <v>52</v>
      </c>
      <c r="P110" s="135" t="s">
        <v>785</v>
      </c>
      <c r="Q110" s="135" t="s">
        <v>745</v>
      </c>
      <c r="R110" s="162" t="s">
        <v>153</v>
      </c>
      <c r="S110" s="155">
        <v>6308533</v>
      </c>
      <c r="U110" s="56"/>
      <c r="V110" s="57" t="e">
        <f>SUM(#REF!*110)</f>
        <v>#REF!</v>
      </c>
      <c r="W110" s="30"/>
      <c r="X110" s="59" t="e">
        <f>ROUND(V110,-3)</f>
        <v>#REF!</v>
      </c>
      <c r="Y110" s="26" t="s">
        <v>70</v>
      </c>
      <c r="Z110" s="27"/>
      <c r="AB110" s="32" t="e">
        <f>ROUND(#REF!,-3)</f>
        <v>#REF!</v>
      </c>
      <c r="AC110" s="2" t="s">
        <v>33</v>
      </c>
      <c r="AD110" s="2" t="s">
        <v>33</v>
      </c>
      <c r="AE110" s="2" t="s">
        <v>119</v>
      </c>
      <c r="AF110" s="2"/>
      <c r="AG110" s="2">
        <v>1</v>
      </c>
      <c r="AH110" s="34" t="s">
        <v>113</v>
      </c>
      <c r="AJ110" s="2" t="s">
        <v>33</v>
      </c>
      <c r="AK110" s="2" t="s">
        <v>33</v>
      </c>
      <c r="AL110" s="2" t="s">
        <v>112</v>
      </c>
      <c r="AM110" s="2" t="s">
        <v>119</v>
      </c>
      <c r="AN110" s="2"/>
      <c r="AO110" s="2">
        <v>1</v>
      </c>
      <c r="AP110" s="34" t="s">
        <v>113</v>
      </c>
      <c r="AR110" s="2" t="s">
        <v>33</v>
      </c>
      <c r="AS110" s="2" t="s">
        <v>33</v>
      </c>
      <c r="AT110" s="2" t="s">
        <v>112</v>
      </c>
      <c r="AU110" s="2" t="s">
        <v>119</v>
      </c>
      <c r="AV110" s="4"/>
      <c r="AW110" s="2">
        <v>1</v>
      </c>
      <c r="AX110" s="34" t="s">
        <v>113</v>
      </c>
      <c r="AZ110" s="21">
        <v>4</v>
      </c>
      <c r="BA110" s="11">
        <v>4</v>
      </c>
      <c r="BB110" s="11"/>
      <c r="BC110" s="11"/>
      <c r="BD110" s="22"/>
    </row>
    <row r="111" spans="1:56" s="7" customFormat="1" ht="99.75" customHeight="1">
      <c r="A111" s="189">
        <v>105</v>
      </c>
      <c r="B111" s="135" t="s">
        <v>937</v>
      </c>
      <c r="C111" s="135" t="s">
        <v>29</v>
      </c>
      <c r="D111" s="135" t="s">
        <v>727</v>
      </c>
      <c r="E111" s="135" t="s">
        <v>30</v>
      </c>
      <c r="F111" s="135" t="s">
        <v>938</v>
      </c>
      <c r="G111" s="135" t="s">
        <v>762</v>
      </c>
      <c r="H111" s="134"/>
      <c r="I111" s="134"/>
      <c r="J111" s="135" t="s">
        <v>939</v>
      </c>
      <c r="K111" s="135" t="s">
        <v>770</v>
      </c>
      <c r="L111" s="135" t="s">
        <v>743</v>
      </c>
      <c r="M111" s="135" t="s">
        <v>758</v>
      </c>
      <c r="N111" s="133" t="s">
        <v>936</v>
      </c>
      <c r="O111" s="135" t="s">
        <v>736</v>
      </c>
      <c r="P111" s="133" t="s">
        <v>940</v>
      </c>
      <c r="Q111" s="135" t="s">
        <v>759</v>
      </c>
      <c r="R111" s="135"/>
      <c r="S111" s="155">
        <v>1286057</v>
      </c>
      <c r="U111" s="56"/>
      <c r="V111" s="57" t="e">
        <f>SUM(#REF!*110)</f>
        <v>#REF!</v>
      </c>
      <c r="W111" s="30"/>
      <c r="X111" s="59" t="e">
        <f>ROUND(V111,-3)</f>
        <v>#REF!</v>
      </c>
      <c r="Y111" s="26" t="s">
        <v>38</v>
      </c>
      <c r="Z111" s="27"/>
      <c r="AB111" s="32" t="e">
        <f>ROUND(#REF!,-3)</f>
        <v>#REF!</v>
      </c>
      <c r="AC111" s="2" t="s">
        <v>33</v>
      </c>
      <c r="AD111" s="2" t="s">
        <v>33</v>
      </c>
      <c r="AE111" s="2" t="s">
        <v>115</v>
      </c>
      <c r="AF111" s="2"/>
      <c r="AG111" s="2">
        <v>1</v>
      </c>
      <c r="AH111" s="34" t="s">
        <v>113</v>
      </c>
      <c r="AJ111" s="2" t="s">
        <v>33</v>
      </c>
      <c r="AK111" s="2" t="s">
        <v>33</v>
      </c>
      <c r="AL111" s="2" t="s">
        <v>112</v>
      </c>
      <c r="AM111" s="2" t="s">
        <v>115</v>
      </c>
      <c r="AN111" s="2"/>
      <c r="AO111" s="2">
        <v>1</v>
      </c>
      <c r="AP111" s="34" t="s">
        <v>113</v>
      </c>
      <c r="AR111" s="2" t="s">
        <v>33</v>
      </c>
      <c r="AS111" s="2" t="s">
        <v>33</v>
      </c>
      <c r="AT111" s="2" t="s">
        <v>112</v>
      </c>
      <c r="AU111" s="2" t="s">
        <v>115</v>
      </c>
      <c r="AV111" s="4"/>
      <c r="AW111" s="2">
        <v>1</v>
      </c>
      <c r="AX111" s="34" t="s">
        <v>113</v>
      </c>
      <c r="AZ111" s="21">
        <v>5</v>
      </c>
      <c r="BA111" s="11">
        <v>5</v>
      </c>
      <c r="BB111" s="11"/>
      <c r="BC111" s="11"/>
      <c r="BD111" s="22"/>
    </row>
    <row r="112" spans="1:56" s="7" customFormat="1" ht="79.5" customHeight="1">
      <c r="A112" s="189">
        <v>106</v>
      </c>
      <c r="B112" s="135" t="s">
        <v>941</v>
      </c>
      <c r="C112" s="135" t="s">
        <v>229</v>
      </c>
      <c r="D112" s="131" t="s">
        <v>345</v>
      </c>
      <c r="E112" s="135" t="s">
        <v>9</v>
      </c>
      <c r="F112" s="135" t="s">
        <v>942</v>
      </c>
      <c r="G112" s="135" t="s">
        <v>740</v>
      </c>
      <c r="H112" s="134"/>
      <c r="I112" s="134"/>
      <c r="J112" s="135" t="s">
        <v>943</v>
      </c>
      <c r="K112" s="135" t="s">
        <v>770</v>
      </c>
      <c r="L112" s="135" t="s">
        <v>743</v>
      </c>
      <c r="M112" s="135" t="s">
        <v>758</v>
      </c>
      <c r="N112" s="133" t="s">
        <v>944</v>
      </c>
      <c r="O112" s="135" t="s">
        <v>945</v>
      </c>
      <c r="P112" s="133" t="s">
        <v>936</v>
      </c>
      <c r="Q112" s="135" t="s">
        <v>736</v>
      </c>
      <c r="R112" s="135"/>
      <c r="S112" s="155">
        <v>1048160</v>
      </c>
      <c r="U112" s="28"/>
      <c r="V112" s="29" t="e">
        <f>SUM(#REF!*110)</f>
        <v>#REF!</v>
      </c>
      <c r="W112" s="30"/>
      <c r="X112" s="59" t="e">
        <f>ROUND(V112,-3)</f>
        <v>#REF!</v>
      </c>
      <c r="Y112" s="26" t="s">
        <v>38</v>
      </c>
      <c r="Z112" s="27"/>
      <c r="AB112" s="32" t="e">
        <f>ROUND(#REF!,-3)</f>
        <v>#REF!</v>
      </c>
      <c r="AC112" s="2" t="s">
        <v>33</v>
      </c>
      <c r="AD112" s="2" t="s">
        <v>33</v>
      </c>
      <c r="AE112" s="2" t="s">
        <v>115</v>
      </c>
      <c r="AF112" s="2"/>
      <c r="AG112" s="2">
        <v>1</v>
      </c>
      <c r="AH112" s="34" t="s">
        <v>113</v>
      </c>
      <c r="AJ112" s="2" t="s">
        <v>33</v>
      </c>
      <c r="AK112" s="2" t="s">
        <v>33</v>
      </c>
      <c r="AL112" s="2" t="s">
        <v>112</v>
      </c>
      <c r="AM112" s="2" t="s">
        <v>115</v>
      </c>
      <c r="AN112" s="2"/>
      <c r="AO112" s="2">
        <v>1</v>
      </c>
      <c r="AP112" s="34" t="s">
        <v>113</v>
      </c>
      <c r="AR112" s="2" t="s">
        <v>33</v>
      </c>
      <c r="AS112" s="2" t="s">
        <v>33</v>
      </c>
      <c r="AT112" s="2" t="s">
        <v>112</v>
      </c>
      <c r="AU112" s="2" t="s">
        <v>115</v>
      </c>
      <c r="AV112" s="4"/>
      <c r="AW112" s="2">
        <v>1</v>
      </c>
      <c r="AX112" s="34" t="s">
        <v>113</v>
      </c>
      <c r="AZ112" s="21">
        <v>10</v>
      </c>
      <c r="BA112" s="11">
        <v>9</v>
      </c>
      <c r="BB112" s="11">
        <v>27</v>
      </c>
      <c r="BC112" s="11">
        <v>18</v>
      </c>
      <c r="BD112" s="62">
        <v>4</v>
      </c>
    </row>
    <row r="113" spans="1:56" s="7" customFormat="1" ht="79.5" customHeight="1">
      <c r="A113" s="189">
        <v>107</v>
      </c>
      <c r="B113" s="135" t="s">
        <v>946</v>
      </c>
      <c r="C113" s="135" t="s">
        <v>254</v>
      </c>
      <c r="D113" s="135" t="s">
        <v>727</v>
      </c>
      <c r="E113" s="135" t="s">
        <v>255</v>
      </c>
      <c r="F113" s="135" t="s">
        <v>727</v>
      </c>
      <c r="G113" s="135" t="s">
        <v>740</v>
      </c>
      <c r="H113" s="134"/>
      <c r="I113" s="134"/>
      <c r="J113" s="135" t="s">
        <v>947</v>
      </c>
      <c r="K113" s="135" t="s">
        <v>770</v>
      </c>
      <c r="L113" s="135" t="s">
        <v>743</v>
      </c>
      <c r="M113" s="135" t="s">
        <v>758</v>
      </c>
      <c r="N113" s="133" t="s">
        <v>948</v>
      </c>
      <c r="O113" s="135" t="s">
        <v>949</v>
      </c>
      <c r="P113" s="133" t="s">
        <v>835</v>
      </c>
      <c r="Q113" s="135" t="s">
        <v>745</v>
      </c>
      <c r="R113" s="135"/>
      <c r="S113" s="195">
        <v>502015</v>
      </c>
      <c r="U113" s="28"/>
      <c r="V113" s="29"/>
      <c r="W113" s="30"/>
      <c r="X113" s="59"/>
      <c r="Y113" s="26"/>
      <c r="Z113" s="64"/>
      <c r="AB113" s="32"/>
      <c r="AC113" s="2"/>
      <c r="AD113" s="2"/>
      <c r="AE113" s="2"/>
      <c r="AF113" s="2"/>
      <c r="AG113" s="4"/>
      <c r="AH113" s="34"/>
      <c r="AJ113" s="2"/>
      <c r="AK113" s="2"/>
      <c r="AL113" s="2"/>
      <c r="AM113" s="2"/>
      <c r="AN113" s="2"/>
      <c r="AO113" s="2"/>
      <c r="AP113" s="34"/>
      <c r="AR113" s="2"/>
      <c r="AS113" s="2"/>
      <c r="AT113" s="2"/>
      <c r="AU113" s="2"/>
      <c r="AV113" s="4"/>
      <c r="AW113" s="2"/>
      <c r="AX113" s="34"/>
      <c r="AZ113" s="21"/>
      <c r="BA113" s="11"/>
      <c r="BB113" s="11"/>
      <c r="BC113" s="11"/>
      <c r="BD113" s="62"/>
    </row>
    <row r="114" spans="1:56" s="7" customFormat="1" ht="150" customHeight="1">
      <c r="A114" s="189">
        <v>108</v>
      </c>
      <c r="B114" s="135" t="s">
        <v>950</v>
      </c>
      <c r="C114" s="135" t="s">
        <v>236</v>
      </c>
      <c r="D114" s="135" t="s">
        <v>951</v>
      </c>
      <c r="E114" s="135" t="s">
        <v>10</v>
      </c>
      <c r="F114" s="135" t="s">
        <v>952</v>
      </c>
      <c r="G114" s="135" t="s">
        <v>860</v>
      </c>
      <c r="H114" s="134"/>
      <c r="I114" s="134" t="s">
        <v>953</v>
      </c>
      <c r="J114" s="135" t="s">
        <v>954</v>
      </c>
      <c r="K114" s="135" t="s">
        <v>770</v>
      </c>
      <c r="L114" s="135" t="s">
        <v>853</v>
      </c>
      <c r="M114" s="135" t="s">
        <v>758</v>
      </c>
      <c r="N114" s="133" t="s">
        <v>955</v>
      </c>
      <c r="O114" s="135" t="s">
        <v>0</v>
      </c>
      <c r="P114" s="133" t="s">
        <v>956</v>
      </c>
      <c r="Q114" s="135" t="s">
        <v>736</v>
      </c>
      <c r="R114" s="181"/>
      <c r="S114" s="155">
        <v>998771</v>
      </c>
      <c r="U114" s="65"/>
      <c r="V114" s="29" t="e">
        <f>#REF!</f>
        <v>#REF!</v>
      </c>
      <c r="W114" s="63"/>
      <c r="X114" s="31" t="e">
        <f aca="true" t="shared" si="0" ref="X114:X119">ROUND(V114,-3)</f>
        <v>#REF!</v>
      </c>
      <c r="Y114" s="26" t="s">
        <v>24</v>
      </c>
      <c r="Z114" s="64"/>
      <c r="AB114" s="32" t="e">
        <f>ROUND(#REF!,-3)</f>
        <v>#REF!</v>
      </c>
      <c r="AC114" s="2" t="s">
        <v>33</v>
      </c>
      <c r="AD114" s="2" t="s">
        <v>33</v>
      </c>
      <c r="AE114" s="2" t="s">
        <v>106</v>
      </c>
      <c r="AF114" s="2"/>
      <c r="AG114" s="4">
        <v>2</v>
      </c>
      <c r="AH114" s="34" t="s">
        <v>113</v>
      </c>
      <c r="AJ114" s="2" t="s">
        <v>33</v>
      </c>
      <c r="AK114" s="2" t="s">
        <v>33</v>
      </c>
      <c r="AL114" s="2" t="s">
        <v>112</v>
      </c>
      <c r="AM114" s="2" t="s">
        <v>106</v>
      </c>
      <c r="AN114" s="2"/>
      <c r="AO114" s="2">
        <v>2</v>
      </c>
      <c r="AP114" s="34" t="s">
        <v>113</v>
      </c>
      <c r="AR114" s="2" t="s">
        <v>33</v>
      </c>
      <c r="AS114" s="2" t="s">
        <v>33</v>
      </c>
      <c r="AT114" s="2" t="s">
        <v>112</v>
      </c>
      <c r="AU114" s="2" t="s">
        <v>106</v>
      </c>
      <c r="AV114" s="4"/>
      <c r="AW114" s="2">
        <v>2</v>
      </c>
      <c r="AX114" s="34" t="s">
        <v>113</v>
      </c>
      <c r="AZ114" s="21">
        <v>12</v>
      </c>
      <c r="BA114" s="11">
        <v>11</v>
      </c>
      <c r="BB114" s="11">
        <v>126</v>
      </c>
      <c r="BC114" s="11">
        <v>77</v>
      </c>
      <c r="BD114" s="62">
        <v>8</v>
      </c>
    </row>
    <row r="115" spans="1:56" s="15" customFormat="1" ht="79.5" customHeight="1">
      <c r="A115" s="189">
        <v>109</v>
      </c>
      <c r="B115" s="135" t="s">
        <v>880</v>
      </c>
      <c r="C115" s="182" t="s">
        <v>151</v>
      </c>
      <c r="D115" s="135" t="s">
        <v>727</v>
      </c>
      <c r="E115" s="135" t="s">
        <v>82</v>
      </c>
      <c r="F115" s="135" t="s">
        <v>909</v>
      </c>
      <c r="G115" s="135" t="s">
        <v>740</v>
      </c>
      <c r="H115" s="134"/>
      <c r="I115" s="134" t="s">
        <v>957</v>
      </c>
      <c r="J115" s="135" t="s">
        <v>958</v>
      </c>
      <c r="K115" s="135" t="s">
        <v>959</v>
      </c>
      <c r="L115" s="135" t="s">
        <v>743</v>
      </c>
      <c r="M115" s="135" t="s">
        <v>758</v>
      </c>
      <c r="N115" s="133" t="s">
        <v>960</v>
      </c>
      <c r="O115" s="135" t="s">
        <v>745</v>
      </c>
      <c r="P115" s="133" t="s">
        <v>961</v>
      </c>
      <c r="Q115" s="135" t="s">
        <v>745</v>
      </c>
      <c r="R115" s="180"/>
      <c r="S115" s="155">
        <v>2057064</v>
      </c>
      <c r="U115" s="66"/>
      <c r="V115" s="29" t="e">
        <f>#REF!*110</f>
        <v>#REF!</v>
      </c>
      <c r="W115" s="67"/>
      <c r="X115" s="31" t="e">
        <f t="shared" si="0"/>
        <v>#REF!</v>
      </c>
      <c r="Y115" s="26" t="s">
        <v>18</v>
      </c>
      <c r="Z115" s="64"/>
      <c r="AB115" s="32" t="e">
        <f>ROUND(#REF!,-3)</f>
        <v>#REF!</v>
      </c>
      <c r="AC115" s="2" t="s">
        <v>33</v>
      </c>
      <c r="AD115" s="2" t="s">
        <v>33</v>
      </c>
      <c r="AE115" s="2" t="s">
        <v>115</v>
      </c>
      <c r="AF115" s="2"/>
      <c r="AG115" s="2">
        <v>1</v>
      </c>
      <c r="AH115" s="34" t="s">
        <v>113</v>
      </c>
      <c r="AJ115" s="2" t="s">
        <v>33</v>
      </c>
      <c r="AK115" s="2" t="s">
        <v>33</v>
      </c>
      <c r="AL115" s="2" t="s">
        <v>130</v>
      </c>
      <c r="AM115" s="2" t="s">
        <v>115</v>
      </c>
      <c r="AN115" s="2"/>
      <c r="AO115" s="2">
        <v>1</v>
      </c>
      <c r="AP115" s="34" t="s">
        <v>113</v>
      </c>
      <c r="AR115" s="2" t="s">
        <v>33</v>
      </c>
      <c r="AS115" s="2" t="s">
        <v>33</v>
      </c>
      <c r="AT115" s="2" t="s">
        <v>130</v>
      </c>
      <c r="AU115" s="2" t="s">
        <v>115</v>
      </c>
      <c r="AV115" s="4"/>
      <c r="AW115" s="2">
        <v>1</v>
      </c>
      <c r="AX115" s="34" t="s">
        <v>113</v>
      </c>
      <c r="AZ115" s="21">
        <v>18</v>
      </c>
      <c r="BA115" s="11">
        <v>17</v>
      </c>
      <c r="BB115" s="12">
        <v>33</v>
      </c>
      <c r="BC115" s="12">
        <v>12</v>
      </c>
      <c r="BD115" s="62">
        <v>14</v>
      </c>
    </row>
    <row r="116" spans="1:56" s="7" customFormat="1" ht="79.5" customHeight="1">
      <c r="A116" s="189">
        <v>110</v>
      </c>
      <c r="B116" s="135" t="s">
        <v>962</v>
      </c>
      <c r="C116" s="182" t="s">
        <v>338</v>
      </c>
      <c r="D116" s="135" t="s">
        <v>963</v>
      </c>
      <c r="E116" s="135" t="s">
        <v>2</v>
      </c>
      <c r="F116" s="135" t="s">
        <v>727</v>
      </c>
      <c r="G116" s="135" t="s">
        <v>740</v>
      </c>
      <c r="H116" s="134"/>
      <c r="I116" s="134"/>
      <c r="J116" s="135" t="s">
        <v>964</v>
      </c>
      <c r="K116" s="135" t="s">
        <v>770</v>
      </c>
      <c r="L116" s="135" t="s">
        <v>743</v>
      </c>
      <c r="M116" s="135" t="s">
        <v>758</v>
      </c>
      <c r="N116" s="133" t="s">
        <v>965</v>
      </c>
      <c r="O116" s="131" t="s">
        <v>644</v>
      </c>
      <c r="P116" s="135" t="s">
        <v>732</v>
      </c>
      <c r="Q116" s="135" t="s">
        <v>772</v>
      </c>
      <c r="R116" s="162" t="s">
        <v>152</v>
      </c>
      <c r="S116" s="155">
        <v>3511536</v>
      </c>
      <c r="U116" s="28" t="s">
        <v>5</v>
      </c>
      <c r="V116" s="29">
        <f>28056*110</f>
        <v>3086160</v>
      </c>
      <c r="W116" s="30" t="s">
        <v>5</v>
      </c>
      <c r="X116" s="31">
        <f t="shared" si="0"/>
        <v>3086000</v>
      </c>
      <c r="Y116" s="26" t="s">
        <v>18</v>
      </c>
      <c r="Z116" s="64"/>
      <c r="AB116" s="32" t="e">
        <f>ROUND(#REF!,-3)</f>
        <v>#REF!</v>
      </c>
      <c r="AC116" s="2" t="s">
        <v>33</v>
      </c>
      <c r="AD116" s="2" t="s">
        <v>33</v>
      </c>
      <c r="AE116" s="2" t="s">
        <v>131</v>
      </c>
      <c r="AF116" s="2"/>
      <c r="AG116" s="2">
        <v>1</v>
      </c>
      <c r="AH116" s="34" t="s">
        <v>113</v>
      </c>
      <c r="AJ116" s="2" t="s">
        <v>33</v>
      </c>
      <c r="AK116" s="2" t="s">
        <v>33</v>
      </c>
      <c r="AL116" s="2" t="s">
        <v>112</v>
      </c>
      <c r="AM116" s="2" t="s">
        <v>131</v>
      </c>
      <c r="AN116" s="2"/>
      <c r="AO116" s="2">
        <v>1</v>
      </c>
      <c r="AP116" s="34" t="s">
        <v>113</v>
      </c>
      <c r="AR116" s="2" t="s">
        <v>33</v>
      </c>
      <c r="AS116" s="2" t="s">
        <v>33</v>
      </c>
      <c r="AT116" s="2" t="s">
        <v>112</v>
      </c>
      <c r="AU116" s="2" t="s">
        <v>131</v>
      </c>
      <c r="AV116" s="4"/>
      <c r="AW116" s="2">
        <v>1</v>
      </c>
      <c r="AX116" s="34" t="s">
        <v>113</v>
      </c>
      <c r="AZ116" s="21">
        <v>19</v>
      </c>
      <c r="BA116" s="11">
        <v>18</v>
      </c>
      <c r="BB116" s="11">
        <v>28</v>
      </c>
      <c r="BC116" s="11">
        <v>11</v>
      </c>
      <c r="BD116" s="62">
        <v>15</v>
      </c>
    </row>
    <row r="117" spans="1:56" s="15" customFormat="1" ht="150" customHeight="1">
      <c r="A117" s="189">
        <v>111</v>
      </c>
      <c r="B117" s="135" t="s">
        <v>966</v>
      </c>
      <c r="C117" s="135" t="s">
        <v>46</v>
      </c>
      <c r="D117" s="135" t="s">
        <v>967</v>
      </c>
      <c r="E117" s="135" t="s">
        <v>968</v>
      </c>
      <c r="F117" s="135" t="s">
        <v>727</v>
      </c>
      <c r="G117" s="135" t="s">
        <v>860</v>
      </c>
      <c r="H117" s="134"/>
      <c r="I117" s="134" t="s">
        <v>969</v>
      </c>
      <c r="J117" s="131" t="s">
        <v>343</v>
      </c>
      <c r="K117" s="180" t="s">
        <v>770</v>
      </c>
      <c r="L117" s="135" t="s">
        <v>766</v>
      </c>
      <c r="M117" s="135" t="s">
        <v>758</v>
      </c>
      <c r="N117" s="133" t="s">
        <v>965</v>
      </c>
      <c r="O117" s="135" t="s">
        <v>181</v>
      </c>
      <c r="P117" s="135" t="s">
        <v>732</v>
      </c>
      <c r="Q117" s="135" t="s">
        <v>736</v>
      </c>
      <c r="R117" s="162" t="s">
        <v>5</v>
      </c>
      <c r="S117" s="155">
        <v>195864</v>
      </c>
      <c r="U117" s="28" t="s">
        <v>5</v>
      </c>
      <c r="V117" s="29" t="e">
        <f>#REF!</f>
        <v>#REF!</v>
      </c>
      <c r="W117" s="30" t="s">
        <v>5</v>
      </c>
      <c r="X117" s="31" t="e">
        <f t="shared" si="0"/>
        <v>#REF!</v>
      </c>
      <c r="Y117" s="26" t="s">
        <v>38</v>
      </c>
      <c r="Z117" s="27"/>
      <c r="AB117" s="32" t="e">
        <f>ROUND(#REF!,-3)</f>
        <v>#REF!</v>
      </c>
      <c r="AC117" s="4">
        <v>-2009</v>
      </c>
      <c r="AD117" s="4" t="s">
        <v>34</v>
      </c>
      <c r="AE117" s="2" t="s">
        <v>106</v>
      </c>
      <c r="AF117" s="4" t="s">
        <v>135</v>
      </c>
      <c r="AG117" s="4">
        <v>2</v>
      </c>
      <c r="AH117" s="71" t="s">
        <v>108</v>
      </c>
      <c r="AJ117" s="4">
        <v>-2009</v>
      </c>
      <c r="AK117" s="4" t="s">
        <v>34</v>
      </c>
      <c r="AL117" s="4" t="s">
        <v>112</v>
      </c>
      <c r="AM117" s="2" t="s">
        <v>106</v>
      </c>
      <c r="AN117" s="4" t="s">
        <v>135</v>
      </c>
      <c r="AO117" s="4">
        <v>2</v>
      </c>
      <c r="AP117" s="71" t="s">
        <v>108</v>
      </c>
      <c r="AR117" s="4">
        <v>-2009</v>
      </c>
      <c r="AS117" s="4" t="s">
        <v>34</v>
      </c>
      <c r="AT117" s="4" t="s">
        <v>112</v>
      </c>
      <c r="AU117" s="2" t="s">
        <v>106</v>
      </c>
      <c r="AV117" s="4" t="s">
        <v>135</v>
      </c>
      <c r="AW117" s="4">
        <v>2</v>
      </c>
      <c r="AX117" s="71" t="s">
        <v>108</v>
      </c>
      <c r="AZ117" s="21">
        <v>30</v>
      </c>
      <c r="BA117" s="11">
        <v>29</v>
      </c>
      <c r="BB117" s="12">
        <v>124</v>
      </c>
      <c r="BC117" s="12">
        <v>105</v>
      </c>
      <c r="BD117" s="62">
        <v>30</v>
      </c>
    </row>
    <row r="118" spans="1:56" s="7" customFormat="1" ht="99.75" customHeight="1">
      <c r="A118" s="189">
        <v>112</v>
      </c>
      <c r="B118" s="135" t="s">
        <v>970</v>
      </c>
      <c r="C118" s="135" t="s">
        <v>168</v>
      </c>
      <c r="D118" s="135" t="s">
        <v>727</v>
      </c>
      <c r="E118" s="135" t="s">
        <v>11</v>
      </c>
      <c r="F118" s="135" t="s">
        <v>727</v>
      </c>
      <c r="G118" s="135" t="s">
        <v>740</v>
      </c>
      <c r="H118" s="134" t="s">
        <v>971</v>
      </c>
      <c r="I118" s="134"/>
      <c r="J118" s="135" t="s">
        <v>972</v>
      </c>
      <c r="K118" s="135" t="s">
        <v>770</v>
      </c>
      <c r="L118" s="135" t="s">
        <v>743</v>
      </c>
      <c r="M118" s="135" t="s">
        <v>758</v>
      </c>
      <c r="N118" s="133" t="s">
        <v>973</v>
      </c>
      <c r="O118" s="135" t="s">
        <v>52</v>
      </c>
      <c r="P118" s="135" t="s">
        <v>727</v>
      </c>
      <c r="Q118" s="135" t="s">
        <v>736</v>
      </c>
      <c r="R118" s="162" t="s">
        <v>154</v>
      </c>
      <c r="S118" s="155">
        <v>7235740</v>
      </c>
      <c r="U118" s="28" t="s">
        <v>5</v>
      </c>
      <c r="V118" s="29" t="e">
        <f>SUM(#REF!/101*110)</f>
        <v>#REF!</v>
      </c>
      <c r="W118" s="30" t="s">
        <v>5</v>
      </c>
      <c r="X118" s="31" t="e">
        <f t="shared" si="0"/>
        <v>#REF!</v>
      </c>
      <c r="Y118" s="26" t="s">
        <v>18</v>
      </c>
      <c r="Z118" s="64"/>
      <c r="AB118" s="32" t="e">
        <f>ROUND(#REF!,-3)</f>
        <v>#REF!</v>
      </c>
      <c r="AC118" s="2" t="s">
        <v>33</v>
      </c>
      <c r="AD118" s="2" t="s">
        <v>33</v>
      </c>
      <c r="AE118" s="2" t="s">
        <v>110</v>
      </c>
      <c r="AF118" s="2"/>
      <c r="AG118" s="2">
        <v>1</v>
      </c>
      <c r="AH118" s="34" t="s">
        <v>113</v>
      </c>
      <c r="AJ118" s="2" t="s">
        <v>33</v>
      </c>
      <c r="AK118" s="2" t="s">
        <v>33</v>
      </c>
      <c r="AL118" s="2" t="s">
        <v>112</v>
      </c>
      <c r="AM118" s="2" t="s">
        <v>110</v>
      </c>
      <c r="AN118" s="2"/>
      <c r="AO118" s="2">
        <v>1</v>
      </c>
      <c r="AP118" s="34" t="s">
        <v>113</v>
      </c>
      <c r="AR118" s="2" t="s">
        <v>33</v>
      </c>
      <c r="AS118" s="2" t="s">
        <v>33</v>
      </c>
      <c r="AT118" s="2" t="s">
        <v>112</v>
      </c>
      <c r="AU118" s="2" t="s">
        <v>110</v>
      </c>
      <c r="AV118" s="4"/>
      <c r="AW118" s="2">
        <v>1</v>
      </c>
      <c r="AX118" s="34" t="s">
        <v>113</v>
      </c>
      <c r="AZ118" s="21">
        <v>20</v>
      </c>
      <c r="BA118" s="11">
        <v>19</v>
      </c>
      <c r="BB118" s="11">
        <v>86</v>
      </c>
      <c r="BC118" s="11">
        <v>126</v>
      </c>
      <c r="BD118" s="62">
        <v>17</v>
      </c>
    </row>
    <row r="119" spans="1:56" s="7" customFormat="1" ht="99.75" customHeight="1">
      <c r="A119" s="189">
        <v>113</v>
      </c>
      <c r="B119" s="135" t="s">
        <v>974</v>
      </c>
      <c r="C119" s="135" t="s">
        <v>237</v>
      </c>
      <c r="D119" s="135" t="s">
        <v>975</v>
      </c>
      <c r="E119" s="135" t="s">
        <v>12</v>
      </c>
      <c r="F119" s="135" t="s">
        <v>755</v>
      </c>
      <c r="G119" s="135" t="s">
        <v>837</v>
      </c>
      <c r="H119" s="134"/>
      <c r="I119" s="134" t="s">
        <v>976</v>
      </c>
      <c r="J119" s="135" t="s">
        <v>977</v>
      </c>
      <c r="K119" s="135" t="s">
        <v>770</v>
      </c>
      <c r="L119" s="135" t="s">
        <v>879</v>
      </c>
      <c r="M119" s="135" t="s">
        <v>758</v>
      </c>
      <c r="N119" s="133" t="s">
        <v>978</v>
      </c>
      <c r="O119" s="135" t="s">
        <v>52</v>
      </c>
      <c r="P119" s="135" t="s">
        <v>727</v>
      </c>
      <c r="Q119" s="135" t="s">
        <v>736</v>
      </c>
      <c r="R119" s="162" t="s">
        <v>150</v>
      </c>
      <c r="S119" s="155">
        <v>624816</v>
      </c>
      <c r="U119" s="28" t="s">
        <v>5</v>
      </c>
      <c r="V119" s="29" t="e">
        <f>SUM(#REF!/101*110)</f>
        <v>#REF!</v>
      </c>
      <c r="W119" s="30" t="s">
        <v>5</v>
      </c>
      <c r="X119" s="31" t="e">
        <f t="shared" si="0"/>
        <v>#REF!</v>
      </c>
      <c r="Y119" s="26" t="s">
        <v>37</v>
      </c>
      <c r="Z119" s="45" t="s">
        <v>72</v>
      </c>
      <c r="AB119" s="32" t="e">
        <f>ROUND(#REF!,-3)</f>
        <v>#REF!</v>
      </c>
      <c r="AC119" s="2" t="s">
        <v>33</v>
      </c>
      <c r="AD119" s="2" t="s">
        <v>33</v>
      </c>
      <c r="AE119" s="2" t="s">
        <v>110</v>
      </c>
      <c r="AF119" s="2"/>
      <c r="AG119" s="2">
        <v>1</v>
      </c>
      <c r="AH119" s="34" t="s">
        <v>113</v>
      </c>
      <c r="AJ119" s="2"/>
      <c r="AK119" s="2"/>
      <c r="AL119" s="2"/>
      <c r="AM119" s="2"/>
      <c r="AN119" s="2"/>
      <c r="AO119" s="2"/>
      <c r="AP119" s="34"/>
      <c r="AR119" s="2"/>
      <c r="AS119" s="2"/>
      <c r="AT119" s="2"/>
      <c r="AU119" s="2"/>
      <c r="AV119" s="2"/>
      <c r="AW119" s="2"/>
      <c r="AX119" s="34"/>
      <c r="AZ119" s="46"/>
      <c r="BA119" s="9"/>
      <c r="BB119" s="9"/>
      <c r="BC119" s="9"/>
      <c r="BD119" s="47"/>
    </row>
    <row r="120" spans="1:56" s="15" customFormat="1" ht="79.5" customHeight="1">
      <c r="A120" s="189">
        <v>114</v>
      </c>
      <c r="B120" s="135" t="s">
        <v>979</v>
      </c>
      <c r="C120" s="135" t="s">
        <v>185</v>
      </c>
      <c r="D120" s="135" t="s">
        <v>727</v>
      </c>
      <c r="E120" s="135" t="s">
        <v>68</v>
      </c>
      <c r="F120" s="135" t="s">
        <v>727</v>
      </c>
      <c r="G120" s="135" t="s">
        <v>740</v>
      </c>
      <c r="H120" s="134"/>
      <c r="I120" s="134" t="s">
        <v>980</v>
      </c>
      <c r="J120" s="135" t="s">
        <v>981</v>
      </c>
      <c r="K120" s="135" t="s">
        <v>770</v>
      </c>
      <c r="L120" s="135" t="s">
        <v>743</v>
      </c>
      <c r="M120" s="135" t="s">
        <v>982</v>
      </c>
      <c r="N120" s="135" t="s">
        <v>727</v>
      </c>
      <c r="O120" s="135" t="s">
        <v>736</v>
      </c>
      <c r="P120" s="133" t="s">
        <v>983</v>
      </c>
      <c r="Q120" s="135" t="s">
        <v>0</v>
      </c>
      <c r="R120" s="180"/>
      <c r="S120" s="183" t="s">
        <v>155</v>
      </c>
      <c r="U120" s="66" t="s">
        <v>7</v>
      </c>
      <c r="V120" s="67"/>
      <c r="W120" s="67" t="s">
        <v>7</v>
      </c>
      <c r="X120" s="68"/>
      <c r="Y120" s="26" t="s">
        <v>75</v>
      </c>
      <c r="Z120" s="27"/>
      <c r="AB120" s="32"/>
      <c r="AC120" s="2" t="s">
        <v>33</v>
      </c>
      <c r="AD120" s="2" t="s">
        <v>33</v>
      </c>
      <c r="AE120" s="2" t="s">
        <v>131</v>
      </c>
      <c r="AF120" s="2"/>
      <c r="AG120" s="2">
        <v>1</v>
      </c>
      <c r="AH120" s="34" t="s">
        <v>132</v>
      </c>
      <c r="AJ120" s="2" t="s">
        <v>33</v>
      </c>
      <c r="AK120" s="2" t="s">
        <v>33</v>
      </c>
      <c r="AL120" s="2" t="s">
        <v>112</v>
      </c>
      <c r="AM120" s="2" t="s">
        <v>131</v>
      </c>
      <c r="AN120" s="2"/>
      <c r="AO120" s="2">
        <v>1</v>
      </c>
      <c r="AP120" s="34" t="s">
        <v>132</v>
      </c>
      <c r="AR120" s="2" t="s">
        <v>33</v>
      </c>
      <c r="AS120" s="2" t="s">
        <v>33</v>
      </c>
      <c r="AT120" s="2" t="s">
        <v>112</v>
      </c>
      <c r="AU120" s="2" t="s">
        <v>131</v>
      </c>
      <c r="AV120" s="4"/>
      <c r="AW120" s="2">
        <v>1</v>
      </c>
      <c r="AX120" s="34" t="s">
        <v>132</v>
      </c>
      <c r="AZ120" s="21">
        <v>23</v>
      </c>
      <c r="BA120" s="11">
        <v>22</v>
      </c>
      <c r="BB120" s="12">
        <v>82</v>
      </c>
      <c r="BC120" s="12">
        <v>24</v>
      </c>
      <c r="BD120" s="62">
        <v>20</v>
      </c>
    </row>
    <row r="121" spans="1:56" s="15" customFormat="1" ht="99.75" customHeight="1">
      <c r="A121" s="189">
        <v>115</v>
      </c>
      <c r="B121" s="135" t="s">
        <v>984</v>
      </c>
      <c r="C121" s="182" t="s">
        <v>186</v>
      </c>
      <c r="D121" s="135" t="s">
        <v>727</v>
      </c>
      <c r="E121" s="135" t="s">
        <v>985</v>
      </c>
      <c r="F121" s="135" t="s">
        <v>727</v>
      </c>
      <c r="G121" s="135" t="s">
        <v>740</v>
      </c>
      <c r="H121" s="134"/>
      <c r="I121" s="134"/>
      <c r="J121" s="135" t="s">
        <v>986</v>
      </c>
      <c r="K121" s="135" t="s">
        <v>846</v>
      </c>
      <c r="L121" s="135" t="s">
        <v>743</v>
      </c>
      <c r="M121" s="135" t="s">
        <v>758</v>
      </c>
      <c r="N121" s="133" t="s">
        <v>987</v>
      </c>
      <c r="O121" s="135" t="s">
        <v>759</v>
      </c>
      <c r="P121" s="133" t="s">
        <v>988</v>
      </c>
      <c r="Q121" s="135" t="s">
        <v>745</v>
      </c>
      <c r="R121" s="180"/>
      <c r="S121" s="155">
        <v>1330842</v>
      </c>
      <c r="U121" s="66"/>
      <c r="V121" s="29" t="e">
        <f>SUM(#REF!*110)</f>
        <v>#REF!</v>
      </c>
      <c r="W121" s="67"/>
      <c r="X121" s="31" t="e">
        <f>ROUND(V121,-3)</f>
        <v>#REF!</v>
      </c>
      <c r="Y121" s="26" t="s">
        <v>18</v>
      </c>
      <c r="Z121" s="27"/>
      <c r="AB121" s="32" t="e">
        <f>ROUND(#REF!,-3)</f>
        <v>#REF!</v>
      </c>
      <c r="AC121" s="2" t="s">
        <v>33</v>
      </c>
      <c r="AD121" s="2" t="s">
        <v>33</v>
      </c>
      <c r="AE121" s="2" t="s">
        <v>115</v>
      </c>
      <c r="AF121" s="2"/>
      <c r="AG121" s="2">
        <v>1</v>
      </c>
      <c r="AH121" s="34" t="s">
        <v>116</v>
      </c>
      <c r="AJ121" s="2" t="s">
        <v>33</v>
      </c>
      <c r="AK121" s="2" t="s">
        <v>33</v>
      </c>
      <c r="AL121" s="2" t="s">
        <v>114</v>
      </c>
      <c r="AM121" s="2" t="s">
        <v>115</v>
      </c>
      <c r="AN121" s="2"/>
      <c r="AO121" s="2">
        <v>1</v>
      </c>
      <c r="AP121" s="34" t="s">
        <v>116</v>
      </c>
      <c r="AR121" s="2" t="s">
        <v>33</v>
      </c>
      <c r="AS121" s="2" t="s">
        <v>33</v>
      </c>
      <c r="AT121" s="2" t="s">
        <v>114</v>
      </c>
      <c r="AU121" s="2" t="s">
        <v>115</v>
      </c>
      <c r="AV121" s="4"/>
      <c r="AW121" s="2">
        <v>1</v>
      </c>
      <c r="AX121" s="34" t="s">
        <v>116</v>
      </c>
      <c r="AZ121" s="21">
        <v>24</v>
      </c>
      <c r="BA121" s="11">
        <v>23</v>
      </c>
      <c r="BB121" s="12">
        <v>85</v>
      </c>
      <c r="BC121" s="12">
        <v>8</v>
      </c>
      <c r="BD121" s="62">
        <v>21</v>
      </c>
    </row>
    <row r="122" spans="1:56" s="15" customFormat="1" ht="124.5" customHeight="1">
      <c r="A122" s="189">
        <v>116</v>
      </c>
      <c r="B122" s="135" t="s">
        <v>989</v>
      </c>
      <c r="C122" s="135" t="s">
        <v>187</v>
      </c>
      <c r="D122" s="135" t="s">
        <v>727</v>
      </c>
      <c r="E122" s="135" t="s">
        <v>13</v>
      </c>
      <c r="F122" s="135" t="s">
        <v>727</v>
      </c>
      <c r="G122" s="135" t="s">
        <v>740</v>
      </c>
      <c r="H122" s="134"/>
      <c r="I122" s="134" t="s">
        <v>990</v>
      </c>
      <c r="J122" s="135" t="s">
        <v>991</v>
      </c>
      <c r="K122" s="135" t="s">
        <v>798</v>
      </c>
      <c r="L122" s="135" t="s">
        <v>743</v>
      </c>
      <c r="M122" s="135" t="s">
        <v>758</v>
      </c>
      <c r="N122" s="133" t="s">
        <v>992</v>
      </c>
      <c r="O122" s="135" t="s">
        <v>993</v>
      </c>
      <c r="P122" s="184"/>
      <c r="Q122" s="135" t="s">
        <v>759</v>
      </c>
      <c r="R122" s="135" t="s">
        <v>994</v>
      </c>
      <c r="S122" s="155">
        <v>9300000</v>
      </c>
      <c r="U122" s="66"/>
      <c r="V122" s="29">
        <v>10230000</v>
      </c>
      <c r="W122" s="30" t="s">
        <v>133</v>
      </c>
      <c r="X122" s="70">
        <v>10230000</v>
      </c>
      <c r="Y122" s="26" t="s">
        <v>76</v>
      </c>
      <c r="Z122" s="27" t="s">
        <v>77</v>
      </c>
      <c r="AB122" s="32" t="e">
        <f>ROUND(#REF!,-3)</f>
        <v>#REF!</v>
      </c>
      <c r="AC122" s="2" t="s">
        <v>33</v>
      </c>
      <c r="AD122" s="2" t="s">
        <v>33</v>
      </c>
      <c r="AE122" s="2" t="s">
        <v>115</v>
      </c>
      <c r="AF122" s="2"/>
      <c r="AG122" s="2">
        <v>1</v>
      </c>
      <c r="AH122" s="34" t="s">
        <v>113</v>
      </c>
      <c r="AJ122" s="2" t="s">
        <v>33</v>
      </c>
      <c r="AK122" s="2" t="s">
        <v>33</v>
      </c>
      <c r="AL122" s="2" t="s">
        <v>109</v>
      </c>
      <c r="AM122" s="2" t="s">
        <v>115</v>
      </c>
      <c r="AN122" s="2"/>
      <c r="AO122" s="2">
        <v>1</v>
      </c>
      <c r="AP122" s="34" t="s">
        <v>113</v>
      </c>
      <c r="AR122" s="2" t="s">
        <v>33</v>
      </c>
      <c r="AS122" s="2" t="s">
        <v>33</v>
      </c>
      <c r="AT122" s="2" t="s">
        <v>109</v>
      </c>
      <c r="AU122" s="2" t="s">
        <v>115</v>
      </c>
      <c r="AV122" s="4"/>
      <c r="AW122" s="2">
        <v>1</v>
      </c>
      <c r="AX122" s="34" t="s">
        <v>113</v>
      </c>
      <c r="AZ122" s="21">
        <v>28</v>
      </c>
      <c r="BA122" s="11">
        <v>27</v>
      </c>
      <c r="BB122" s="12">
        <v>47</v>
      </c>
      <c r="BC122" s="12">
        <v>106</v>
      </c>
      <c r="BD122" s="62">
        <v>28</v>
      </c>
    </row>
    <row r="123" spans="1:56" s="15" customFormat="1" ht="79.5" customHeight="1">
      <c r="A123" s="189">
        <v>117</v>
      </c>
      <c r="B123" s="135" t="s">
        <v>915</v>
      </c>
      <c r="C123" s="135" t="s">
        <v>46</v>
      </c>
      <c r="D123" s="135" t="s">
        <v>967</v>
      </c>
      <c r="E123" s="135" t="s">
        <v>21</v>
      </c>
      <c r="F123" s="135" t="s">
        <v>995</v>
      </c>
      <c r="G123" s="135" t="s">
        <v>762</v>
      </c>
      <c r="H123" s="134"/>
      <c r="I123" s="134"/>
      <c r="J123" s="131" t="s">
        <v>343</v>
      </c>
      <c r="K123" s="180" t="s">
        <v>770</v>
      </c>
      <c r="L123" s="135" t="s">
        <v>766</v>
      </c>
      <c r="M123" s="135" t="s">
        <v>758</v>
      </c>
      <c r="N123" s="133" t="s">
        <v>996</v>
      </c>
      <c r="O123" s="135" t="s">
        <v>758</v>
      </c>
      <c r="P123" s="133" t="s">
        <v>997</v>
      </c>
      <c r="Q123" s="135" t="s">
        <v>736</v>
      </c>
      <c r="R123" s="162" t="s">
        <v>153</v>
      </c>
      <c r="S123" s="155">
        <v>182310</v>
      </c>
      <c r="U123" s="28" t="s">
        <v>5</v>
      </c>
      <c r="V123" s="29" t="e">
        <f>#REF!</f>
        <v>#REF!</v>
      </c>
      <c r="W123" s="30" t="s">
        <v>5</v>
      </c>
      <c r="X123" s="31" t="e">
        <f>ROUND(V123,-3)</f>
        <v>#REF!</v>
      </c>
      <c r="Y123" s="26" t="s">
        <v>38</v>
      </c>
      <c r="Z123" s="27"/>
      <c r="AB123" s="32" t="e">
        <f>ROUND(#REF!,-3)</f>
        <v>#REF!</v>
      </c>
      <c r="AC123" s="4">
        <v>-2009</v>
      </c>
      <c r="AD123" s="4" t="s">
        <v>34</v>
      </c>
      <c r="AE123" s="2" t="s">
        <v>106</v>
      </c>
      <c r="AF123" s="4" t="s">
        <v>135</v>
      </c>
      <c r="AG123" s="4">
        <v>2</v>
      </c>
      <c r="AH123" s="71" t="s">
        <v>113</v>
      </c>
      <c r="AJ123" s="4">
        <v>-2009</v>
      </c>
      <c r="AK123" s="4" t="s">
        <v>34</v>
      </c>
      <c r="AL123" s="4" t="s">
        <v>112</v>
      </c>
      <c r="AM123" s="2" t="s">
        <v>106</v>
      </c>
      <c r="AN123" s="4" t="s">
        <v>135</v>
      </c>
      <c r="AO123" s="4">
        <v>2</v>
      </c>
      <c r="AP123" s="71" t="s">
        <v>113</v>
      </c>
      <c r="AR123" s="4">
        <v>-2009</v>
      </c>
      <c r="AS123" s="4" t="s">
        <v>34</v>
      </c>
      <c r="AT123" s="4" t="s">
        <v>112</v>
      </c>
      <c r="AU123" s="2" t="s">
        <v>106</v>
      </c>
      <c r="AV123" s="4" t="s">
        <v>135</v>
      </c>
      <c r="AW123" s="4">
        <v>2</v>
      </c>
      <c r="AX123" s="71" t="s">
        <v>113</v>
      </c>
      <c r="AZ123" s="21">
        <v>30</v>
      </c>
      <c r="BA123" s="11">
        <v>29</v>
      </c>
      <c r="BB123" s="12">
        <v>124</v>
      </c>
      <c r="BC123" s="12">
        <v>105</v>
      </c>
      <c r="BD123" s="62">
        <v>30</v>
      </c>
    </row>
    <row r="124" spans="1:56" s="15" customFormat="1" ht="79.5" customHeight="1">
      <c r="A124" s="189">
        <v>118</v>
      </c>
      <c r="B124" s="135" t="s">
        <v>998</v>
      </c>
      <c r="C124" s="135" t="s">
        <v>84</v>
      </c>
      <c r="D124" s="135" t="s">
        <v>727</v>
      </c>
      <c r="E124" s="135" t="s">
        <v>188</v>
      </c>
      <c r="F124" s="135" t="s">
        <v>727</v>
      </c>
      <c r="G124" s="135" t="s">
        <v>740</v>
      </c>
      <c r="H124" s="134"/>
      <c r="I124" s="134"/>
      <c r="J124" s="135" t="s">
        <v>999</v>
      </c>
      <c r="K124" s="135" t="s">
        <v>798</v>
      </c>
      <c r="L124" s="135" t="s">
        <v>743</v>
      </c>
      <c r="M124" s="135" t="s">
        <v>52</v>
      </c>
      <c r="N124" s="135" t="s">
        <v>727</v>
      </c>
      <c r="O124" s="135" t="s">
        <v>745</v>
      </c>
      <c r="P124" s="133" t="s">
        <v>1000</v>
      </c>
      <c r="Q124" s="135" t="s">
        <v>51</v>
      </c>
      <c r="R124" s="180"/>
      <c r="S124" s="183" t="s">
        <v>156</v>
      </c>
      <c r="U124" s="66" t="s">
        <v>7</v>
      </c>
      <c r="V124" s="67"/>
      <c r="W124" s="67" t="s">
        <v>7</v>
      </c>
      <c r="X124" s="68"/>
      <c r="Y124" s="26" t="s">
        <v>19</v>
      </c>
      <c r="Z124" s="27"/>
      <c r="AB124" s="32"/>
      <c r="AC124" s="2">
        <v>-2009</v>
      </c>
      <c r="AD124" s="2" t="s">
        <v>34</v>
      </c>
      <c r="AE124" s="2" t="s">
        <v>110</v>
      </c>
      <c r="AF124" s="2"/>
      <c r="AG124" s="2">
        <v>1</v>
      </c>
      <c r="AH124" s="34" t="s">
        <v>113</v>
      </c>
      <c r="AJ124" s="2">
        <v>-2009</v>
      </c>
      <c r="AK124" s="2" t="s">
        <v>34</v>
      </c>
      <c r="AL124" s="2" t="s">
        <v>109</v>
      </c>
      <c r="AM124" s="2" t="s">
        <v>110</v>
      </c>
      <c r="AN124" s="2"/>
      <c r="AO124" s="2">
        <v>1</v>
      </c>
      <c r="AP124" s="34" t="s">
        <v>113</v>
      </c>
      <c r="AR124" s="2">
        <v>-2009</v>
      </c>
      <c r="AS124" s="2" t="s">
        <v>34</v>
      </c>
      <c r="AT124" s="2" t="s">
        <v>109</v>
      </c>
      <c r="AU124" s="2" t="s">
        <v>110</v>
      </c>
      <c r="AV124" s="4"/>
      <c r="AW124" s="2">
        <v>1</v>
      </c>
      <c r="AX124" s="34" t="s">
        <v>113</v>
      </c>
      <c r="AZ124" s="21">
        <v>32</v>
      </c>
      <c r="BA124" s="11">
        <v>31</v>
      </c>
      <c r="BB124" s="12">
        <v>90</v>
      </c>
      <c r="BC124" s="12">
        <v>23</v>
      </c>
      <c r="BD124" s="62">
        <v>32</v>
      </c>
    </row>
    <row r="125" spans="1:56" s="15" customFormat="1" ht="79.5" customHeight="1">
      <c r="A125" s="189">
        <v>119</v>
      </c>
      <c r="B125" s="135" t="s">
        <v>1001</v>
      </c>
      <c r="C125" s="135" t="s">
        <v>85</v>
      </c>
      <c r="D125" s="135" t="s">
        <v>727</v>
      </c>
      <c r="E125" s="135" t="s">
        <v>189</v>
      </c>
      <c r="F125" s="135" t="s">
        <v>1002</v>
      </c>
      <c r="G125" s="135" t="s">
        <v>740</v>
      </c>
      <c r="H125" s="134"/>
      <c r="I125" s="134" t="s">
        <v>1003</v>
      </c>
      <c r="J125" s="135" t="s">
        <v>1004</v>
      </c>
      <c r="K125" s="135" t="s">
        <v>1005</v>
      </c>
      <c r="L125" s="135" t="s">
        <v>743</v>
      </c>
      <c r="M125" s="135" t="s">
        <v>1006</v>
      </c>
      <c r="N125" s="135" t="s">
        <v>727</v>
      </c>
      <c r="O125" s="135" t="s">
        <v>736</v>
      </c>
      <c r="P125" s="133" t="s">
        <v>1007</v>
      </c>
      <c r="Q125" s="135" t="s">
        <v>0</v>
      </c>
      <c r="R125" s="135" t="s">
        <v>1008</v>
      </c>
      <c r="S125" s="185">
        <v>19000000</v>
      </c>
      <c r="U125" s="66" t="s">
        <v>7</v>
      </c>
      <c r="V125" s="67"/>
      <c r="W125" s="30" t="s">
        <v>136</v>
      </c>
      <c r="X125" s="72">
        <f>SUM(S125/100*110)</f>
        <v>20900000</v>
      </c>
      <c r="Y125" s="26" t="s">
        <v>38</v>
      </c>
      <c r="Z125" s="27"/>
      <c r="AB125" s="73">
        <v>19000000</v>
      </c>
      <c r="AC125" s="2">
        <v>-2009</v>
      </c>
      <c r="AD125" s="2" t="s">
        <v>34</v>
      </c>
      <c r="AE125" s="2" t="s">
        <v>134</v>
      </c>
      <c r="AF125" s="2"/>
      <c r="AG125" s="2">
        <v>1</v>
      </c>
      <c r="AH125" s="34" t="s">
        <v>113</v>
      </c>
      <c r="AJ125" s="2">
        <v>-2009</v>
      </c>
      <c r="AK125" s="2" t="s">
        <v>34</v>
      </c>
      <c r="AL125" s="2" t="s">
        <v>137</v>
      </c>
      <c r="AM125" s="2" t="s">
        <v>134</v>
      </c>
      <c r="AN125" s="2"/>
      <c r="AO125" s="2">
        <v>1</v>
      </c>
      <c r="AP125" s="34" t="s">
        <v>113</v>
      </c>
      <c r="AR125" s="2">
        <v>-2009</v>
      </c>
      <c r="AS125" s="2" t="s">
        <v>34</v>
      </c>
      <c r="AT125" s="2" t="s">
        <v>137</v>
      </c>
      <c r="AU125" s="2" t="s">
        <v>134</v>
      </c>
      <c r="AV125" s="4"/>
      <c r="AW125" s="2">
        <v>1</v>
      </c>
      <c r="AX125" s="34" t="s">
        <v>113</v>
      </c>
      <c r="AZ125" s="21">
        <v>33</v>
      </c>
      <c r="BA125" s="11">
        <v>32</v>
      </c>
      <c r="BB125" s="12">
        <v>110</v>
      </c>
      <c r="BC125" s="12">
        <v>131</v>
      </c>
      <c r="BD125" s="62">
        <v>33</v>
      </c>
    </row>
    <row r="126" spans="1:56" s="15" customFormat="1" ht="150" customHeight="1">
      <c r="A126" s="189">
        <v>120</v>
      </c>
      <c r="B126" s="135" t="s">
        <v>1009</v>
      </c>
      <c r="C126" s="135" t="s">
        <v>238</v>
      </c>
      <c r="D126" s="135" t="s">
        <v>727</v>
      </c>
      <c r="E126" s="135" t="s">
        <v>55</v>
      </c>
      <c r="F126" s="135" t="s">
        <v>727</v>
      </c>
      <c r="G126" s="135" t="s">
        <v>740</v>
      </c>
      <c r="H126" s="134"/>
      <c r="I126" s="134" t="s">
        <v>1010</v>
      </c>
      <c r="J126" s="135" t="s">
        <v>1011</v>
      </c>
      <c r="K126" s="135" t="s">
        <v>1012</v>
      </c>
      <c r="L126" s="135" t="s">
        <v>743</v>
      </c>
      <c r="M126" s="135" t="s">
        <v>52</v>
      </c>
      <c r="N126" s="135" t="s">
        <v>727</v>
      </c>
      <c r="O126" s="135" t="s">
        <v>745</v>
      </c>
      <c r="P126" s="133" t="s">
        <v>1013</v>
      </c>
      <c r="Q126" s="135" t="s">
        <v>51</v>
      </c>
      <c r="R126" s="180"/>
      <c r="S126" s="183" t="s">
        <v>191</v>
      </c>
      <c r="U126" s="66" t="s">
        <v>7</v>
      </c>
      <c r="V126" s="67"/>
      <c r="W126" s="67" t="s">
        <v>7</v>
      </c>
      <c r="X126" s="68"/>
      <c r="Y126" s="26" t="s">
        <v>18</v>
      </c>
      <c r="Z126" s="27"/>
      <c r="AB126" s="32"/>
      <c r="AC126" s="2">
        <v>-2009</v>
      </c>
      <c r="AD126" s="2" t="s">
        <v>34</v>
      </c>
      <c r="AE126" s="2" t="s">
        <v>110</v>
      </c>
      <c r="AF126" s="2"/>
      <c r="AG126" s="2">
        <v>1</v>
      </c>
      <c r="AH126" s="34" t="s">
        <v>113</v>
      </c>
      <c r="AJ126" s="2">
        <v>-2009</v>
      </c>
      <c r="AK126" s="2" t="s">
        <v>34</v>
      </c>
      <c r="AL126" s="2" t="s">
        <v>138</v>
      </c>
      <c r="AM126" s="2" t="s">
        <v>110</v>
      </c>
      <c r="AN126" s="2"/>
      <c r="AO126" s="2">
        <v>1</v>
      </c>
      <c r="AP126" s="34" t="s">
        <v>113</v>
      </c>
      <c r="AR126" s="2">
        <v>-2009</v>
      </c>
      <c r="AS126" s="2" t="s">
        <v>34</v>
      </c>
      <c r="AT126" s="2" t="s">
        <v>138</v>
      </c>
      <c r="AU126" s="2" t="s">
        <v>110</v>
      </c>
      <c r="AV126" s="4"/>
      <c r="AW126" s="2">
        <v>1</v>
      </c>
      <c r="AX126" s="34" t="s">
        <v>113</v>
      </c>
      <c r="AZ126" s="21">
        <v>34</v>
      </c>
      <c r="BA126" s="11">
        <v>33</v>
      </c>
      <c r="BB126" s="12">
        <v>30</v>
      </c>
      <c r="BC126" s="12">
        <v>22</v>
      </c>
      <c r="BD126" s="62">
        <v>34</v>
      </c>
    </row>
    <row r="127" spans="1:56" s="15" customFormat="1" ht="79.5" customHeight="1">
      <c r="A127" s="189">
        <v>121</v>
      </c>
      <c r="B127" s="135" t="s">
        <v>1014</v>
      </c>
      <c r="C127" s="135" t="s">
        <v>239</v>
      </c>
      <c r="D127" s="135" t="s">
        <v>727</v>
      </c>
      <c r="E127" s="135" t="s">
        <v>190</v>
      </c>
      <c r="F127" s="135" t="s">
        <v>727</v>
      </c>
      <c r="G127" s="135" t="s">
        <v>740</v>
      </c>
      <c r="H127" s="134"/>
      <c r="I127" s="134"/>
      <c r="J127" s="135" t="s">
        <v>1015</v>
      </c>
      <c r="K127" s="135" t="s">
        <v>770</v>
      </c>
      <c r="L127" s="135" t="s">
        <v>743</v>
      </c>
      <c r="M127" s="135" t="s">
        <v>52</v>
      </c>
      <c r="N127" s="135" t="s">
        <v>727</v>
      </c>
      <c r="O127" s="135" t="s">
        <v>736</v>
      </c>
      <c r="P127" s="133" t="s">
        <v>1016</v>
      </c>
      <c r="Q127" s="135" t="s">
        <v>51</v>
      </c>
      <c r="R127" s="180"/>
      <c r="S127" s="183" t="s">
        <v>192</v>
      </c>
      <c r="U127" s="66" t="s">
        <v>7</v>
      </c>
      <c r="V127" s="67"/>
      <c r="W127" s="67" t="s">
        <v>7</v>
      </c>
      <c r="X127" s="68"/>
      <c r="Y127" s="26" t="s">
        <v>18</v>
      </c>
      <c r="Z127" s="27"/>
      <c r="AB127" s="32"/>
      <c r="AC127" s="2">
        <v>-2009</v>
      </c>
      <c r="AD127" s="2" t="s">
        <v>34</v>
      </c>
      <c r="AE127" s="2" t="s">
        <v>110</v>
      </c>
      <c r="AF127" s="2"/>
      <c r="AG127" s="2">
        <v>1</v>
      </c>
      <c r="AH127" s="34" t="s">
        <v>113</v>
      </c>
      <c r="AJ127" s="2">
        <v>-2009</v>
      </c>
      <c r="AK127" s="2" t="s">
        <v>34</v>
      </c>
      <c r="AL127" s="2" t="s">
        <v>112</v>
      </c>
      <c r="AM127" s="2" t="s">
        <v>110</v>
      </c>
      <c r="AN127" s="2"/>
      <c r="AO127" s="2">
        <v>1</v>
      </c>
      <c r="AP127" s="34" t="s">
        <v>113</v>
      </c>
      <c r="AR127" s="2">
        <v>-2009</v>
      </c>
      <c r="AS127" s="2" t="s">
        <v>34</v>
      </c>
      <c r="AT127" s="2" t="s">
        <v>112</v>
      </c>
      <c r="AU127" s="2" t="s">
        <v>110</v>
      </c>
      <c r="AV127" s="4"/>
      <c r="AW127" s="2">
        <v>1</v>
      </c>
      <c r="AX127" s="34" t="s">
        <v>113</v>
      </c>
      <c r="AZ127" s="21">
        <v>35</v>
      </c>
      <c r="BA127" s="11">
        <v>34</v>
      </c>
      <c r="BB127" s="12">
        <v>83</v>
      </c>
      <c r="BC127" s="12">
        <v>129</v>
      </c>
      <c r="BD127" s="62">
        <v>35</v>
      </c>
    </row>
    <row r="128" spans="1:56" s="7" customFormat="1" ht="79.5" customHeight="1">
      <c r="A128" s="189">
        <v>122</v>
      </c>
      <c r="B128" s="135" t="s">
        <v>1017</v>
      </c>
      <c r="C128" s="135" t="s">
        <v>86</v>
      </c>
      <c r="D128" s="135" t="s">
        <v>785</v>
      </c>
      <c r="E128" s="135" t="s">
        <v>14</v>
      </c>
      <c r="F128" s="135" t="s">
        <v>727</v>
      </c>
      <c r="G128" s="135" t="s">
        <v>740</v>
      </c>
      <c r="H128" s="134" t="s">
        <v>1018</v>
      </c>
      <c r="I128" s="134"/>
      <c r="J128" s="135" t="s">
        <v>1019</v>
      </c>
      <c r="K128" s="135" t="s">
        <v>1005</v>
      </c>
      <c r="L128" s="135" t="s">
        <v>743</v>
      </c>
      <c r="M128" s="135" t="s">
        <v>758</v>
      </c>
      <c r="N128" s="133" t="s">
        <v>1020</v>
      </c>
      <c r="O128" s="135" t="s">
        <v>52</v>
      </c>
      <c r="P128" s="135" t="s">
        <v>727</v>
      </c>
      <c r="Q128" s="135" t="s">
        <v>759</v>
      </c>
      <c r="R128" s="135"/>
      <c r="S128" s="155">
        <v>12000</v>
      </c>
      <c r="U128" s="28"/>
      <c r="V128" s="29" t="e">
        <f>SUM(#REF!/101*110)</f>
        <v>#REF!</v>
      </c>
      <c r="W128" s="30"/>
      <c r="X128" s="31" t="e">
        <f>ROUND(V128,-3)</f>
        <v>#REF!</v>
      </c>
      <c r="Y128" s="26" t="s">
        <v>18</v>
      </c>
      <c r="Z128" s="27"/>
      <c r="AB128" s="32" t="e">
        <f>ROUND(#REF!,-3)</f>
        <v>#REF!</v>
      </c>
      <c r="AC128" s="2">
        <v>-2009</v>
      </c>
      <c r="AD128" s="2" t="s">
        <v>34</v>
      </c>
      <c r="AE128" s="2" t="s">
        <v>110</v>
      </c>
      <c r="AF128" s="2"/>
      <c r="AG128" s="2">
        <v>1</v>
      </c>
      <c r="AH128" s="34" t="s">
        <v>113</v>
      </c>
      <c r="AJ128" s="2">
        <v>-2009</v>
      </c>
      <c r="AK128" s="2" t="s">
        <v>34</v>
      </c>
      <c r="AL128" s="2" t="s">
        <v>137</v>
      </c>
      <c r="AM128" s="2" t="s">
        <v>110</v>
      </c>
      <c r="AN128" s="2"/>
      <c r="AO128" s="2">
        <v>1</v>
      </c>
      <c r="AP128" s="34" t="s">
        <v>113</v>
      </c>
      <c r="AR128" s="2">
        <v>-2009</v>
      </c>
      <c r="AS128" s="2" t="s">
        <v>34</v>
      </c>
      <c r="AT128" s="2" t="s">
        <v>137</v>
      </c>
      <c r="AU128" s="2" t="s">
        <v>110</v>
      </c>
      <c r="AV128" s="4"/>
      <c r="AW128" s="2">
        <v>1</v>
      </c>
      <c r="AX128" s="34" t="s">
        <v>113</v>
      </c>
      <c r="AZ128" s="21">
        <v>37</v>
      </c>
      <c r="BA128" s="11">
        <v>36</v>
      </c>
      <c r="BB128" s="11">
        <v>127</v>
      </c>
      <c r="BC128" s="11">
        <v>80</v>
      </c>
      <c r="BD128" s="62">
        <v>37</v>
      </c>
    </row>
    <row r="129" spans="1:56" s="15" customFormat="1" ht="99.75" customHeight="1">
      <c r="A129" s="189">
        <v>123</v>
      </c>
      <c r="B129" s="135" t="s">
        <v>1021</v>
      </c>
      <c r="C129" s="135" t="s">
        <v>240</v>
      </c>
      <c r="D129" s="135" t="s">
        <v>1022</v>
      </c>
      <c r="E129" s="135" t="s">
        <v>79</v>
      </c>
      <c r="F129" s="131" t="s">
        <v>586</v>
      </c>
      <c r="G129" s="131" t="s">
        <v>342</v>
      </c>
      <c r="H129" s="134"/>
      <c r="I129" s="134" t="s">
        <v>1023</v>
      </c>
      <c r="J129" s="135" t="s">
        <v>1024</v>
      </c>
      <c r="K129" s="135" t="s">
        <v>798</v>
      </c>
      <c r="L129" s="135" t="s">
        <v>879</v>
      </c>
      <c r="M129" s="135" t="s">
        <v>758</v>
      </c>
      <c r="N129" s="133" t="s">
        <v>1025</v>
      </c>
      <c r="O129" s="135" t="s">
        <v>758</v>
      </c>
      <c r="P129" s="133" t="s">
        <v>1026</v>
      </c>
      <c r="Q129" s="135" t="s">
        <v>736</v>
      </c>
      <c r="R129" s="162" t="s">
        <v>152</v>
      </c>
      <c r="S129" s="155">
        <v>578836</v>
      </c>
      <c r="U129" s="28" t="s">
        <v>5</v>
      </c>
      <c r="V129" s="29" t="e">
        <f>#REF!</f>
        <v>#REF!</v>
      </c>
      <c r="W129" s="30" t="s">
        <v>5</v>
      </c>
      <c r="X129" s="31" t="e">
        <f>ROUND(V129,-3)</f>
        <v>#REF!</v>
      </c>
      <c r="Y129" s="26" t="s">
        <v>19</v>
      </c>
      <c r="Z129" s="27"/>
      <c r="AB129" s="32" t="e">
        <f>ROUND(#REF!,-3)</f>
        <v>#REF!</v>
      </c>
      <c r="AC129" s="2">
        <v>-2009</v>
      </c>
      <c r="AD129" s="2" t="s">
        <v>34</v>
      </c>
      <c r="AE129" s="2" t="s">
        <v>106</v>
      </c>
      <c r="AF129" s="2" t="s">
        <v>135</v>
      </c>
      <c r="AG129" s="4">
        <v>2</v>
      </c>
      <c r="AH129" s="34" t="s">
        <v>127</v>
      </c>
      <c r="AJ129" s="2">
        <v>-2009</v>
      </c>
      <c r="AK129" s="2" t="s">
        <v>34</v>
      </c>
      <c r="AL129" s="2" t="s">
        <v>109</v>
      </c>
      <c r="AM129" s="2" t="s">
        <v>106</v>
      </c>
      <c r="AN129" s="2" t="s">
        <v>135</v>
      </c>
      <c r="AO129" s="2">
        <v>2</v>
      </c>
      <c r="AP129" s="34" t="s">
        <v>127</v>
      </c>
      <c r="AR129" s="2">
        <v>-2009</v>
      </c>
      <c r="AS129" s="2" t="s">
        <v>34</v>
      </c>
      <c r="AT129" s="2" t="s">
        <v>109</v>
      </c>
      <c r="AU129" s="2" t="s">
        <v>106</v>
      </c>
      <c r="AV129" s="2" t="s">
        <v>135</v>
      </c>
      <c r="AW129" s="2">
        <v>2</v>
      </c>
      <c r="AX129" s="34" t="s">
        <v>127</v>
      </c>
      <c r="AZ129" s="21">
        <v>38</v>
      </c>
      <c r="BA129" s="11">
        <v>37</v>
      </c>
      <c r="BB129" s="12">
        <v>100</v>
      </c>
      <c r="BC129" s="12">
        <v>32</v>
      </c>
      <c r="BD129" s="62">
        <v>38</v>
      </c>
    </row>
    <row r="130" spans="1:56" s="7" customFormat="1" ht="99.75" customHeight="1">
      <c r="A130" s="189">
        <v>124</v>
      </c>
      <c r="B130" s="135" t="s">
        <v>1027</v>
      </c>
      <c r="C130" s="135" t="s">
        <v>39</v>
      </c>
      <c r="D130" s="135" t="s">
        <v>727</v>
      </c>
      <c r="E130" s="135" t="s">
        <v>56</v>
      </c>
      <c r="F130" s="135" t="s">
        <v>727</v>
      </c>
      <c r="G130" s="135" t="s">
        <v>837</v>
      </c>
      <c r="H130" s="134"/>
      <c r="I130" s="134" t="s">
        <v>1028</v>
      </c>
      <c r="J130" s="135" t="s">
        <v>1029</v>
      </c>
      <c r="K130" s="135" t="s">
        <v>742</v>
      </c>
      <c r="L130" s="135" t="s">
        <v>1030</v>
      </c>
      <c r="M130" s="135" t="s">
        <v>758</v>
      </c>
      <c r="N130" s="133" t="s">
        <v>1031</v>
      </c>
      <c r="O130" s="135" t="s">
        <v>1006</v>
      </c>
      <c r="P130" s="135" t="s">
        <v>727</v>
      </c>
      <c r="Q130" s="135" t="s">
        <v>736</v>
      </c>
      <c r="R130" s="162" t="s">
        <v>157</v>
      </c>
      <c r="S130" s="155">
        <v>1161160</v>
      </c>
      <c r="U130" s="28" t="s">
        <v>6</v>
      </c>
      <c r="V130" s="29" t="e">
        <f>SUM(#REF!*110)</f>
        <v>#REF!</v>
      </c>
      <c r="W130" s="30" t="s">
        <v>6</v>
      </c>
      <c r="X130" s="31" t="e">
        <f>ROUND(V130,-3)</f>
        <v>#REF!</v>
      </c>
      <c r="Y130" s="26" t="s">
        <v>20</v>
      </c>
      <c r="Z130" s="27"/>
      <c r="AB130" s="32" t="e">
        <f>ROUND(#REF!,-3)</f>
        <v>#REF!</v>
      </c>
      <c r="AC130" s="2">
        <v>-2009</v>
      </c>
      <c r="AD130" s="2" t="s">
        <v>34</v>
      </c>
      <c r="AE130" s="2" t="s">
        <v>134</v>
      </c>
      <c r="AF130" s="2" t="s">
        <v>139</v>
      </c>
      <c r="AG130" s="4">
        <v>1</v>
      </c>
      <c r="AH130" s="34" t="s">
        <v>127</v>
      </c>
      <c r="AJ130" s="2">
        <v>-2009</v>
      </c>
      <c r="AK130" s="2" t="s">
        <v>34</v>
      </c>
      <c r="AL130" s="2" t="s">
        <v>124</v>
      </c>
      <c r="AM130" s="2" t="s">
        <v>134</v>
      </c>
      <c r="AN130" s="2" t="s">
        <v>139</v>
      </c>
      <c r="AO130" s="2">
        <v>1</v>
      </c>
      <c r="AP130" s="34" t="s">
        <v>127</v>
      </c>
      <c r="AR130" s="2">
        <v>-2009</v>
      </c>
      <c r="AS130" s="2" t="s">
        <v>34</v>
      </c>
      <c r="AT130" s="2" t="s">
        <v>124</v>
      </c>
      <c r="AU130" s="2" t="s">
        <v>134</v>
      </c>
      <c r="AV130" s="2" t="s">
        <v>139</v>
      </c>
      <c r="AW130" s="2">
        <v>1</v>
      </c>
      <c r="AX130" s="34" t="s">
        <v>127</v>
      </c>
      <c r="AZ130" s="21">
        <v>39</v>
      </c>
      <c r="BA130" s="11">
        <v>38</v>
      </c>
      <c r="BB130" s="11">
        <v>12</v>
      </c>
      <c r="BC130" s="11">
        <v>76</v>
      </c>
      <c r="BD130" s="62">
        <v>39</v>
      </c>
    </row>
    <row r="131" spans="1:56" s="15" customFormat="1" ht="79.5" customHeight="1">
      <c r="A131" s="189">
        <v>125</v>
      </c>
      <c r="B131" s="135" t="s">
        <v>1032</v>
      </c>
      <c r="C131" s="135" t="s">
        <v>78</v>
      </c>
      <c r="D131" s="135" t="s">
        <v>1033</v>
      </c>
      <c r="E131" s="135" t="s">
        <v>3</v>
      </c>
      <c r="F131" s="135" t="s">
        <v>1034</v>
      </c>
      <c r="G131" s="135" t="s">
        <v>762</v>
      </c>
      <c r="H131" s="134"/>
      <c r="I131" s="134"/>
      <c r="J131" s="135" t="s">
        <v>1035</v>
      </c>
      <c r="K131" s="135" t="s">
        <v>833</v>
      </c>
      <c r="L131" s="135" t="s">
        <v>1036</v>
      </c>
      <c r="M131" s="135" t="s">
        <v>0</v>
      </c>
      <c r="N131" s="135" t="s">
        <v>727</v>
      </c>
      <c r="O131" s="135" t="s">
        <v>834</v>
      </c>
      <c r="P131" s="133" t="s">
        <v>1037</v>
      </c>
      <c r="Q131" s="135" t="s">
        <v>0</v>
      </c>
      <c r="R131" s="186" t="s">
        <v>157</v>
      </c>
      <c r="S131" s="155">
        <v>463153</v>
      </c>
      <c r="U131" s="52" t="s">
        <v>7</v>
      </c>
      <c r="V131" s="12"/>
      <c r="W131" s="12" t="s">
        <v>7</v>
      </c>
      <c r="X131" s="44"/>
      <c r="Y131" s="26" t="s">
        <v>38</v>
      </c>
      <c r="Z131" s="27"/>
      <c r="AB131" s="32"/>
      <c r="AC131" s="2">
        <v>-2009</v>
      </c>
      <c r="AD131" s="2" t="s">
        <v>34</v>
      </c>
      <c r="AE131" s="2" t="s">
        <v>110</v>
      </c>
      <c r="AF131" s="2"/>
      <c r="AG131" s="4">
        <v>1</v>
      </c>
      <c r="AH131" s="34" t="s">
        <v>140</v>
      </c>
      <c r="AJ131" s="2">
        <v>-2009</v>
      </c>
      <c r="AK131" s="2" t="s">
        <v>34</v>
      </c>
      <c r="AL131" s="2" t="s">
        <v>141</v>
      </c>
      <c r="AM131" s="2" t="s">
        <v>110</v>
      </c>
      <c r="AN131" s="2"/>
      <c r="AO131" s="2">
        <v>1</v>
      </c>
      <c r="AP131" s="34" t="s">
        <v>140</v>
      </c>
      <c r="AR131" s="2">
        <v>-2009</v>
      </c>
      <c r="AS131" s="2" t="s">
        <v>34</v>
      </c>
      <c r="AT131" s="2" t="s">
        <v>141</v>
      </c>
      <c r="AU131" s="2" t="s">
        <v>110</v>
      </c>
      <c r="AV131" s="4"/>
      <c r="AW131" s="2">
        <v>1</v>
      </c>
      <c r="AX131" s="34" t="s">
        <v>140</v>
      </c>
      <c r="AZ131" s="21">
        <v>40</v>
      </c>
      <c r="BA131" s="11">
        <v>39</v>
      </c>
      <c r="BB131" s="11">
        <v>74</v>
      </c>
      <c r="BC131" s="11">
        <v>127</v>
      </c>
      <c r="BD131" s="62">
        <v>40</v>
      </c>
    </row>
    <row r="132" spans="1:56" s="15" customFormat="1" ht="99.75" customHeight="1">
      <c r="A132" s="189">
        <v>126</v>
      </c>
      <c r="B132" s="135" t="s">
        <v>1038</v>
      </c>
      <c r="C132" s="135" t="s">
        <v>169</v>
      </c>
      <c r="D132" s="135" t="s">
        <v>1039</v>
      </c>
      <c r="E132" s="135" t="s">
        <v>57</v>
      </c>
      <c r="F132" s="135" t="s">
        <v>851</v>
      </c>
      <c r="G132" s="135" t="s">
        <v>1040</v>
      </c>
      <c r="H132" s="134" t="s">
        <v>1041</v>
      </c>
      <c r="I132" s="134" t="s">
        <v>1042</v>
      </c>
      <c r="J132" s="135" t="s">
        <v>1043</v>
      </c>
      <c r="K132" s="135" t="s">
        <v>770</v>
      </c>
      <c r="L132" s="135" t="s">
        <v>766</v>
      </c>
      <c r="M132" s="135" t="s">
        <v>758</v>
      </c>
      <c r="N132" s="133" t="s">
        <v>1044</v>
      </c>
      <c r="O132" s="135" t="s">
        <v>758</v>
      </c>
      <c r="P132" s="133" t="s">
        <v>1045</v>
      </c>
      <c r="Q132" s="135" t="s">
        <v>759</v>
      </c>
      <c r="R132" s="162" t="s">
        <v>153</v>
      </c>
      <c r="S132" s="155">
        <v>401844</v>
      </c>
      <c r="U132" s="28" t="s">
        <v>5</v>
      </c>
      <c r="V132" s="29" t="e">
        <f>#REF!</f>
        <v>#REF!</v>
      </c>
      <c r="W132" s="30" t="s">
        <v>5</v>
      </c>
      <c r="X132" s="31" t="e">
        <f aca="true" t="shared" si="1" ref="X132:X138">ROUND(V132,-3)</f>
        <v>#REF!</v>
      </c>
      <c r="Y132" s="26" t="s">
        <v>38</v>
      </c>
      <c r="Z132" s="27"/>
      <c r="AB132" s="32" t="e">
        <f>ROUND(#REF!,-3)</f>
        <v>#REF!</v>
      </c>
      <c r="AC132" s="2">
        <v>-2009</v>
      </c>
      <c r="AD132" s="2" t="s">
        <v>34</v>
      </c>
      <c r="AE132" s="2" t="s">
        <v>106</v>
      </c>
      <c r="AF132" s="2" t="s">
        <v>142</v>
      </c>
      <c r="AG132" s="4">
        <v>2</v>
      </c>
      <c r="AH132" s="34" t="s">
        <v>113</v>
      </c>
      <c r="AJ132" s="2">
        <v>-2009</v>
      </c>
      <c r="AK132" s="2" t="s">
        <v>34</v>
      </c>
      <c r="AL132" s="2" t="s">
        <v>112</v>
      </c>
      <c r="AM132" s="2" t="s">
        <v>106</v>
      </c>
      <c r="AN132" s="2" t="s">
        <v>142</v>
      </c>
      <c r="AO132" s="2">
        <v>2</v>
      </c>
      <c r="AP132" s="34" t="s">
        <v>113</v>
      </c>
      <c r="AR132" s="2">
        <v>-2009</v>
      </c>
      <c r="AS132" s="2" t="s">
        <v>34</v>
      </c>
      <c r="AT132" s="2" t="s">
        <v>112</v>
      </c>
      <c r="AU132" s="2" t="s">
        <v>106</v>
      </c>
      <c r="AV132" s="2" t="s">
        <v>142</v>
      </c>
      <c r="AW132" s="2">
        <v>2</v>
      </c>
      <c r="AX132" s="34" t="s">
        <v>113</v>
      </c>
      <c r="AZ132" s="21">
        <v>41</v>
      </c>
      <c r="BA132" s="11">
        <v>40</v>
      </c>
      <c r="BB132" s="12">
        <v>73</v>
      </c>
      <c r="BC132" s="12">
        <v>62</v>
      </c>
      <c r="BD132" s="62">
        <v>41</v>
      </c>
    </row>
    <row r="133" spans="1:56" s="7" customFormat="1" ht="79.5" customHeight="1">
      <c r="A133" s="189">
        <v>127</v>
      </c>
      <c r="B133" s="135" t="s">
        <v>1046</v>
      </c>
      <c r="C133" s="135" t="s">
        <v>241</v>
      </c>
      <c r="D133" s="135" t="s">
        <v>727</v>
      </c>
      <c r="E133" s="135" t="s">
        <v>650</v>
      </c>
      <c r="F133" s="135" t="s">
        <v>727</v>
      </c>
      <c r="G133" s="135" t="s">
        <v>860</v>
      </c>
      <c r="H133" s="134"/>
      <c r="I133" s="134"/>
      <c r="J133" s="135" t="s">
        <v>1047</v>
      </c>
      <c r="K133" s="135" t="s">
        <v>770</v>
      </c>
      <c r="L133" s="135" t="s">
        <v>743</v>
      </c>
      <c r="M133" s="135" t="s">
        <v>758</v>
      </c>
      <c r="N133" s="133" t="s">
        <v>1048</v>
      </c>
      <c r="O133" s="135" t="s">
        <v>758</v>
      </c>
      <c r="P133" s="133" t="s">
        <v>1049</v>
      </c>
      <c r="Q133" s="135" t="s">
        <v>759</v>
      </c>
      <c r="R133" s="163" t="s">
        <v>926</v>
      </c>
      <c r="S133" s="155">
        <v>3232120</v>
      </c>
      <c r="U133" s="28" t="s">
        <v>5</v>
      </c>
      <c r="V133" s="69" t="e">
        <f>SUM(#REF!/101*110)</f>
        <v>#REF!</v>
      </c>
      <c r="W133" s="30" t="s">
        <v>5</v>
      </c>
      <c r="X133" s="31" t="e">
        <f t="shared" si="1"/>
        <v>#REF!</v>
      </c>
      <c r="Y133" s="26" t="s">
        <v>37</v>
      </c>
      <c r="Z133" s="64" t="s">
        <v>73</v>
      </c>
      <c r="AB133" s="32" t="e">
        <f>ROUND(#REF!,-3)</f>
        <v>#REF!</v>
      </c>
      <c r="AC133" s="2">
        <v>-2009</v>
      </c>
      <c r="AD133" s="2" t="s">
        <v>34</v>
      </c>
      <c r="AE133" s="2" t="s">
        <v>110</v>
      </c>
      <c r="AF133" s="2"/>
      <c r="AG133" s="4">
        <v>1</v>
      </c>
      <c r="AH133" s="34" t="s">
        <v>113</v>
      </c>
      <c r="AJ133" s="2">
        <v>-2009</v>
      </c>
      <c r="AK133" s="2" t="s">
        <v>34</v>
      </c>
      <c r="AL133" s="2" t="s">
        <v>112</v>
      </c>
      <c r="AM133" s="2" t="s">
        <v>110</v>
      </c>
      <c r="AN133" s="2"/>
      <c r="AO133" s="2">
        <v>1</v>
      </c>
      <c r="AP133" s="34" t="s">
        <v>113</v>
      </c>
      <c r="AR133" s="2">
        <v>-2009</v>
      </c>
      <c r="AS133" s="2" t="s">
        <v>34</v>
      </c>
      <c r="AT133" s="2" t="s">
        <v>112</v>
      </c>
      <c r="AU133" s="2" t="s">
        <v>110</v>
      </c>
      <c r="AV133" s="2" t="s">
        <v>135</v>
      </c>
      <c r="AW133" s="2">
        <v>1</v>
      </c>
      <c r="AX133" s="34" t="s">
        <v>113</v>
      </c>
      <c r="AZ133" s="21">
        <v>42</v>
      </c>
      <c r="BA133" s="11">
        <v>41</v>
      </c>
      <c r="BB133" s="11">
        <v>99</v>
      </c>
      <c r="BC133" s="11">
        <v>101</v>
      </c>
      <c r="BD133" s="62">
        <v>42</v>
      </c>
    </row>
    <row r="134" spans="1:56" s="7" customFormat="1" ht="79.5" customHeight="1">
      <c r="A134" s="189">
        <v>128</v>
      </c>
      <c r="B134" s="135" t="s">
        <v>1050</v>
      </c>
      <c r="C134" s="135" t="s">
        <v>40</v>
      </c>
      <c r="D134" s="135" t="s">
        <v>727</v>
      </c>
      <c r="E134" s="135" t="s">
        <v>1</v>
      </c>
      <c r="F134" s="135" t="s">
        <v>1051</v>
      </c>
      <c r="G134" s="135" t="s">
        <v>837</v>
      </c>
      <c r="H134" s="134"/>
      <c r="I134" s="134" t="s">
        <v>1052</v>
      </c>
      <c r="J134" s="135" t="s">
        <v>1053</v>
      </c>
      <c r="K134" s="135" t="s">
        <v>770</v>
      </c>
      <c r="L134" s="135" t="s">
        <v>1030</v>
      </c>
      <c r="M134" s="135" t="s">
        <v>758</v>
      </c>
      <c r="N134" s="133" t="s">
        <v>1054</v>
      </c>
      <c r="O134" s="135" t="s">
        <v>52</v>
      </c>
      <c r="P134" s="135" t="s">
        <v>727</v>
      </c>
      <c r="Q134" s="135" t="s">
        <v>736</v>
      </c>
      <c r="R134" s="162" t="s">
        <v>153</v>
      </c>
      <c r="S134" s="155">
        <v>862344</v>
      </c>
      <c r="U134" s="28" t="s">
        <v>5</v>
      </c>
      <c r="V134" s="29">
        <f>SUM(1036866/101*110)</f>
        <v>1129260</v>
      </c>
      <c r="W134" s="30" t="s">
        <v>5</v>
      </c>
      <c r="X134" s="31">
        <f t="shared" si="1"/>
        <v>1129000</v>
      </c>
      <c r="Y134" s="26" t="s">
        <v>18</v>
      </c>
      <c r="Z134" s="27"/>
      <c r="AB134" s="32" t="e">
        <f>ROUND(#REF!,-3)</f>
        <v>#REF!</v>
      </c>
      <c r="AC134" s="2">
        <v>-2009</v>
      </c>
      <c r="AD134" s="2" t="s">
        <v>34</v>
      </c>
      <c r="AE134" s="2" t="s">
        <v>110</v>
      </c>
      <c r="AF134" s="2" t="s">
        <v>139</v>
      </c>
      <c r="AG134" s="4">
        <v>1</v>
      </c>
      <c r="AH134" s="34" t="s">
        <v>121</v>
      </c>
      <c r="AJ134" s="2">
        <v>-2009</v>
      </c>
      <c r="AK134" s="2" t="s">
        <v>34</v>
      </c>
      <c r="AL134" s="2" t="s">
        <v>112</v>
      </c>
      <c r="AM134" s="2" t="s">
        <v>110</v>
      </c>
      <c r="AN134" s="2" t="s">
        <v>139</v>
      </c>
      <c r="AO134" s="2">
        <v>1</v>
      </c>
      <c r="AP134" s="34" t="s">
        <v>121</v>
      </c>
      <c r="AR134" s="2">
        <v>-2009</v>
      </c>
      <c r="AS134" s="2" t="s">
        <v>34</v>
      </c>
      <c r="AT134" s="2" t="s">
        <v>112</v>
      </c>
      <c r="AU134" s="2" t="s">
        <v>110</v>
      </c>
      <c r="AV134" s="2" t="s">
        <v>139</v>
      </c>
      <c r="AW134" s="2">
        <v>1</v>
      </c>
      <c r="AX134" s="34" t="s">
        <v>121</v>
      </c>
      <c r="AZ134" s="21">
        <v>44</v>
      </c>
      <c r="BA134" s="11">
        <v>43</v>
      </c>
      <c r="BB134" s="11">
        <v>61</v>
      </c>
      <c r="BC134" s="11">
        <v>25</v>
      </c>
      <c r="BD134" s="62">
        <v>44</v>
      </c>
    </row>
    <row r="135" spans="1:56" s="15" customFormat="1" ht="79.5" customHeight="1">
      <c r="A135" s="189">
        <v>129</v>
      </c>
      <c r="B135" s="135" t="s">
        <v>1050</v>
      </c>
      <c r="C135" s="135" t="s">
        <v>87</v>
      </c>
      <c r="D135" s="135" t="s">
        <v>727</v>
      </c>
      <c r="E135" s="135" t="s">
        <v>1</v>
      </c>
      <c r="F135" s="135" t="s">
        <v>1055</v>
      </c>
      <c r="G135" s="135" t="s">
        <v>762</v>
      </c>
      <c r="H135" s="187"/>
      <c r="I135" s="134"/>
      <c r="J135" s="135" t="s">
        <v>1056</v>
      </c>
      <c r="K135" s="180" t="s">
        <v>770</v>
      </c>
      <c r="L135" s="135" t="s">
        <v>743</v>
      </c>
      <c r="M135" s="135" t="s">
        <v>52</v>
      </c>
      <c r="N135" s="135" t="s">
        <v>732</v>
      </c>
      <c r="O135" s="135" t="s">
        <v>758</v>
      </c>
      <c r="P135" s="133" t="s">
        <v>973</v>
      </c>
      <c r="Q135" s="135" t="s">
        <v>795</v>
      </c>
      <c r="R135" s="162" t="s">
        <v>152</v>
      </c>
      <c r="S135" s="155">
        <v>1077930</v>
      </c>
      <c r="U135" s="28" t="s">
        <v>5</v>
      </c>
      <c r="V135" s="29" t="e">
        <f>SUM(#REF!/101*110)</f>
        <v>#REF!</v>
      </c>
      <c r="W135" s="30" t="s">
        <v>5</v>
      </c>
      <c r="X135" s="31" t="e">
        <f t="shared" si="1"/>
        <v>#REF!</v>
      </c>
      <c r="Y135" s="26" t="s">
        <v>25</v>
      </c>
      <c r="Z135" s="27"/>
      <c r="AB135" s="32" t="e">
        <f>ROUND(#REF!,-3)</f>
        <v>#REF!</v>
      </c>
      <c r="AC135" s="4" t="s">
        <v>33</v>
      </c>
      <c r="AD135" s="4" t="s">
        <v>33</v>
      </c>
      <c r="AE135" s="2" t="s">
        <v>110</v>
      </c>
      <c r="AF135" s="4"/>
      <c r="AG135" s="4">
        <v>1</v>
      </c>
      <c r="AH135" s="71" t="s">
        <v>113</v>
      </c>
      <c r="AJ135" s="4" t="s">
        <v>33</v>
      </c>
      <c r="AK135" s="4" t="s">
        <v>33</v>
      </c>
      <c r="AL135" s="4" t="s">
        <v>112</v>
      </c>
      <c r="AM135" s="2" t="s">
        <v>110</v>
      </c>
      <c r="AN135" s="4"/>
      <c r="AO135" s="4">
        <v>1</v>
      </c>
      <c r="AP135" s="71" t="s">
        <v>113</v>
      </c>
      <c r="AR135" s="4" t="s">
        <v>33</v>
      </c>
      <c r="AS135" s="4" t="s">
        <v>33</v>
      </c>
      <c r="AT135" s="4" t="s">
        <v>112</v>
      </c>
      <c r="AU135" s="2" t="s">
        <v>110</v>
      </c>
      <c r="AV135" s="4"/>
      <c r="AW135" s="4">
        <v>1</v>
      </c>
      <c r="AX135" s="71" t="s">
        <v>113</v>
      </c>
      <c r="AZ135" s="21">
        <v>45</v>
      </c>
      <c r="BA135" s="11">
        <v>44</v>
      </c>
      <c r="BB135" s="12"/>
      <c r="BC135" s="12"/>
      <c r="BD135" s="62">
        <v>45</v>
      </c>
    </row>
    <row r="136" spans="1:56" s="15" customFormat="1" ht="79.5" customHeight="1">
      <c r="A136" s="189">
        <v>130</v>
      </c>
      <c r="B136" s="135" t="s">
        <v>1057</v>
      </c>
      <c r="C136" s="135" t="s">
        <v>44</v>
      </c>
      <c r="D136" s="135" t="s">
        <v>1058</v>
      </c>
      <c r="E136" s="135" t="s">
        <v>22</v>
      </c>
      <c r="F136" s="135" t="s">
        <v>821</v>
      </c>
      <c r="G136" s="135" t="s">
        <v>740</v>
      </c>
      <c r="H136" s="134"/>
      <c r="I136" s="134"/>
      <c r="J136" s="135" t="s">
        <v>1059</v>
      </c>
      <c r="K136" s="180" t="s">
        <v>846</v>
      </c>
      <c r="L136" s="135" t="s">
        <v>766</v>
      </c>
      <c r="M136" s="135" t="s">
        <v>758</v>
      </c>
      <c r="N136" s="133" t="s">
        <v>1060</v>
      </c>
      <c r="O136" s="135" t="s">
        <v>758</v>
      </c>
      <c r="P136" s="133" t="s">
        <v>1061</v>
      </c>
      <c r="Q136" s="135" t="s">
        <v>745</v>
      </c>
      <c r="R136" s="180"/>
      <c r="S136" s="155">
        <v>84784</v>
      </c>
      <c r="U136" s="66"/>
      <c r="V136" s="29" t="e">
        <f>#REF!</f>
        <v>#REF!</v>
      </c>
      <c r="W136" s="67"/>
      <c r="X136" s="31" t="e">
        <f t="shared" si="1"/>
        <v>#REF!</v>
      </c>
      <c r="Y136" s="26" t="s">
        <v>18</v>
      </c>
      <c r="Z136" s="27"/>
      <c r="AB136" s="32" t="e">
        <f>ROUND(#REF!,-3)</f>
        <v>#REF!</v>
      </c>
      <c r="AC136" s="4">
        <v>-2009</v>
      </c>
      <c r="AD136" s="2" t="s">
        <v>34</v>
      </c>
      <c r="AE136" s="4" t="s">
        <v>106</v>
      </c>
      <c r="AF136" s="4"/>
      <c r="AG136" s="4">
        <v>2</v>
      </c>
      <c r="AH136" s="71" t="s">
        <v>116</v>
      </c>
      <c r="AJ136" s="4">
        <v>-2009</v>
      </c>
      <c r="AK136" s="2" t="s">
        <v>34</v>
      </c>
      <c r="AL136" s="4" t="s">
        <v>114</v>
      </c>
      <c r="AM136" s="4" t="s">
        <v>106</v>
      </c>
      <c r="AN136" s="4"/>
      <c r="AO136" s="4">
        <v>2</v>
      </c>
      <c r="AP136" s="71" t="s">
        <v>116</v>
      </c>
      <c r="AR136" s="4">
        <v>-2009</v>
      </c>
      <c r="AS136" s="2" t="s">
        <v>34</v>
      </c>
      <c r="AT136" s="4" t="s">
        <v>114</v>
      </c>
      <c r="AU136" s="4" t="s">
        <v>106</v>
      </c>
      <c r="AV136" s="4"/>
      <c r="AW136" s="4">
        <v>2</v>
      </c>
      <c r="AX136" s="71" t="s">
        <v>116</v>
      </c>
      <c r="AZ136" s="21">
        <v>46</v>
      </c>
      <c r="BA136" s="11">
        <v>45</v>
      </c>
      <c r="BB136" s="12">
        <v>15</v>
      </c>
      <c r="BC136" s="12">
        <v>69</v>
      </c>
      <c r="BD136" s="62">
        <v>46</v>
      </c>
    </row>
    <row r="137" spans="1:56" s="7" customFormat="1" ht="99.75" customHeight="1">
      <c r="A137" s="189">
        <v>131</v>
      </c>
      <c r="B137" s="135" t="s">
        <v>1062</v>
      </c>
      <c r="C137" s="135" t="s">
        <v>43</v>
      </c>
      <c r="D137" s="135" t="s">
        <v>727</v>
      </c>
      <c r="E137" s="135" t="s">
        <v>144</v>
      </c>
      <c r="F137" s="135" t="s">
        <v>727</v>
      </c>
      <c r="G137" s="135" t="s">
        <v>740</v>
      </c>
      <c r="H137" s="134" t="s">
        <v>1063</v>
      </c>
      <c r="I137" s="134"/>
      <c r="J137" s="135" t="s">
        <v>1064</v>
      </c>
      <c r="K137" s="180" t="s">
        <v>798</v>
      </c>
      <c r="L137" s="135" t="s">
        <v>743</v>
      </c>
      <c r="M137" s="135" t="s">
        <v>758</v>
      </c>
      <c r="N137" s="133" t="s">
        <v>1065</v>
      </c>
      <c r="O137" s="135" t="s">
        <v>52</v>
      </c>
      <c r="P137" s="135" t="s">
        <v>732</v>
      </c>
      <c r="Q137" s="135" t="s">
        <v>759</v>
      </c>
      <c r="R137" s="135"/>
      <c r="S137" s="155">
        <v>40811</v>
      </c>
      <c r="U137" s="28"/>
      <c r="V137" s="29" t="e">
        <f>SUM(#REF!/101*110)</f>
        <v>#REF!</v>
      </c>
      <c r="W137" s="30"/>
      <c r="X137" s="31" t="e">
        <f t="shared" si="1"/>
        <v>#REF!</v>
      </c>
      <c r="Y137" s="26" t="s">
        <v>18</v>
      </c>
      <c r="Z137" s="74"/>
      <c r="AB137" s="32" t="e">
        <f>ROUND(#REF!,-3)</f>
        <v>#REF!</v>
      </c>
      <c r="AC137" s="4">
        <v>-2009</v>
      </c>
      <c r="AD137" s="4" t="s">
        <v>35</v>
      </c>
      <c r="AE137" s="2" t="s">
        <v>110</v>
      </c>
      <c r="AF137" s="4"/>
      <c r="AG137" s="4">
        <v>1</v>
      </c>
      <c r="AH137" s="71" t="s">
        <v>113</v>
      </c>
      <c r="AJ137" s="4">
        <v>-2009</v>
      </c>
      <c r="AK137" s="4" t="s">
        <v>35</v>
      </c>
      <c r="AL137" s="4" t="s">
        <v>109</v>
      </c>
      <c r="AM137" s="2" t="s">
        <v>110</v>
      </c>
      <c r="AN137" s="4"/>
      <c r="AO137" s="4">
        <v>1</v>
      </c>
      <c r="AP137" s="71" t="s">
        <v>113</v>
      </c>
      <c r="AR137" s="4">
        <v>-2009</v>
      </c>
      <c r="AS137" s="4" t="s">
        <v>35</v>
      </c>
      <c r="AT137" s="4" t="s">
        <v>109</v>
      </c>
      <c r="AU137" s="2" t="s">
        <v>110</v>
      </c>
      <c r="AV137" s="4"/>
      <c r="AW137" s="4">
        <v>1</v>
      </c>
      <c r="AX137" s="71" t="s">
        <v>113</v>
      </c>
      <c r="AZ137" s="21">
        <v>47</v>
      </c>
      <c r="BA137" s="11">
        <v>46</v>
      </c>
      <c r="BB137" s="11">
        <v>84</v>
      </c>
      <c r="BC137" s="11">
        <v>67</v>
      </c>
      <c r="BD137" s="62">
        <v>48</v>
      </c>
    </row>
    <row r="138" spans="1:56" s="15" customFormat="1" ht="79.5" customHeight="1">
      <c r="A138" s="189">
        <v>132</v>
      </c>
      <c r="B138" s="135" t="s">
        <v>1066</v>
      </c>
      <c r="C138" s="135" t="s">
        <v>58</v>
      </c>
      <c r="D138" s="135" t="s">
        <v>1067</v>
      </c>
      <c r="E138" s="135" t="s">
        <v>8</v>
      </c>
      <c r="F138" s="135" t="s">
        <v>1068</v>
      </c>
      <c r="G138" s="131" t="s">
        <v>274</v>
      </c>
      <c r="H138" s="134"/>
      <c r="I138" s="134"/>
      <c r="J138" s="135" t="s">
        <v>1069</v>
      </c>
      <c r="K138" s="180" t="s">
        <v>770</v>
      </c>
      <c r="L138" s="135" t="s">
        <v>879</v>
      </c>
      <c r="M138" s="135" t="s">
        <v>758</v>
      </c>
      <c r="N138" s="133" t="s">
        <v>1070</v>
      </c>
      <c r="O138" s="135" t="s">
        <v>758</v>
      </c>
      <c r="P138" s="133" t="s">
        <v>1071</v>
      </c>
      <c r="Q138" s="135" t="s">
        <v>759</v>
      </c>
      <c r="R138" s="180"/>
      <c r="S138" s="155">
        <v>385465</v>
      </c>
      <c r="U138" s="66"/>
      <c r="V138" s="29" t="e">
        <f>#REF!</f>
        <v>#REF!</v>
      </c>
      <c r="W138" s="67"/>
      <c r="X138" s="31" t="e">
        <f t="shared" si="1"/>
        <v>#REF!</v>
      </c>
      <c r="Y138" s="26" t="s">
        <v>38</v>
      </c>
      <c r="Z138" s="27"/>
      <c r="AB138" s="32" t="e">
        <f>ROUND(#REF!,-3)</f>
        <v>#REF!</v>
      </c>
      <c r="AC138" s="4">
        <v>-2009</v>
      </c>
      <c r="AD138" s="4" t="s">
        <v>35</v>
      </c>
      <c r="AE138" s="4" t="s">
        <v>106</v>
      </c>
      <c r="AF138" s="4"/>
      <c r="AG138" s="4">
        <v>2</v>
      </c>
      <c r="AH138" s="71" t="s">
        <v>113</v>
      </c>
      <c r="AJ138" s="4">
        <v>-2009</v>
      </c>
      <c r="AK138" s="4" t="s">
        <v>35</v>
      </c>
      <c r="AL138" s="4" t="s">
        <v>112</v>
      </c>
      <c r="AM138" s="4" t="s">
        <v>106</v>
      </c>
      <c r="AN138" s="4"/>
      <c r="AO138" s="4">
        <v>2</v>
      </c>
      <c r="AP138" s="71" t="s">
        <v>113</v>
      </c>
      <c r="AR138" s="4">
        <v>-2009</v>
      </c>
      <c r="AS138" s="4" t="s">
        <v>35</v>
      </c>
      <c r="AT138" s="4" t="s">
        <v>112</v>
      </c>
      <c r="AU138" s="4" t="s">
        <v>106</v>
      </c>
      <c r="AV138" s="4"/>
      <c r="AW138" s="4">
        <v>2</v>
      </c>
      <c r="AX138" s="71" t="s">
        <v>113</v>
      </c>
      <c r="AZ138" s="21">
        <v>48</v>
      </c>
      <c r="BA138" s="11">
        <v>47</v>
      </c>
      <c r="BB138" s="12">
        <v>43</v>
      </c>
      <c r="BC138" s="12">
        <v>113</v>
      </c>
      <c r="BD138" s="62">
        <v>49</v>
      </c>
    </row>
    <row r="139" spans="1:56" s="15" customFormat="1" ht="79.5" customHeight="1">
      <c r="A139" s="189">
        <v>133</v>
      </c>
      <c r="B139" s="135" t="s">
        <v>1072</v>
      </c>
      <c r="C139" s="135" t="s">
        <v>42</v>
      </c>
      <c r="D139" s="135" t="s">
        <v>727</v>
      </c>
      <c r="E139" s="135" t="s">
        <v>193</v>
      </c>
      <c r="F139" s="135" t="s">
        <v>727</v>
      </c>
      <c r="G139" s="135" t="s">
        <v>740</v>
      </c>
      <c r="H139" s="134"/>
      <c r="I139" s="134"/>
      <c r="J139" s="131" t="s">
        <v>341</v>
      </c>
      <c r="K139" s="180" t="s">
        <v>869</v>
      </c>
      <c r="L139" s="135" t="s">
        <v>743</v>
      </c>
      <c r="M139" s="135" t="s">
        <v>52</v>
      </c>
      <c r="N139" s="135" t="s">
        <v>727</v>
      </c>
      <c r="O139" s="135" t="s">
        <v>736</v>
      </c>
      <c r="P139" s="133" t="s">
        <v>1073</v>
      </c>
      <c r="Q139" s="135" t="s">
        <v>0</v>
      </c>
      <c r="R139" s="180"/>
      <c r="S139" s="183" t="s">
        <v>156</v>
      </c>
      <c r="U139" s="66" t="s">
        <v>7</v>
      </c>
      <c r="V139" s="67"/>
      <c r="W139" s="67" t="s">
        <v>7</v>
      </c>
      <c r="X139" s="68"/>
      <c r="Y139" s="26" t="s">
        <v>18</v>
      </c>
      <c r="Z139" s="27"/>
      <c r="AB139" s="32"/>
      <c r="AC139" s="4">
        <v>-2009</v>
      </c>
      <c r="AD139" s="4" t="s">
        <v>35</v>
      </c>
      <c r="AE139" s="2" t="s">
        <v>110</v>
      </c>
      <c r="AF139" s="4"/>
      <c r="AG139" s="4">
        <v>1</v>
      </c>
      <c r="AH139" s="71" t="s">
        <v>113</v>
      </c>
      <c r="AJ139" s="4">
        <v>-2009</v>
      </c>
      <c r="AK139" s="4" t="s">
        <v>35</v>
      </c>
      <c r="AL139" s="4" t="s">
        <v>143</v>
      </c>
      <c r="AM139" s="2" t="s">
        <v>110</v>
      </c>
      <c r="AN139" s="4"/>
      <c r="AO139" s="4">
        <v>1</v>
      </c>
      <c r="AP139" s="71" t="s">
        <v>113</v>
      </c>
      <c r="AR139" s="4">
        <v>-2009</v>
      </c>
      <c r="AS139" s="4" t="s">
        <v>35</v>
      </c>
      <c r="AT139" s="4" t="s">
        <v>143</v>
      </c>
      <c r="AU139" s="2" t="s">
        <v>110</v>
      </c>
      <c r="AV139" s="4"/>
      <c r="AW139" s="4">
        <v>1</v>
      </c>
      <c r="AX139" s="71" t="s">
        <v>113</v>
      </c>
      <c r="AZ139" s="21">
        <v>49</v>
      </c>
      <c r="BA139" s="11">
        <v>48</v>
      </c>
      <c r="BB139" s="12">
        <v>65</v>
      </c>
      <c r="BC139" s="12">
        <v>128</v>
      </c>
      <c r="BD139" s="62">
        <v>50</v>
      </c>
    </row>
    <row r="140" spans="1:56" s="7" customFormat="1" ht="99.75" customHeight="1">
      <c r="A140" s="189">
        <v>134</v>
      </c>
      <c r="B140" s="135" t="s">
        <v>1074</v>
      </c>
      <c r="C140" s="135" t="s">
        <v>339</v>
      </c>
      <c r="D140" s="135" t="s">
        <v>727</v>
      </c>
      <c r="E140" s="135" t="s">
        <v>69</v>
      </c>
      <c r="F140" s="135" t="s">
        <v>727</v>
      </c>
      <c r="G140" s="135" t="s">
        <v>740</v>
      </c>
      <c r="H140" s="134" t="s">
        <v>1063</v>
      </c>
      <c r="I140" s="134"/>
      <c r="J140" s="135" t="s">
        <v>1064</v>
      </c>
      <c r="K140" s="180" t="s">
        <v>798</v>
      </c>
      <c r="L140" s="135" t="s">
        <v>743</v>
      </c>
      <c r="M140" s="135" t="s">
        <v>758</v>
      </c>
      <c r="N140" s="133" t="s">
        <v>1075</v>
      </c>
      <c r="O140" s="135" t="s">
        <v>0</v>
      </c>
      <c r="P140" s="135" t="s">
        <v>785</v>
      </c>
      <c r="Q140" s="135" t="s">
        <v>812</v>
      </c>
      <c r="R140" s="135"/>
      <c r="S140" s="155">
        <v>97589</v>
      </c>
      <c r="U140" s="28"/>
      <c r="V140" s="75" t="e">
        <f>SUM(#REF!/101*110)</f>
        <v>#REF!</v>
      </c>
      <c r="W140" s="30"/>
      <c r="X140" s="31" t="e">
        <f>ROUND(V140,-3)</f>
        <v>#REF!</v>
      </c>
      <c r="Y140" s="26" t="s">
        <v>18</v>
      </c>
      <c r="Z140" s="27"/>
      <c r="AB140" s="32" t="e">
        <f>ROUND(#REF!,-3)</f>
        <v>#REF!</v>
      </c>
      <c r="AC140" s="4">
        <v>-2009</v>
      </c>
      <c r="AD140" s="4" t="s">
        <v>35</v>
      </c>
      <c r="AE140" s="2" t="s">
        <v>110</v>
      </c>
      <c r="AF140" s="4"/>
      <c r="AG140" s="4">
        <v>1</v>
      </c>
      <c r="AH140" s="71" t="s">
        <v>113</v>
      </c>
      <c r="AJ140" s="4">
        <v>-2009</v>
      </c>
      <c r="AK140" s="4" t="s">
        <v>35</v>
      </c>
      <c r="AL140" s="4" t="s">
        <v>109</v>
      </c>
      <c r="AM140" s="2" t="s">
        <v>110</v>
      </c>
      <c r="AN140" s="4"/>
      <c r="AO140" s="4">
        <v>1</v>
      </c>
      <c r="AP140" s="71" t="s">
        <v>113</v>
      </c>
      <c r="AR140" s="4">
        <v>-2009</v>
      </c>
      <c r="AS140" s="4" t="s">
        <v>35</v>
      </c>
      <c r="AT140" s="4" t="s">
        <v>109</v>
      </c>
      <c r="AU140" s="2" t="s">
        <v>110</v>
      </c>
      <c r="AV140" s="4"/>
      <c r="AW140" s="4">
        <v>1</v>
      </c>
      <c r="AX140" s="71" t="s">
        <v>113</v>
      </c>
      <c r="AZ140" s="21">
        <v>50</v>
      </c>
      <c r="BA140" s="11">
        <v>49</v>
      </c>
      <c r="BB140" s="11">
        <v>76</v>
      </c>
      <c r="BC140" s="11">
        <v>122</v>
      </c>
      <c r="BD140" s="62">
        <v>52</v>
      </c>
    </row>
    <row r="141" spans="1:56" s="15" customFormat="1" ht="99.75" customHeight="1">
      <c r="A141" s="189">
        <v>135</v>
      </c>
      <c r="B141" s="135" t="s">
        <v>1076</v>
      </c>
      <c r="C141" s="135" t="s">
        <v>41</v>
      </c>
      <c r="D141" s="135" t="s">
        <v>1077</v>
      </c>
      <c r="E141" s="135" t="s">
        <v>194</v>
      </c>
      <c r="F141" s="135" t="s">
        <v>727</v>
      </c>
      <c r="G141" s="135" t="s">
        <v>740</v>
      </c>
      <c r="H141" s="134" t="s">
        <v>1078</v>
      </c>
      <c r="I141" s="134"/>
      <c r="J141" s="135" t="s">
        <v>1079</v>
      </c>
      <c r="K141" s="180" t="s">
        <v>770</v>
      </c>
      <c r="L141" s="135" t="s">
        <v>743</v>
      </c>
      <c r="M141" s="135" t="s">
        <v>758</v>
      </c>
      <c r="N141" s="133" t="s">
        <v>1075</v>
      </c>
      <c r="O141" s="135" t="s">
        <v>0</v>
      </c>
      <c r="P141" s="135" t="s">
        <v>785</v>
      </c>
      <c r="Q141" s="135" t="s">
        <v>745</v>
      </c>
      <c r="R141" s="180"/>
      <c r="S141" s="155">
        <v>3499087</v>
      </c>
      <c r="U141" s="66"/>
      <c r="V141" s="29" t="e">
        <f>SUM(#REF!*110)</f>
        <v>#REF!</v>
      </c>
      <c r="W141" s="67"/>
      <c r="X141" s="31" t="e">
        <f>ROUND(V141,-3)</f>
        <v>#REF!</v>
      </c>
      <c r="Y141" s="26" t="s">
        <v>18</v>
      </c>
      <c r="Z141" s="27"/>
      <c r="AB141" s="32" t="e">
        <f>ROUND(#REF!,-3)</f>
        <v>#REF!</v>
      </c>
      <c r="AC141" s="4">
        <v>-2009</v>
      </c>
      <c r="AD141" s="4" t="s">
        <v>35</v>
      </c>
      <c r="AE141" s="2" t="s">
        <v>125</v>
      </c>
      <c r="AF141" s="4"/>
      <c r="AG141" s="4">
        <v>1</v>
      </c>
      <c r="AH141" s="71" t="s">
        <v>113</v>
      </c>
      <c r="AJ141" s="4">
        <v>-2009</v>
      </c>
      <c r="AK141" s="4" t="s">
        <v>35</v>
      </c>
      <c r="AL141" s="4" t="s">
        <v>112</v>
      </c>
      <c r="AM141" s="2" t="s">
        <v>125</v>
      </c>
      <c r="AN141" s="4"/>
      <c r="AO141" s="4">
        <v>1</v>
      </c>
      <c r="AP141" s="71" t="s">
        <v>113</v>
      </c>
      <c r="AR141" s="4">
        <v>-2009</v>
      </c>
      <c r="AS141" s="4" t="s">
        <v>35</v>
      </c>
      <c r="AT141" s="4" t="s">
        <v>112</v>
      </c>
      <c r="AU141" s="2" t="s">
        <v>125</v>
      </c>
      <c r="AV141" s="4"/>
      <c r="AW141" s="4">
        <v>1</v>
      </c>
      <c r="AX141" s="71" t="s">
        <v>113</v>
      </c>
      <c r="AZ141" s="21">
        <v>51</v>
      </c>
      <c r="BA141" s="11">
        <v>50</v>
      </c>
      <c r="BB141" s="12">
        <v>98</v>
      </c>
      <c r="BC141" s="12">
        <v>34</v>
      </c>
      <c r="BD141" s="62">
        <v>53</v>
      </c>
    </row>
    <row r="142" spans="1:56" s="7" customFormat="1" ht="221.25" customHeight="1">
      <c r="A142" s="105"/>
      <c r="B142" s="198" t="s">
        <v>269</v>
      </c>
      <c r="C142" s="198"/>
      <c r="D142" s="198"/>
      <c r="E142" s="198"/>
      <c r="F142" s="198"/>
      <c r="G142" s="198"/>
      <c r="H142" s="198"/>
      <c r="I142" s="198"/>
      <c r="J142" s="198"/>
      <c r="K142" s="198"/>
      <c r="L142" s="198"/>
      <c r="M142" s="198"/>
      <c r="N142" s="198"/>
      <c r="O142" s="198"/>
      <c r="P142" s="198"/>
      <c r="Q142" s="198"/>
      <c r="R142" s="105"/>
      <c r="S142" s="105"/>
      <c r="X142" s="24"/>
      <c r="AZ142" s="23"/>
      <c r="BA142" s="14"/>
      <c r="BB142" s="14"/>
      <c r="BC142" s="14"/>
      <c r="BD142" s="94"/>
    </row>
  </sheetData>
  <sheetProtection/>
  <autoFilter ref="A6:S6"/>
  <mergeCells count="3">
    <mergeCell ref="A2:S2"/>
    <mergeCell ref="A1:S1"/>
    <mergeCell ref="B142:Q142"/>
  </mergeCells>
  <printOptions horizontalCentered="1" verticalCentered="1"/>
  <pageMargins left="0.03937007874015748" right="0.03937007874015748" top="0.1968503937007874" bottom="0.35433070866141736" header="0.11811023622047245" footer="0.11811023622047245"/>
  <pageSetup fitToHeight="0"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2014-06-12T02:17:48Z</dcterms:created>
  <dcterms:modified xsi:type="dcterms:W3CDTF">2020-02-06T07:52:04Z</dcterms:modified>
  <cp:category/>
  <cp:version/>
  <cp:contentType/>
  <cp:contentStatus/>
</cp:coreProperties>
</file>