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<sst xmlns="http://schemas.openxmlformats.org/spreadsheetml/2006/main" count="3028" uniqueCount="712">
  <si>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</si>
  <si>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</si>
  <si>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</si>
  <si>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</si>
  <si>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</si>
  <si>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</si>
  <si>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</si>
  <si>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</si>
  <si>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</si>
  <si>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</si>
  <si>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</si>
  <si>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</si>
  <si>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</si>
  <si>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</si>
  <si>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</si>
  <si>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</si>
  <si>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</si>
  <si>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</si>
  <si>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</si>
  <si>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</si>
  <si>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</si>
  <si>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</si>
  <si>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</si>
  <si>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</si>
  <si>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</si>
  <si>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</si>
  <si>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</si>
  <si>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</si>
  <si>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</si>
  <si>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</si>
  <si>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</si>
  <si>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</si>
  <si>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</si>
  <si>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</si>
  <si>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</si>
  <si>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</si>
  <si>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</si>
  <si>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</si>
  <si>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</si>
  <si>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</si>
  <si>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</si>
  <si>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</si>
  <si>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</si>
  <si>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</si>
  <si>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</si>
  <si>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</si>
  <si>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</si>
  <si>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</si>
  <si>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</si>
  <si>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</si>
  <si>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</si>
  <si>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</si>
  <si>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</si>
  <si>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</si>
  <si>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</si>
  <si>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</si>
  <si>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</si>
  <si>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</si>
  <si>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</si>
  <si>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</si>
  <si>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</si>
  <si>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</si>
  <si>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</si>
  <si>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</si>
  <si>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</si>
  <si>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</si>
  <si>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</si>
  <si>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</si>
  <si>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</si>
  <si>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</si>
  <si>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</si>
  <si>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</si>
  <si>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</si>
  <si>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</si>
  <si>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</si>
  <si>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</si>
  <si>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</si>
  <si>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</si>
  <si>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</si>
  <si>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</si>
  <si>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</si>
  <si>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</si>
  <si>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</si>
  <si>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</si>
  <si>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</si>
  <si>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</si>
  <si>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</si>
  <si>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</si>
  <si>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</si>
  <si>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</si>
  <si>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</si>
  <si>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</si>
  <si>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</si>
  <si>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</si>
  <si>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</si>
  <si>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</si>
  <si>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</si>
  <si>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</si>
  <si>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</si>
  <si>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</si>
  <si>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</si>
  <si>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</si>
  <si>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</si>
  <si>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</si>
  <si>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</si>
  <si>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</si>
  <si>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</si>
  <si>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</si>
  <si>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</si>
  <si>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</si>
  <si>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</si>
  <si>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</si>
  <si>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</si>
  <si>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</si>
  <si>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</si>
  <si>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</si>
  <si>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</si>
  <si>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</si>
  <si>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</si>
  <si>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</si>
  <si>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</si>
  <si>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</si>
  <si>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</si>
  <si>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</si>
  <si>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</si>
  <si>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</si>
  <si>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</si>
  <si>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</si>
  <si>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</si>
  <si>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</si>
  <si>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</si>
  <si>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</si>
  <si>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</si>
  <si>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</si>
  <si>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</si>
  <si>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</si>
  <si>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</si>
  <si>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</si>
  <si>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</si>
  <si>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</si>
  <si>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</si>
  <si>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</si>
  <si>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</si>
  <si>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</si>
  <si>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</si>
  <si>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</si>
  <si>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</si>
  <si>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</si>
  <si>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</si>
  <si>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</si>
  <si>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</si>
  <si>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</si>
  <si>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</si>
  <si>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</si>
  <si>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</si>
  <si>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</si>
  <si>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</si>
  <si>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</si>
  <si>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</si>
  <si>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</si>
  <si>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</si>
  <si>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</si>
  <si>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</si>
  <si>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</si>
  <si>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</si>
  <si>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</si>
  <si>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</si>
  <si>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</si>
  <si>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</si>
  <si>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</si>
  <si>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</si>
  <si>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</si>
  <si>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</si>
  <si>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</si>
  <si>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</si>
  <si>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</si>
  <si>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</si>
  <si>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</si>
  <si>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</si>
  <si>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</si>
  <si>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</si>
  <si>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</si>
  <si>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</si>
  <si>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</si>
  <si>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</si>
  <si>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</si>
  <si>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</si>
  <si>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</si>
  <si>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</si>
  <si>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</si>
  <si>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</si>
  <si>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</si>
  <si>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</si>
  <si>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</si>
  <si>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</si>
  <si>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</si>
  <si>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</si>
  <si>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</si>
  <si>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</si>
  <si>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</si>
  <si>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</si>
  <si>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</si>
  <si>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</si>
  <si>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</si>
  <si>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</si>
  <si>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</si>
  <si>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</si>
  <si>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</si>
  <si>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</si>
  <si>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</si>
  <si>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</si>
  <si>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</si>
  <si>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</si>
  <si>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</si>
  <si>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</si>
  <si>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</si>
  <si>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</si>
  <si>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</si>
  <si>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</si>
  <si>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</si>
  <si>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</si>
  <si>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</si>
  <si>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</si>
  <si>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</si>
  <si>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</si>
  <si>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</si>
  <si>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</si>
  <si>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</si>
  <si>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</si>
  <si>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</si>
  <si>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</si>
  <si>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</si>
  <si>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</si>
  <si>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</si>
  <si>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</si>
  <si>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</si>
  <si>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</si>
  <si>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</si>
  <si>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</si>
  <si>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</si>
  <si>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</si>
  <si>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</si>
  <si>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</si>
  <si>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</si>
  <si>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</si>
  <si>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</si>
  <si>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</si>
  <si>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</si>
  <si>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</si>
  <si>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</si>
  <si>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</si>
  <si>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</si>
  <si>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</si>
  <si>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</si>
  <si>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</si>
  <si>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</si>
  <si>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</si>
  <si>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</si>
  <si>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</si>
  <si>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</si>
  <si>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</si>
  <si>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</si>
  <si>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</si>
  <si>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</si>
  <si>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</si>
  <si>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</si>
  <si>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</si>
  <si>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</si>
  <si>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</si>
  <si>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</si>
  <si>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</si>
  <si>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</si>
  <si>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</si>
  <si>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</si>
  <si>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</si>
  <si>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</si>
  <si>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</si>
  <si>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</si>
  <si>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</si>
  <si>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</si>
  <si>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</si>
  <si>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</si>
  <si>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</si>
  <si>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</si>
  <si>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</si>
  <si>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</si>
  <si>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</si>
  <si>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</si>
  <si>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</si>
  <si>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</si>
  <si>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</si>
  <si>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</si>
  <si>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</si>
  <si>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</si>
  <si>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</si>
  <si>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</si>
  <si>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</si>
  <si>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</si>
  <si>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</si>
  <si>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</si>
  <si>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</si>
  <si>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</si>
  <si>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</si>
  <si>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</si>
  <si>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</si>
  <si>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</si>
  <si>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</si>
  <si>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</si>
  <si>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</si>
  <si>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</si>
  <si>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</si>
  <si>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</si>
  <si>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</si>
  <si>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</si>
  <si>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</si>
  <si>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</si>
  <si>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</si>
  <si>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</si>
  <si>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</si>
  <si>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</si>
  <si>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</si>
  <si>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</si>
  <si>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</si>
  <si>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</si>
  <si>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</si>
  <si>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</si>
  <si>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</si>
  <si>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</si>
  <si>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</si>
  <si>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</si>
  <si>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</si>
  <si>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</si>
  <si>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</si>
  <si>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</si>
  <si>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</si>
  <si>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</si>
  <si>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</si>
  <si>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</si>
  <si>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</si>
  <si>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</si>
  <si>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</si>
  <si>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</si>
  <si>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</si>
  <si>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</si>
  <si>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</si>
  <si>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</si>
  <si>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</si>
  <si>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</si>
  <si>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</si>
  <si>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</si>
  <si>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</si>
  <si>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</si>
  <si>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</si>
  <si>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</si>
  <si>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</si>
  <si>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</si>
  <si>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</si>
  <si>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</si>
  <si>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</si>
  <si>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</si>
  <si>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</si>
  <si>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</si>
  <si>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</si>
  <si>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</si>
  <si>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</si>
  <si>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</si>
  <si>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</si>
  <si>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</si>
  <si>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</si>
  <si>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</si>
  <si>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</si>
  <si>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</si>
  <si>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</si>
  <si>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</si>
  <si>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</si>
  <si>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</si>
  <si>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</si>
  <si>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</si>
  <si>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</si>
  <si>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</si>
  <si>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</si>
  <si>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</si>
  <si>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</si>
  <si>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</si>
  <si>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</si>
  <si>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</si>
  <si>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</si>
  <si>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</si>
  <si>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</si>
  <si>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</si>
  <si>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</si>
  <si>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</si>
  <si>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</si>
  <si>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</si>
  <si>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</si>
  <si>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</si>
  <si>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</si>
  <si>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</si>
  <si>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</si>
  <si>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</si>
  <si>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</si>
  <si>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</si>
  <si>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</si>
  <si>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</si>
  <si>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</si>
  <si>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</si>
  <si>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</si>
  <si>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</si>
  <si>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</si>
  <si>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</si>
  <si>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</si>
  <si>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</si>
  <si>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</si>
  <si>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</si>
  <si>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</si>
  <si>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</si>
  <si>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</si>
  <si>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</si>
  <si>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</si>
  <si>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</si>
  <si>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</si>
  <si>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</si>
  <si>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</si>
  <si>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</si>
  <si>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</si>
  <si>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</si>
  <si>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</si>
  <si>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</si>
  <si>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</si>
  <si>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</si>
  <si>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</si>
  <si>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</si>
  <si>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</si>
  <si>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</si>
  <si>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</si>
  <si>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</si>
  <si>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</si>
  <si>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</si>
  <si>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</si>
  <si>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</si>
  <si>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</si>
  <si>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</si>
  <si>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</si>
  <si>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</si>
  <si>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</si>
  <si>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</si>
  <si>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</si>
  <si>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</si>
  <si>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</si>
  <si>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</si>
  <si>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</si>
  <si>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</si>
  <si>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</si>
  <si>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</si>
  <si>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</si>
  <si>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</si>
  <si>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</si>
  <si>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</si>
  <si>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</si>
  <si>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</si>
  <si>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</si>
  <si>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</si>
  <si>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</si>
  <si>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</si>
  <si>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</si>
  <si>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</si>
  <si>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</si>
  <si>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</si>
  <si>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</si>
  <si>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</si>
  <si>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</si>
  <si>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</si>
  <si>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</si>
  <si>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</si>
  <si>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</si>
  <si>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</si>
  <si>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</si>
  <si>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</si>
  <si>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</si>
  <si>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</si>
  <si>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</si>
  <si>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</si>
  <si>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</si>
  <si>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</si>
  <si>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</si>
  <si>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</si>
  <si>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</si>
  <si>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</si>
  <si>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</si>
  <si>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</si>
  <si>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</si>
  <si>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</si>
  <si>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</si>
  <si>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</si>
  <si>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</si>
  <si>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</si>
  <si>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</si>
  <si>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</si>
  <si>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</si>
  <si>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</si>
  <si>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</si>
  <si>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</si>
  <si>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</si>
  <si>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</si>
  <si>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</si>
  <si>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</si>
  <si>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</si>
  <si>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</si>
  <si>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</si>
  <si>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</si>
  <si>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</si>
  <si>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</si>
  <si>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</si>
  <si>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</si>
  <si>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</si>
  <si>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</si>
  <si>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</si>
  <si>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</si>
  <si>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</si>
  <si>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</si>
  <si>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</si>
  <si>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</si>
  <si>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</si>
  <si>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</si>
  <si>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</si>
  <si>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</si>
  <si>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</si>
  <si>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</si>
  <si>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</si>
  <si>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</si>
  <si>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</si>
  <si>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</si>
  <si>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</si>
  <si>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</si>
  <si>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</si>
  <si>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</si>
  <si>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</si>
  <si>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</si>
  <si>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</si>
  <si>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</si>
  <si>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</si>
  <si>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</si>
  <si>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</si>
  <si>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</si>
  <si>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</si>
  <si>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</si>
  <si>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</si>
  <si>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</si>
  <si>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</si>
  <si>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</si>
  <si>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</si>
  <si>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</si>
  <si>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</si>
  <si>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</si>
  <si>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</si>
  <si>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</si>
  <si>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</si>
  <si>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</si>
  <si>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</si>
  <si>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</si>
  <si>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</si>
  <si>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</si>
  <si>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</si>
  <si>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</si>
  <si>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</si>
  <si>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</si>
  <si>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</si>
  <si>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</si>
  <si>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国立更生援護機関施設整備事業</t>
    <rPh sb="0" eb="14">
      <t>コクリツコウセイエンゴキカンシセツセイビジギョウ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</si>
  <si>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</si>
  <si>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</si>
  <si>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</si>
  <si>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障害者の日常生活及び社会生活を総合的に支援するための法律第83条（施設の設置）等</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5">
      <t>シセツ</t>
    </rPh>
    <rPh sb="36" eb="38">
      <t>セッチ</t>
    </rPh>
    <rPh sb="39" eb="40">
      <t>トウ</t>
    </rPh>
    <phoneticPr fontId="5"/>
  </si>
  <si>
    <t>障害者基本計画（施設サービスの再構築、福祉用具の研究開発・普及促進と利用支援、専門職種の養成・確保、国際協力等）</t>
    <rPh sb="0" eb="3">
      <t>ショウガイシャ</t>
    </rPh>
    <rPh sb="3" eb="5">
      <t>キホン</t>
    </rPh>
    <rPh sb="5" eb="7">
      <t>ケイカク</t>
    </rPh>
    <rPh sb="8" eb="10">
      <t>シセツ</t>
    </rPh>
    <rPh sb="15" eb="18">
      <t>サイコウチク</t>
    </rPh>
    <rPh sb="19" eb="21">
      <t>フクシ</t>
    </rPh>
    <rPh sb="21" eb="23">
      <t>ヨウグ</t>
    </rPh>
    <rPh sb="24" eb="26">
      <t>ケンキュウ</t>
    </rPh>
    <rPh sb="26" eb="28">
      <t>カイハツ</t>
    </rPh>
    <rPh sb="29" eb="31">
      <t>フキュウ</t>
    </rPh>
    <rPh sb="31" eb="33">
      <t>ソクシン</t>
    </rPh>
    <rPh sb="34" eb="36">
      <t>リヨウ</t>
    </rPh>
    <rPh sb="36" eb="38">
      <t>シエン</t>
    </rPh>
    <rPh sb="39" eb="41">
      <t>センモン</t>
    </rPh>
    <rPh sb="41" eb="43">
      <t>ショクシュ</t>
    </rPh>
    <rPh sb="44" eb="46">
      <t>ヨウセイ</t>
    </rPh>
    <rPh sb="47" eb="49">
      <t>カクホ</t>
    </rPh>
    <rPh sb="50" eb="52">
      <t>コクサイ</t>
    </rPh>
    <rPh sb="52" eb="54">
      <t>キョウリョク</t>
    </rPh>
    <rPh sb="54" eb="55">
      <t>トウ</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</si>
  <si>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</si>
  <si>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rPh sb="0" eb="3">
      <t>ショウガイシャ</t>
    </rPh>
    <rPh sb="13" eb="16">
      <t>チュウカクテキ</t>
    </rPh>
    <rPh sb="16" eb="18">
      <t>シセツ</t>
    </rPh>
    <rPh sb="21" eb="22">
      <t>クニ</t>
    </rPh>
    <rPh sb="23" eb="25">
      <t>セッチ</t>
    </rPh>
    <rPh sb="27" eb="29">
      <t>シセツ</t>
    </rPh>
    <rPh sb="30" eb="32">
      <t>セイビ</t>
    </rPh>
    <rPh sb="32" eb="34">
      <t>コウジ</t>
    </rPh>
    <phoneticPr fontId="5"/>
  </si>
  <si>
    <t>-</t>
  </si>
  <si>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</si>
  <si>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</si>
  <si>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</si>
  <si>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</si>
  <si>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</si>
  <si>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</si>
  <si>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老朽、施設の不備又は防災機能に係る施設の不備解消の観点から緊急度が高い施設整備について要求しているため。</t>
    <rPh sb="0" eb="2">
      <t>ロウキュウ</t>
    </rPh>
    <rPh sb="3" eb="5">
      <t>シセツ</t>
    </rPh>
    <rPh sb="6" eb="8">
      <t>フビ</t>
    </rPh>
    <rPh sb="8" eb="9">
      <t>マタ</t>
    </rPh>
    <rPh sb="10" eb="12">
      <t>ボウサイ</t>
    </rPh>
    <rPh sb="12" eb="14">
      <t>キノウ</t>
    </rPh>
    <rPh sb="15" eb="16">
      <t>カカ</t>
    </rPh>
    <rPh sb="17" eb="19">
      <t>シセツ</t>
    </rPh>
    <rPh sb="20" eb="22">
      <t>フビ</t>
    </rPh>
    <rPh sb="22" eb="24">
      <t>カイショウ</t>
    </rPh>
    <rPh sb="25" eb="27">
      <t>カンテン</t>
    </rPh>
    <rPh sb="29" eb="32">
      <t>キンキュウド</t>
    </rPh>
    <rPh sb="33" eb="34">
      <t>タカ</t>
    </rPh>
    <rPh sb="35" eb="37">
      <t>シセツ</t>
    </rPh>
    <rPh sb="37" eb="39">
      <t>セイビ</t>
    </rPh>
    <rPh sb="43" eb="45">
      <t>ヨウキュウ</t>
    </rPh>
    <phoneticPr fontId="5"/>
  </si>
  <si>
    <t>工事出来高（契約金額に対する支出額の割合）を各年で１００％実施する。</t>
    <rPh sb="0" eb="2">
      <t>コウジ</t>
    </rPh>
    <rPh sb="2" eb="5">
      <t>デキダカ</t>
    </rPh>
    <rPh sb="6" eb="8">
      <t>ケイヤク</t>
    </rPh>
    <rPh sb="8" eb="10">
      <t>キンガク</t>
    </rPh>
    <rPh sb="11" eb="12">
      <t>タイ</t>
    </rPh>
    <rPh sb="14" eb="17">
      <t>シシュツガク</t>
    </rPh>
    <rPh sb="18" eb="20">
      <t>ワリアイ</t>
    </rPh>
    <rPh sb="22" eb="23">
      <t>カク</t>
    </rPh>
    <rPh sb="23" eb="24">
      <t>ネン</t>
    </rPh>
    <rPh sb="29" eb="31">
      <t>ジッシ</t>
    </rPh>
    <phoneticPr fontId="5"/>
  </si>
  <si>
    <t>工事出来高（契約額に対する支出額の割合）</t>
    <rPh sb="0" eb="2">
      <t>コウジ</t>
    </rPh>
    <rPh sb="2" eb="4">
      <t>デキ</t>
    </rPh>
    <rPh sb="4" eb="5">
      <t>ダカ</t>
    </rPh>
    <rPh sb="6" eb="9">
      <t>ケイヤクガク</t>
    </rPh>
    <rPh sb="10" eb="11">
      <t>タイ</t>
    </rPh>
    <rPh sb="13" eb="15">
      <t>シシュツ</t>
    </rPh>
    <rPh sb="15" eb="16">
      <t>ガク</t>
    </rPh>
    <rPh sb="17" eb="19">
      <t>ワリアイ</t>
    </rPh>
    <phoneticPr fontId="5"/>
  </si>
  <si>
    <t>工事契約書等</t>
    <rPh sb="0" eb="2">
      <t>コウジ</t>
    </rPh>
    <rPh sb="2" eb="5">
      <t>ケイヤクショ</t>
    </rPh>
    <rPh sb="5" eb="6">
      <t>トウ</t>
    </rPh>
    <phoneticPr fontId="5"/>
  </si>
  <si>
    <t>整備事業計画に基づく整備事業を100%完了する。</t>
    <rPh sb="0" eb="2">
      <t>セイビ</t>
    </rPh>
    <rPh sb="2" eb="4">
      <t>ジギョウ</t>
    </rPh>
    <rPh sb="4" eb="6">
      <t>ケイカク</t>
    </rPh>
    <rPh sb="7" eb="8">
      <t>モト</t>
    </rPh>
    <rPh sb="10" eb="12">
      <t>セイビ</t>
    </rPh>
    <rPh sb="12" eb="14">
      <t>ジギョウ</t>
    </rPh>
    <rPh sb="19" eb="21">
      <t>カンリョウ</t>
    </rPh>
    <phoneticPr fontId="5"/>
  </si>
  <si>
    <t>整備事業計画数に対する事業完了数（実績）の割合</t>
    <rPh sb="0" eb="2">
      <t>セイビ</t>
    </rPh>
    <rPh sb="2" eb="4">
      <t>ジギョウ</t>
    </rPh>
    <rPh sb="4" eb="6">
      <t>ケイカク</t>
    </rPh>
    <rPh sb="6" eb="7">
      <t>スウ</t>
    </rPh>
    <rPh sb="8" eb="9">
      <t>タイ</t>
    </rPh>
    <rPh sb="11" eb="13">
      <t>ジギョウ</t>
    </rPh>
    <rPh sb="13" eb="15">
      <t>カンリョウ</t>
    </rPh>
    <rPh sb="15" eb="16">
      <t>スウ</t>
    </rPh>
    <rPh sb="17" eb="19">
      <t>ジッセキ</t>
    </rPh>
    <rPh sb="20" eb="21">
      <t>セイスウ</t>
    </rPh>
    <rPh sb="21" eb="23">
      <t>ワリアイ</t>
    </rPh>
    <phoneticPr fontId="5"/>
  </si>
  <si>
    <t>成果物等</t>
    <rPh sb="0" eb="2">
      <t>セイカ</t>
    </rPh>
    <rPh sb="2" eb="3">
      <t>モノ</t>
    </rPh>
    <rPh sb="3" eb="4">
      <t>トウ</t>
    </rPh>
    <phoneticPr fontId="5"/>
  </si>
  <si>
    <t>件数</t>
    <rPh sb="0" eb="2">
      <t>ケンスウ</t>
    </rPh>
    <phoneticPr fontId="5"/>
  </si>
  <si>
    <t>改修等の施工件数</t>
    <rPh sb="0" eb="2">
      <t>カイシュウ</t>
    </rPh>
    <rPh sb="2" eb="3">
      <t>トウ</t>
    </rPh>
    <rPh sb="4" eb="6">
      <t>セコウ</t>
    </rPh>
    <rPh sb="6" eb="8">
      <t>ケンスウ</t>
    </rPh>
    <phoneticPr fontId="5"/>
  </si>
  <si>
    <t>進捗率（整備事業計画の実施に必要な契約予定件数に対する契約済件数）（施工旅費の支給件数は除く）</t>
    <rPh sb="0" eb="3">
      <t>シンチョクリツ</t>
    </rPh>
    <rPh sb="4" eb="6">
      <t>セイビ</t>
    </rPh>
    <rPh sb="6" eb="8">
      <t>ジギョウ</t>
    </rPh>
    <rPh sb="8" eb="10">
      <t>ケイカク</t>
    </rPh>
    <rPh sb="11" eb="13">
      <t>ジッシ</t>
    </rPh>
    <rPh sb="14" eb="16">
      <t>ヒツヨウ</t>
    </rPh>
    <rPh sb="17" eb="19">
      <t>ケイヤク</t>
    </rPh>
    <rPh sb="19" eb="21">
      <t>ヨテイ</t>
    </rPh>
    <rPh sb="21" eb="23">
      <t>ケンスウ</t>
    </rPh>
    <rPh sb="24" eb="25">
      <t>タイ</t>
    </rPh>
    <rPh sb="27" eb="29">
      <t>ケイヤク</t>
    </rPh>
    <rPh sb="29" eb="30">
      <t>ス</t>
    </rPh>
    <rPh sb="30" eb="32">
      <t>ケンスウ</t>
    </rPh>
    <rPh sb="34" eb="36">
      <t>セコウ</t>
    </rPh>
    <rPh sb="36" eb="38">
      <t>リョヒ</t>
    </rPh>
    <rPh sb="39" eb="41">
      <t>シキュウ</t>
    </rPh>
    <rPh sb="41" eb="43">
      <t>ケンスウ</t>
    </rPh>
    <rPh sb="44" eb="45">
      <t>ノゾ</t>
    </rPh>
    <phoneticPr fontId="5"/>
  </si>
  <si>
    <t>単位当たりコスト＝X／Y
X：「当該年度執行額」
Y：「活動実績件数」　　　　　　　　　　　　　　</t>
    <rPh sb="0" eb="2">
      <t>タンイ</t>
    </rPh>
    <rPh sb="2" eb="3">
      <t>ア</t>
    </rPh>
    <rPh sb="16" eb="18">
      <t>トウガイ</t>
    </rPh>
    <rPh sb="18" eb="20">
      <t>ネンド</t>
    </rPh>
    <rPh sb="20" eb="22">
      <t>シッコウ</t>
    </rPh>
    <rPh sb="22" eb="23">
      <t>ガク</t>
    </rPh>
    <rPh sb="28" eb="30">
      <t>カツドウ</t>
    </rPh>
    <rPh sb="30" eb="32">
      <t>ジッセキ</t>
    </rPh>
    <rPh sb="32" eb="34">
      <t>ケンスウ</t>
    </rPh>
    <phoneticPr fontId="5"/>
  </si>
  <si>
    <t>百万円</t>
    <rPh sb="0" eb="2">
      <t>ヒャクマン</t>
    </rPh>
    <rPh sb="2" eb="3">
      <t>エン</t>
    </rPh>
    <phoneticPr fontId="5"/>
  </si>
  <si>
    <t>412/2</t>
  </si>
  <si>
    <t>-</t>
    <phoneticPr fontId="5"/>
  </si>
  <si>
    <t>有</t>
  </si>
  <si>
    <t>‐</t>
  </si>
  <si>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</si>
  <si>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</si>
  <si>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</si>
  <si>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施設運営に十分活用されている。</t>
    <rPh sb="0" eb="2">
      <t>シセツ</t>
    </rPh>
    <rPh sb="2" eb="4">
      <t>ウンエイ</t>
    </rPh>
    <rPh sb="5" eb="7">
      <t>ジュウブン</t>
    </rPh>
    <rPh sb="7" eb="9">
      <t>カツヨウ</t>
    </rPh>
    <phoneticPr fontId="5"/>
  </si>
  <si>
    <t>国立更生施設運営事業</t>
    <rPh sb="0" eb="2">
      <t>コクリツ</t>
    </rPh>
    <rPh sb="2" eb="4">
      <t>コウセイ</t>
    </rPh>
    <rPh sb="4" eb="6">
      <t>シセツ</t>
    </rPh>
    <rPh sb="6" eb="8">
      <t>ウンエイ</t>
    </rPh>
    <rPh sb="8" eb="10">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</si>
  <si>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</si>
  <si>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平成２９年度において、一部で仕様書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8">
      <t>ヘイセイ</t>
    </rPh>
    <rPh sb="120" eb="122">
      <t>ネンド</t>
    </rPh>
    <rPh sb="127" eb="129">
      <t>イチブ</t>
    </rPh>
    <rPh sb="130" eb="133">
      <t>シヨウショ</t>
    </rPh>
    <rPh sb="133" eb="134">
      <t>トウ</t>
    </rPh>
    <rPh sb="135" eb="137">
      <t>ヘンコウ</t>
    </rPh>
    <rPh sb="140" eb="143">
      <t>ヨクネンド</t>
    </rPh>
    <rPh sb="144" eb="146">
      <t>クリコシ</t>
    </rPh>
    <rPh sb="150" eb="152">
      <t>ジギョウ</t>
    </rPh>
    <rPh sb="160" eb="162">
      <t>イガイ</t>
    </rPh>
    <rPh sb="163" eb="165">
      <t>ヨテイ</t>
    </rPh>
    <rPh sb="169" eb="171">
      <t>コウジ</t>
    </rPh>
    <rPh sb="171" eb="173">
      <t>シンコウ</t>
    </rPh>
    <rPh sb="174" eb="176">
      <t>カクホ</t>
    </rPh>
    <rPh sb="188" eb="190">
      <t>ジギョウ</t>
    </rPh>
    <rPh sb="191" eb="194">
      <t>コウリツセイ</t>
    </rPh>
    <rPh sb="200" eb="202">
      <t>カイケイ</t>
    </rPh>
    <rPh sb="202" eb="204">
      <t>ホウレイ</t>
    </rPh>
    <rPh sb="205" eb="206">
      <t>ノリ</t>
    </rPh>
    <rPh sb="208" eb="210">
      <t>テキセツ</t>
    </rPh>
    <rPh sb="211" eb="214">
      <t>シシュツサキ</t>
    </rPh>
    <rPh sb="215" eb="217">
      <t>センテイ</t>
    </rPh>
    <rPh sb="218" eb="220">
      <t>シシュツ</t>
    </rPh>
    <rPh sb="221" eb="222">
      <t>オコナ</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</si>
  <si>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</si>
  <si>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933</t>
  </si>
  <si>
    <t>574</t>
  </si>
  <si>
    <t>939</t>
  </si>
  <si>
    <t>511</t>
  </si>
  <si>
    <t>907</t>
  </si>
  <si>
    <t>934</t>
  </si>
  <si>
    <t>0913</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</si>
  <si>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</si>
  <si>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</si>
  <si>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</si>
  <si>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工事費</t>
    <rPh sb="0" eb="3">
      <t>コウジヒ</t>
    </rPh>
    <phoneticPr fontId="5"/>
  </si>
  <si>
    <t>非常用自家発電機制御盤の更新等工事</t>
    <phoneticPr fontId="5"/>
  </si>
  <si>
    <t>小型吸収冷温水機排気煙道更新工事</t>
  </si>
  <si>
    <t>A.株式会社イートラスト埼玉</t>
    <phoneticPr fontId="5"/>
  </si>
  <si>
    <t>C.職員</t>
    <rPh sb="2" eb="4">
      <t>ショクイン</t>
    </rPh>
    <phoneticPr fontId="5"/>
  </si>
  <si>
    <t>旅費</t>
    <rPh sb="0" eb="2">
      <t>リョヒ</t>
    </rPh>
    <phoneticPr fontId="5"/>
  </si>
  <si>
    <t>D.株式会社北日本技術コンサル</t>
    <rPh sb="2" eb="6">
      <t>カブシキガイシャ</t>
    </rPh>
    <rPh sb="6" eb="9">
      <t>キタニホン</t>
    </rPh>
    <rPh sb="9" eb="11">
      <t>ギジュツ</t>
    </rPh>
    <phoneticPr fontId="5"/>
  </si>
  <si>
    <t>設計費</t>
    <rPh sb="0" eb="3">
      <t>セッケイヒ</t>
    </rPh>
    <phoneticPr fontId="5"/>
  </si>
  <si>
    <t>火災報知設備改修設計業務</t>
    <rPh sb="0" eb="2">
      <t>カサイ</t>
    </rPh>
    <rPh sb="2" eb="4">
      <t>ホウチ</t>
    </rPh>
    <rPh sb="4" eb="6">
      <t>セツビ</t>
    </rPh>
    <rPh sb="6" eb="8">
      <t>カイシュウ</t>
    </rPh>
    <rPh sb="8" eb="10">
      <t>セッケイ</t>
    </rPh>
    <rPh sb="10" eb="12">
      <t>ギョウム</t>
    </rPh>
    <phoneticPr fontId="5"/>
  </si>
  <si>
    <t>E.職員</t>
    <rPh sb="2" eb="4">
      <t>ショクイン</t>
    </rPh>
    <phoneticPr fontId="5"/>
  </si>
  <si>
    <t>株式会社イートラスト埼玉</t>
    <rPh sb="0" eb="4">
      <t>カブシキガイシャ</t>
    </rPh>
    <rPh sb="10" eb="12">
      <t>サイタマ</t>
    </rPh>
    <phoneticPr fontId="5"/>
  </si>
  <si>
    <t>株式会社平野工務店</t>
    <rPh sb="0" eb="4">
      <t>カブシキガイシャ</t>
    </rPh>
    <rPh sb="4" eb="6">
      <t>ヒラノ</t>
    </rPh>
    <rPh sb="6" eb="9">
      <t>コウムテン</t>
    </rPh>
    <phoneticPr fontId="5"/>
  </si>
  <si>
    <t>株式会社エー・イー・デー</t>
    <rPh sb="0" eb="4">
      <t>カブシキガイシャ</t>
    </rPh>
    <phoneticPr fontId="5"/>
  </si>
  <si>
    <t>ヤマホ－ム株式会社</t>
    <rPh sb="5" eb="9">
      <t>カブシキガイシャ</t>
    </rPh>
    <phoneticPr fontId="5"/>
  </si>
  <si>
    <t>高橋建設株式会社</t>
  </si>
  <si>
    <t>フジテック株式会社　北日本支社　北海道支店</t>
  </si>
  <si>
    <t>新日本空調株式会社</t>
  </si>
  <si>
    <t>体育館天井改修工事</t>
  </si>
  <si>
    <t>別府重度障害者センター火災受信設備等更新工事</t>
  </si>
  <si>
    <t>ＰＴ訓練用自動車訓練室整備工事</t>
  </si>
  <si>
    <t>防音シールドルーム設置工事</t>
  </si>
  <si>
    <t>居室棟エレベーター制御装置等改修工事</t>
  </si>
  <si>
    <t>吸収式冷温水機ＡＬＡ―１２０Ｈオーバーホール</t>
  </si>
  <si>
    <t>株式会社　今吉機設</t>
  </si>
  <si>
    <t>（株）朝来野工務店</t>
  </si>
  <si>
    <t>向山装飾（株）</t>
  </si>
  <si>
    <t>株式会社　エステート白馬</t>
  </si>
  <si>
    <t>株式会社　協同システム設計</t>
  </si>
  <si>
    <t>橋電（株）</t>
  </si>
  <si>
    <t>ユーロフィン日本総研株式会社</t>
  </si>
  <si>
    <t>株式会社山下テクノス</t>
  </si>
  <si>
    <t>体育館入口及び倉庫等屋根改修工事</t>
  </si>
  <si>
    <t>西棟居室床板張替工事</t>
  </si>
  <si>
    <t>（有）伸栄管工</t>
  </si>
  <si>
    <t>男子トイレ改修工事</t>
  </si>
  <si>
    <t>ＰＴ訓練用自動車訓練室整備工事に係る施工設計業務</t>
  </si>
  <si>
    <t>東棟宿舎１階改修工事に係る施工設計業務</t>
  </si>
  <si>
    <t>自動火災報知・非常放送設備改修工事設計業務</t>
  </si>
  <si>
    <t>総合支援課自動ドア化工事</t>
  </si>
  <si>
    <t>アスベスト分析業務</t>
  </si>
  <si>
    <t>非常用自家発電機制御盤の更新等工事に伴う工事監理</t>
  </si>
  <si>
    <t>非常用自家発電機制御盤の更新等工事に伴う意図伝達業務</t>
  </si>
  <si>
    <t>個人</t>
    <rPh sb="0" eb="2">
      <t>コジン</t>
    </rPh>
    <phoneticPr fontId="5"/>
  </si>
  <si>
    <t>株式会社北日本技術コンサル</t>
    <rPh sb="0" eb="4">
      <t>カブシキガイシャ</t>
    </rPh>
    <rPh sb="4" eb="7">
      <t>キタニホン</t>
    </rPh>
    <rPh sb="7" eb="9">
      <t>ギジュツ</t>
    </rPh>
    <phoneticPr fontId="5"/>
  </si>
  <si>
    <t>株式会社トリ設備設計</t>
    <rPh sb="0" eb="4">
      <t>カブシキガイシャ</t>
    </rPh>
    <rPh sb="6" eb="8">
      <t>セツビ</t>
    </rPh>
    <rPh sb="8" eb="10">
      <t>セッケイ</t>
    </rPh>
    <phoneticPr fontId="5"/>
  </si>
  <si>
    <t>建築コンサルタント業務</t>
    <rPh sb="0" eb="2">
      <t>ケンチク</t>
    </rPh>
    <rPh sb="9" eb="11">
      <t>ギョウム</t>
    </rPh>
    <phoneticPr fontId="5"/>
  </si>
  <si>
    <t>株式会社北日本技術コンサル</t>
    <rPh sb="0" eb="9">
      <t>カブシキガイシャキタニホンギジュツ</t>
    </rPh>
    <phoneticPr fontId="5"/>
  </si>
  <si>
    <t>煙突改修設計業務</t>
    <rPh sb="0" eb="2">
      <t>エントツ</t>
    </rPh>
    <rPh sb="2" eb="4">
      <t>カイシュウ</t>
    </rPh>
    <rPh sb="4" eb="6">
      <t>セッケイ</t>
    </rPh>
    <rPh sb="6" eb="8">
      <t>ギョウム</t>
    </rPh>
    <phoneticPr fontId="5"/>
  </si>
  <si>
    <t>施工旅行</t>
    <rPh sb="0" eb="2">
      <t>セコウ</t>
    </rPh>
    <rPh sb="2" eb="4">
      <t>リョコウ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</si>
  <si>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</si>
  <si>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</si>
  <si>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</si>
  <si>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</si>
  <si>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</si>
  <si>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</si>
  <si>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</si>
  <si>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</si>
  <si>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</si>
  <si>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</si>
  <si>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</si>
  <si>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</si>
  <si>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</si>
  <si>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</si>
  <si>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</si>
  <si>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</si>
  <si>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</si>
  <si>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</si>
  <si>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</si>
  <si>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</si>
  <si>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</si>
  <si>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非常用自家発電機制御盤の更新等工事（完成払）</t>
    <rPh sb="18" eb="20">
      <t>カンセイ</t>
    </rPh>
    <rPh sb="20" eb="21">
      <t>バラ</t>
    </rPh>
    <phoneticPr fontId="5"/>
  </si>
  <si>
    <t>-</t>
    <phoneticPr fontId="5"/>
  </si>
  <si>
    <t>-</t>
    <phoneticPr fontId="5"/>
  </si>
  <si>
    <t>-</t>
    <phoneticPr fontId="5"/>
  </si>
  <si>
    <t>ニッタン株式会社さいたま支店</t>
    <phoneticPr fontId="5"/>
  </si>
  <si>
    <t>動物実験室に係る火災報知器データ作成</t>
    <phoneticPr fontId="5"/>
  </si>
  <si>
    <t>一部の工事で部材の確保に不測の期間がとられたことから、翌年度に繰り越したものの、その他の工事については順調に竣工した。</t>
    <rPh sb="0" eb="2">
      <t>イチブ</t>
    </rPh>
    <rPh sb="3" eb="5">
      <t>コウジ</t>
    </rPh>
    <rPh sb="6" eb="8">
      <t>ブザイ</t>
    </rPh>
    <rPh sb="9" eb="11">
      <t>カクホ</t>
    </rPh>
    <rPh sb="12" eb="14">
      <t>フソク</t>
    </rPh>
    <rPh sb="15" eb="17">
      <t>キカン</t>
    </rPh>
    <rPh sb="27" eb="30">
      <t>ヨクネンド</t>
    </rPh>
    <rPh sb="31" eb="32">
      <t>ク</t>
    </rPh>
    <rPh sb="33" eb="34">
      <t>コ</t>
    </rPh>
    <rPh sb="42" eb="43">
      <t>タ</t>
    </rPh>
    <rPh sb="44" eb="46">
      <t>コウジ</t>
    </rPh>
    <rPh sb="51" eb="53">
      <t>ジュンチョウ</t>
    </rPh>
    <rPh sb="54" eb="56">
      <t>シュンコウ</t>
    </rPh>
    <phoneticPr fontId="5"/>
  </si>
  <si>
    <t>△</t>
  </si>
  <si>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</si>
  <si>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B.フジテック株式会社</t>
    <rPh sb="7" eb="11">
      <t>カブシキガイシャ</t>
    </rPh>
    <phoneticPr fontId="5"/>
  </si>
  <si>
    <t>居室棟エレベーター制御装置等改修工事</t>
    <phoneticPr fontId="5"/>
  </si>
  <si>
    <t>-</t>
    <phoneticPr fontId="5"/>
  </si>
  <si>
    <t>-</t>
    <phoneticPr fontId="5"/>
  </si>
  <si>
    <t>施工監督に伴う旅行</t>
    <rPh sb="0" eb="2">
      <t>セコウ</t>
    </rPh>
    <rPh sb="2" eb="4">
      <t>カントク</t>
    </rPh>
    <rPh sb="5" eb="6">
      <t>トモナ</t>
    </rPh>
    <rPh sb="7" eb="9">
      <t>リョコウ</t>
    </rPh>
    <phoneticPr fontId="5"/>
  </si>
  <si>
    <t>会計法令に則り、競争入札を実施したが、１者応札となったものがある。長めの公告期間を設定し、関係業者への積極的な声かけを行うことで競争参加促進する方針である。
エレベーター制御装置については、メーカーでしか改修ができないことから、やむを得ず競争性のないものとして随意契約とした。</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rPh sb="85" eb="87">
      <t>セイギョ</t>
    </rPh>
    <rPh sb="87" eb="89">
      <t>ソウチ</t>
    </rPh>
    <rPh sb="102" eb="104">
      <t>カイシュウ</t>
    </rPh>
    <rPh sb="117" eb="118">
      <t>エ</t>
    </rPh>
    <rPh sb="119" eb="122">
      <t>キョウソウセイ</t>
    </rPh>
    <rPh sb="130" eb="132">
      <t>ズイイ</t>
    </rPh>
    <rPh sb="132" eb="134">
      <t>ケイヤク</t>
    </rPh>
    <phoneticPr fontId="5"/>
  </si>
  <si>
    <t>点検対象外</t>
    <rPh sb="0" eb="2">
      <t>テンケン</t>
    </rPh>
    <rPh sb="2" eb="5">
      <t>タイショウガイ</t>
    </rPh>
    <phoneticPr fontId="5"/>
  </si>
  <si>
    <t>139/4</t>
    <phoneticPr fontId="5"/>
  </si>
  <si>
    <t>157/11</t>
    <phoneticPr fontId="5"/>
  </si>
  <si>
    <t>236/5</t>
    <phoneticPr fontId="5"/>
  </si>
  <si>
    <t>-</t>
    <phoneticPr fontId="5"/>
  </si>
  <si>
    <t>-</t>
    <phoneticPr fontId="5"/>
  </si>
  <si>
    <t>-</t>
    <phoneticPr fontId="5"/>
  </si>
  <si>
    <t>障害者の自立と社会参加の支援のため、障害者リハビリテーションの中核機関として適切に施設運営を行えるよう、引き続き必要な予算額を確保し、適正な執行に努めること。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</si>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</sst>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748</xdr:row>
      <xdr:rowOff>312964</xdr:rowOff>
    </xdr:from>
    <xdr:to>
      <xdr:col>11</xdr:col>
      <xdr:colOff>149678</xdr:colOff>
      <xdr:row>765</xdr:row>
      <xdr:rowOff>67235</xdr:rowOff>
    </xdr:to>
    <xdr:cxnSp macro="">
      <xdr:nvCxnSpPr>
        <xdr:cNvPr id="8" name="直線コネクタ 7"/>
        <xdr:cNvCxnSpPr/>
      </xdr:nvCxnSpPr>
      <xdr:spPr>
        <a:xfrm>
          <a:off x="2368443" y="48173288"/>
          <a:ext cx="0" cy="66010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149678</xdr:colOff>
      <xdr:row>765</xdr:row>
      <xdr:rowOff>52917</xdr:rowOff>
    </xdr:from>
    <xdr:to>
      <xdr:col>13</xdr:col>
      <xdr:colOff>68115</xdr:colOff>
      <xdr:row>765</xdr:row>
      <xdr:rowOff>52917</xdr:rowOff>
    </xdr:to>
    <xdr:cxnSp macro="">
      <xdr:nvCxnSpPr>
        <xdr:cNvPr id="10" name="直線コネクタ 9"/>
        <xdr:cNvCxnSpPr/>
      </xdr:nvCxnSpPr>
      <xdr:spPr>
        <a:xfrm>
          <a:off x="2368443" y="54760035"/>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758</xdr:row>
      <xdr:rowOff>303058</xdr:rowOff>
    </xdr:from>
    <xdr:to>
      <xdr:col>13</xdr:col>
      <xdr:colOff>70799</xdr:colOff>
      <xdr:row>758</xdr:row>
      <xdr:rowOff>303058</xdr:rowOff>
    </xdr:to>
    <xdr:cxnSp macro="">
      <xdr:nvCxnSpPr>
        <xdr:cNvPr id="74" name="直線コネクタ 73"/>
        <xdr:cNvCxnSpPr/>
      </xdr:nvCxnSpPr>
      <xdr:spPr>
        <a:xfrm>
          <a:off x="2371127" y="52287146"/>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753</xdr:row>
      <xdr:rowOff>150195</xdr:rowOff>
    </xdr:from>
    <xdr:to>
      <xdr:col>13</xdr:col>
      <xdr:colOff>73480</xdr:colOff>
      <xdr:row>753</xdr:row>
      <xdr:rowOff>150195</xdr:rowOff>
    </xdr:to>
    <xdr:cxnSp macro="">
      <xdr:nvCxnSpPr>
        <xdr:cNvPr id="75" name="直線コネクタ 74"/>
        <xdr:cNvCxnSpPr/>
      </xdr:nvCxnSpPr>
      <xdr:spPr>
        <a:xfrm>
          <a:off x="2373808" y="49747430"/>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97959</xdr:colOff>
      <xdr:row>748</xdr:row>
      <xdr:rowOff>315687</xdr:rowOff>
    </xdr:from>
    <xdr:to>
      <xdr:col>32</xdr:col>
      <xdr:colOff>97959</xdr:colOff>
      <xdr:row>758</xdr:row>
      <xdr:rowOff>299357</xdr:rowOff>
    </xdr:to>
    <xdr:cxnSp macro="">
      <xdr:nvCxnSpPr>
        <xdr:cNvPr id="77" name="直線コネクタ 76"/>
        <xdr:cNvCxnSpPr/>
      </xdr:nvCxnSpPr>
      <xdr:spPr>
        <a:xfrm>
          <a:off x="6629388" y="48430544"/>
          <a:ext cx="0" cy="414745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100682</xdr:colOff>
      <xdr:row>758</xdr:row>
      <xdr:rowOff>291198</xdr:rowOff>
    </xdr:from>
    <xdr:to>
      <xdr:col>34</xdr:col>
      <xdr:colOff>19040</xdr:colOff>
      <xdr:row>758</xdr:row>
      <xdr:rowOff>291198</xdr:rowOff>
    </xdr:to>
    <xdr:cxnSp macro="">
      <xdr:nvCxnSpPr>
        <xdr:cNvPr id="79" name="直線コネクタ 78"/>
        <xdr:cNvCxnSpPr/>
      </xdr:nvCxnSpPr>
      <xdr:spPr>
        <a:xfrm>
          <a:off x="6632111" y="52569841"/>
          <a:ext cx="3265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753</xdr:row>
      <xdr:rowOff>130634</xdr:rowOff>
    </xdr:from>
    <xdr:to>
      <xdr:col>34</xdr:col>
      <xdr:colOff>21761</xdr:colOff>
      <xdr:row>753</xdr:row>
      <xdr:rowOff>130634</xdr:rowOff>
    </xdr:to>
    <xdr:cxnSp macro="">
      <xdr:nvCxnSpPr>
        <xdr:cNvPr id="80" name="直線コネクタ 79"/>
        <xdr:cNvCxnSpPr/>
      </xdr:nvCxnSpPr>
      <xdr:spPr>
        <a:xfrm>
          <a:off x="6634832" y="50014420"/>
          <a:ext cx="3265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110211</xdr:colOff>
      <xdr:row>742</xdr:row>
      <xdr:rowOff>0</xdr:rowOff>
    </xdr:from>
    <xdr:to>
      <xdr:col>35</xdr:col>
      <xdr:colOff>97490</xdr:colOff>
      <xdr:row>742</xdr:row>
      <xdr:rowOff>284342</xdr:rowOff>
    </xdr:to>
    <xdr:sp macro="" textlink="">
      <xdr:nvSpPr>
        <xdr:cNvPr id="37" name="正方形/長方形 36"/>
        <xdr:cNvSpPr/>
      </xdr:nvSpPr>
      <xdr:spPr>
        <a:xfrm>
          <a:off x="4284646" y="45885652"/>
          <a:ext cx="2770235"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１５６．６百万円</a:t>
          </a:r>
        </a:p>
      </xdr:txBody>
    </xdr:sp>
    <xdr:clientData/>
  </xdr:twoCellAnchor>
  <xdr:twoCellAnchor>
    <xdr:from>
      <xdr:col>18</xdr:col>
      <xdr:colOff>33131</xdr:colOff>
      <xdr:row>744</xdr:row>
      <xdr:rowOff>244938</xdr:rowOff>
    </xdr:from>
    <xdr:to>
      <xdr:col>38</xdr:col>
      <xdr:colOff>165653</xdr:colOff>
      <xdr:row>748</xdr:row>
      <xdr:rowOff>265044</xdr:rowOff>
    </xdr:to>
    <xdr:grpSp>
      <xdr:nvGrpSpPr>
        <xdr:cNvPr id="41" name="グループ化 9"/>
        <xdr:cNvGrpSpPr>
          <a:grpSpLocks/>
        </xdr:cNvGrpSpPr>
      </xdr:nvGrpSpPr>
      <xdr:grpSpPr bwMode="auto">
        <a:xfrm>
          <a:off x="3663837" y="46558850"/>
          <a:ext cx="4166640" cy="1409635"/>
          <a:chOff x="2324100" y="29117925"/>
          <a:chExt cx="5743575" cy="695325"/>
        </a:xfrm>
      </xdr:grpSpPr>
      <xdr:cxnSp macro="">
        <xdr:nvCxnSpPr>
          <xdr:cNvPr id="42" name="直線コネクタ 41"/>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757</xdr:row>
      <xdr:rowOff>12315</xdr:rowOff>
    </xdr:from>
    <xdr:to>
      <xdr:col>27</xdr:col>
      <xdr:colOff>66870</xdr:colOff>
      <xdr:row>762</xdr:row>
      <xdr:rowOff>14156</xdr:rowOff>
    </xdr:to>
    <xdr:grpSp>
      <xdr:nvGrpSpPr>
        <xdr:cNvPr id="45" name="グループ化 2"/>
        <xdr:cNvGrpSpPr>
          <a:grpSpLocks/>
        </xdr:cNvGrpSpPr>
      </xdr:nvGrpSpPr>
      <xdr:grpSpPr bwMode="auto">
        <a:xfrm>
          <a:off x="2626328" y="51167168"/>
          <a:ext cx="2886601" cy="2388694"/>
          <a:chOff x="1428750" y="29060774"/>
          <a:chExt cx="2880179" cy="1437452"/>
        </a:xfrm>
      </xdr:grpSpPr>
      <xdr:sp macro="" textlink="">
        <xdr:nvSpPr>
          <xdr:cNvPr id="46" name="フローチャート: 処理 45"/>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Ｂ．民間９者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２２．４百万円</a:t>
            </a:r>
            <a:endParaRPr lang="ja-JP" altLang="en-US" sz="900">
              <a:solidFill>
                <a:sysClr val="windowText" lastClr="000000"/>
              </a:solidFill>
              <a:latin typeface="+mj-ea"/>
              <a:ea typeface="+mj-ea"/>
            </a:endParaRPr>
          </a:p>
        </xdr:txBody>
      </xdr:sp>
      <xdr:sp macro="" textlink="">
        <xdr:nvSpPr>
          <xdr:cNvPr id="47" name="大かっこ 46"/>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センターの施設設備に必要な施工、施工監理、設計経費等</a:t>
            </a:r>
          </a:p>
        </xdr:txBody>
      </xdr:sp>
      <xdr:sp macro="" textlink="">
        <xdr:nvSpPr>
          <xdr:cNvPr id="48" name="フローチャート: 処理 47"/>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750</xdr:row>
      <xdr:rowOff>283685</xdr:rowOff>
    </xdr:from>
    <xdr:to>
      <xdr:col>27</xdr:col>
      <xdr:colOff>157715</xdr:colOff>
      <xdr:row>756</xdr:row>
      <xdr:rowOff>532767</xdr:rowOff>
    </xdr:to>
    <xdr:grpSp>
      <xdr:nvGrpSpPr>
        <xdr:cNvPr id="49" name="グループ化 1"/>
        <xdr:cNvGrpSpPr>
          <a:grpSpLocks/>
        </xdr:cNvGrpSpPr>
      </xdr:nvGrpSpPr>
      <xdr:grpSpPr bwMode="auto">
        <a:xfrm>
          <a:off x="2623165" y="48681891"/>
          <a:ext cx="2980609" cy="2333376"/>
          <a:chOff x="6321282" y="27832045"/>
          <a:chExt cx="2902368" cy="1428755"/>
        </a:xfrm>
      </xdr:grpSpPr>
      <xdr:sp macro="" textlink="">
        <xdr:nvSpPr>
          <xdr:cNvPr id="50" name="フローチャート: 処理 49"/>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民間１１者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１２１．６百万円</a:t>
            </a:r>
            <a:endParaRPr lang="ja-JP" altLang="en-US" sz="900" b="0">
              <a:solidFill>
                <a:schemeClr val="tx1"/>
              </a:solidFill>
              <a:latin typeface="+mj-ea"/>
              <a:ea typeface="+mj-ea"/>
            </a:endParaRPr>
          </a:p>
        </xdr:txBody>
      </xdr:sp>
      <xdr:sp macro="" textlink="">
        <xdr:nvSpPr>
          <xdr:cNvPr id="51" name="大かっこ 50"/>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52" name="フローチャート: 処理 51"/>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745</xdr:row>
      <xdr:rowOff>277202</xdr:rowOff>
    </xdr:from>
    <xdr:to>
      <xdr:col>47</xdr:col>
      <xdr:colOff>192661</xdr:colOff>
      <xdr:row>746</xdr:row>
      <xdr:rowOff>200615</xdr:rowOff>
    </xdr:to>
    <xdr:sp macro="" textlink="">
      <xdr:nvSpPr>
        <xdr:cNvPr id="53" name="正方形/長方形 52"/>
        <xdr:cNvSpPr/>
      </xdr:nvSpPr>
      <xdr:spPr>
        <a:xfrm>
          <a:off x="6173928" y="47122884"/>
          <a:ext cx="3786188" cy="2697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北海道開発局・近畿地方整備局（国土交通省）　１２．５百万円</a:t>
          </a:r>
        </a:p>
      </xdr:txBody>
    </xdr:sp>
    <xdr:clientData/>
  </xdr:twoCellAnchor>
  <xdr:twoCellAnchor>
    <xdr:from>
      <xdr:col>31</xdr:col>
      <xdr:colOff>134358</xdr:colOff>
      <xdr:row>745</xdr:row>
      <xdr:rowOff>30939</xdr:rowOff>
    </xdr:from>
    <xdr:to>
      <xdr:col>45</xdr:col>
      <xdr:colOff>200788</xdr:colOff>
      <xdr:row>745</xdr:row>
      <xdr:rowOff>213157</xdr:rowOff>
    </xdr:to>
    <xdr:sp macro="" textlink="">
      <xdr:nvSpPr>
        <xdr:cNvPr id="55" name="フローチャート: 処理 54"/>
        <xdr:cNvSpPr/>
      </xdr:nvSpPr>
      <xdr:spPr bwMode="auto">
        <a:xfrm>
          <a:off x="6576722" y="46876621"/>
          <a:ext cx="297588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746</xdr:row>
      <xdr:rowOff>291216</xdr:rowOff>
    </xdr:from>
    <xdr:to>
      <xdr:col>46</xdr:col>
      <xdr:colOff>180704</xdr:colOff>
      <xdr:row>749</xdr:row>
      <xdr:rowOff>70372</xdr:rowOff>
    </xdr:to>
    <xdr:sp macro="" textlink="">
      <xdr:nvSpPr>
        <xdr:cNvPr id="56" name="大かっこ 55"/>
        <xdr:cNvSpPr/>
      </xdr:nvSpPr>
      <xdr:spPr>
        <a:xfrm>
          <a:off x="6399901" y="47483261"/>
          <a:ext cx="3340439" cy="81824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742</xdr:row>
      <xdr:rowOff>270312</xdr:rowOff>
    </xdr:from>
    <xdr:to>
      <xdr:col>28</xdr:col>
      <xdr:colOff>99396</xdr:colOff>
      <xdr:row>744</xdr:row>
      <xdr:rowOff>248477</xdr:rowOff>
    </xdr:to>
    <xdr:cxnSp macro="">
      <xdr:nvCxnSpPr>
        <xdr:cNvPr id="57" name="直線コネクタ 56"/>
        <xdr:cNvCxnSpPr/>
      </xdr:nvCxnSpPr>
      <xdr:spPr>
        <a:xfrm>
          <a:off x="5665309" y="46155964"/>
          <a:ext cx="0" cy="6904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746</xdr:row>
      <xdr:rowOff>287903</xdr:rowOff>
    </xdr:from>
    <xdr:to>
      <xdr:col>26</xdr:col>
      <xdr:colOff>47501</xdr:colOff>
      <xdr:row>749</xdr:row>
      <xdr:rowOff>67059</xdr:rowOff>
    </xdr:to>
    <xdr:sp macro="" textlink="">
      <xdr:nvSpPr>
        <xdr:cNvPr id="40" name="大かっこ 39"/>
        <xdr:cNvSpPr/>
      </xdr:nvSpPr>
      <xdr:spPr>
        <a:xfrm>
          <a:off x="2100810" y="47479948"/>
          <a:ext cx="3349964" cy="81824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745</xdr:row>
      <xdr:rowOff>277202</xdr:rowOff>
    </xdr:from>
    <xdr:to>
      <xdr:col>27</xdr:col>
      <xdr:colOff>62775</xdr:colOff>
      <xdr:row>746</xdr:row>
      <xdr:rowOff>200615</xdr:rowOff>
    </xdr:to>
    <xdr:sp macro="" textlink="">
      <xdr:nvSpPr>
        <xdr:cNvPr id="39" name="正方形/長方形 38"/>
        <xdr:cNvSpPr/>
      </xdr:nvSpPr>
      <xdr:spPr>
        <a:xfrm>
          <a:off x="1878153" y="47122884"/>
          <a:ext cx="3795713" cy="2697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１４４．１百万円</a:t>
          </a:r>
        </a:p>
      </xdr:txBody>
    </xdr:sp>
    <xdr:clientData/>
  </xdr:twoCellAnchor>
  <xdr:twoCellAnchor>
    <xdr:from>
      <xdr:col>11</xdr:col>
      <xdr:colOff>9443</xdr:colOff>
      <xdr:row>745</xdr:row>
      <xdr:rowOff>27626</xdr:rowOff>
    </xdr:from>
    <xdr:to>
      <xdr:col>25</xdr:col>
      <xdr:colOff>66347</xdr:colOff>
      <xdr:row>745</xdr:row>
      <xdr:rowOff>209844</xdr:rowOff>
    </xdr:to>
    <xdr:sp macro="" textlink="">
      <xdr:nvSpPr>
        <xdr:cNvPr id="54" name="フローチャート: 処理 53"/>
        <xdr:cNvSpPr/>
      </xdr:nvSpPr>
      <xdr:spPr bwMode="auto">
        <a:xfrm>
          <a:off x="2196052" y="46981735"/>
          <a:ext cx="283986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743</xdr:row>
      <xdr:rowOff>175512</xdr:rowOff>
    </xdr:from>
    <xdr:to>
      <xdr:col>35</xdr:col>
      <xdr:colOff>136234</xdr:colOff>
      <xdr:row>744</xdr:row>
      <xdr:rowOff>86376</xdr:rowOff>
    </xdr:to>
    <xdr:sp macro="" textlink="">
      <xdr:nvSpPr>
        <xdr:cNvPr id="38" name="大かっこ 37"/>
        <xdr:cNvSpPr/>
      </xdr:nvSpPr>
      <xdr:spPr bwMode="auto">
        <a:xfrm>
          <a:off x="4240576" y="46417316"/>
          <a:ext cx="2853049" cy="26701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12</xdr:col>
      <xdr:colOff>197965</xdr:colOff>
      <xdr:row>763</xdr:row>
      <xdr:rowOff>157888</xdr:rowOff>
    </xdr:from>
    <xdr:to>
      <xdr:col>27</xdr:col>
      <xdr:colOff>56576</xdr:colOff>
      <xdr:row>769</xdr:row>
      <xdr:rowOff>263734</xdr:rowOff>
    </xdr:to>
    <xdr:grpSp>
      <xdr:nvGrpSpPr>
        <xdr:cNvPr id="58" name="グループ化 2"/>
        <xdr:cNvGrpSpPr>
          <a:grpSpLocks/>
        </xdr:cNvGrpSpPr>
      </xdr:nvGrpSpPr>
      <xdr:grpSpPr bwMode="auto">
        <a:xfrm>
          <a:off x="2618436" y="54080594"/>
          <a:ext cx="2884199" cy="1988434"/>
          <a:chOff x="1428750" y="29300349"/>
          <a:chExt cx="2880179" cy="1197877"/>
        </a:xfrm>
      </xdr:grpSpPr>
      <xdr:sp macro="" textlink="">
        <xdr:nvSpPr>
          <xdr:cNvPr id="59" name="フローチャート: 処理 58"/>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Ｃ．その他</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０．１百万円</a:t>
            </a:r>
            <a:endParaRPr lang="ja-JP" altLang="en-US" sz="900">
              <a:solidFill>
                <a:sysClr val="windowText" lastClr="000000"/>
              </a:solidFill>
              <a:latin typeface="+mj-ea"/>
              <a:ea typeface="+mj-ea"/>
            </a:endParaRPr>
          </a:p>
        </xdr:txBody>
      </xdr:sp>
      <xdr:sp macro="" textlink="">
        <xdr:nvSpPr>
          <xdr:cNvPr id="60" name="大かっこ 59"/>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旅費</a:t>
            </a:r>
          </a:p>
        </xdr:txBody>
      </xdr:sp>
    </xdr:grpSp>
    <xdr:clientData/>
  </xdr:twoCellAnchor>
  <xdr:twoCellAnchor>
    <xdr:from>
      <xdr:col>33</xdr:col>
      <xdr:colOff>145122</xdr:colOff>
      <xdr:row>750</xdr:row>
      <xdr:rowOff>286995</xdr:rowOff>
    </xdr:from>
    <xdr:to>
      <xdr:col>48</xdr:col>
      <xdr:colOff>103065</xdr:colOff>
      <xdr:row>756</xdr:row>
      <xdr:rowOff>536077</xdr:rowOff>
    </xdr:to>
    <xdr:grpSp>
      <xdr:nvGrpSpPr>
        <xdr:cNvPr id="66" name="グループ化 1"/>
        <xdr:cNvGrpSpPr>
          <a:grpSpLocks/>
        </xdr:cNvGrpSpPr>
      </xdr:nvGrpSpPr>
      <xdr:grpSpPr bwMode="auto">
        <a:xfrm>
          <a:off x="6801416" y="48685201"/>
          <a:ext cx="2983531" cy="2333376"/>
          <a:chOff x="6321282" y="27832045"/>
          <a:chExt cx="2902368" cy="1428755"/>
        </a:xfrm>
      </xdr:grpSpPr>
      <xdr:sp macro="" textlink="">
        <xdr:nvSpPr>
          <xdr:cNvPr id="67" name="フローチャート: 処理 66"/>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Ｄ．</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１２．２百万円</a:t>
            </a:r>
            <a:endParaRPr lang="ja-JP" altLang="en-US" sz="900" b="0">
              <a:solidFill>
                <a:schemeClr val="tx1"/>
              </a:solidFill>
              <a:latin typeface="+mj-ea"/>
              <a:ea typeface="+mj-ea"/>
            </a:endParaRPr>
          </a:p>
        </xdr:txBody>
      </xdr:sp>
      <xdr:sp macro="" textlink="">
        <xdr:nvSpPr>
          <xdr:cNvPr id="68" name="大かっこ 67"/>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設計業務</a:t>
            </a:r>
          </a:p>
        </xdr:txBody>
      </xdr:sp>
      <xdr:sp macro="" textlink="">
        <xdr:nvSpPr>
          <xdr:cNvPr id="69" name="フローチャート: 処理 68"/>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指名競争契約（最低価格）等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143313</xdr:colOff>
      <xdr:row>757</xdr:row>
      <xdr:rowOff>409324</xdr:rowOff>
    </xdr:from>
    <xdr:to>
      <xdr:col>48</xdr:col>
      <xdr:colOff>1924</xdr:colOff>
      <xdr:row>762</xdr:row>
      <xdr:rowOff>12505</xdr:rowOff>
    </xdr:to>
    <xdr:grpSp>
      <xdr:nvGrpSpPr>
        <xdr:cNvPr id="70" name="グループ化 2"/>
        <xdr:cNvGrpSpPr>
          <a:grpSpLocks/>
        </xdr:cNvGrpSpPr>
      </xdr:nvGrpSpPr>
      <xdr:grpSpPr bwMode="auto">
        <a:xfrm>
          <a:off x="6799607" y="51564177"/>
          <a:ext cx="2884199" cy="1990034"/>
          <a:chOff x="1428750" y="29300349"/>
          <a:chExt cx="2880179" cy="1197877"/>
        </a:xfrm>
      </xdr:grpSpPr>
      <xdr:sp macro="" textlink="">
        <xdr:nvSpPr>
          <xdr:cNvPr id="71" name="フローチャート: 処理 70"/>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chemeClr val="tx1"/>
                </a:solidFill>
                <a:effectLst/>
                <a:latin typeface="+mj-ea"/>
                <a:ea typeface="+mj-ea"/>
                <a:cs typeface="+mn-cs"/>
              </a:rPr>
              <a:t>Ｅ．その他</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０．３百万円</a:t>
            </a:r>
            <a:endParaRPr lang="ja-JP" altLang="en-US" sz="900">
              <a:solidFill>
                <a:schemeClr val="tx1"/>
              </a:solidFill>
              <a:latin typeface="+mj-ea"/>
              <a:ea typeface="+mj-ea"/>
            </a:endParaRPr>
          </a:p>
        </xdr:txBody>
      </xdr:sp>
      <xdr:sp macro="" textlink="">
        <xdr:nvSpPr>
          <xdr:cNvPr id="72" name="大かっこ 71"/>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旅費</a:t>
            </a:r>
          </a:p>
        </xdr:txBody>
      </xdr:sp>
    </xdr:grpSp>
    <xdr:clientData/>
  </xdr:twoCellAnchor>
  <xdr:twoCellAnchor>
    <xdr:from>
      <xdr:col>33</xdr:col>
      <xdr:colOff>142945</xdr:colOff>
      <xdr:row>757</xdr:row>
      <xdr:rowOff>15037</xdr:rowOff>
    </xdr:from>
    <xdr:to>
      <xdr:col>48</xdr:col>
      <xdr:colOff>1556</xdr:colOff>
      <xdr:row>757</xdr:row>
      <xdr:rowOff>380444</xdr:rowOff>
    </xdr:to>
    <xdr:sp macro="" textlink="">
      <xdr:nvSpPr>
        <xdr:cNvPr id="61" name="フローチャート: 処理 60"/>
        <xdr:cNvSpPr/>
      </xdr:nvSpPr>
      <xdr:spPr bwMode="auto">
        <a:xfrm>
          <a:off x="6878481" y="51626930"/>
          <a:ext cx="2920218"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12</xdr:col>
      <xdr:colOff>199774</xdr:colOff>
      <xdr:row>762</xdr:row>
      <xdr:rowOff>135904</xdr:rowOff>
    </xdr:from>
    <xdr:to>
      <xdr:col>27</xdr:col>
      <xdr:colOff>58385</xdr:colOff>
      <xdr:row>763</xdr:row>
      <xdr:rowOff>120311</xdr:rowOff>
    </xdr:to>
    <xdr:sp macro="" textlink="">
      <xdr:nvSpPr>
        <xdr:cNvPr id="73" name="フローチャート: 処理 72"/>
        <xdr:cNvSpPr/>
      </xdr:nvSpPr>
      <xdr:spPr bwMode="auto">
        <a:xfrm>
          <a:off x="2620245" y="53834492"/>
          <a:ext cx="2884199"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928</v>
      </c>
      <c r="AT2" s="946"/>
      <c r="AU2" s="946"/>
      <c r="AV2" s="52" t="str">
        <f>IF(AW2="", "", "-")</f>
        <v/>
      </c>
      <c r="AW2" s="917"/>
      <c r="AX2" s="917"/>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186</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28" t="s">
        <v>512</v>
      </c>
      <c r="Z7" s="446"/>
      <c r="AA7" s="446"/>
      <c r="AB7" s="446"/>
      <c r="AC7" s="446"/>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378</v>
      </c>
      <c r="B8" s="499"/>
      <c r="C8" s="499"/>
      <c r="D8" s="499"/>
      <c r="E8" s="499"/>
      <c r="F8" s="500"/>
      <c r="G8" s="947" t="str">
        <f>入力規則等!A28</f>
        <v>障害者施策</v>
      </c>
      <c r="H8" s="723"/>
      <c r="I8" s="723"/>
      <c r="J8" s="723"/>
      <c r="K8" s="723"/>
      <c r="L8" s="723"/>
      <c r="M8" s="723"/>
      <c r="N8" s="723"/>
      <c r="O8" s="723"/>
      <c r="P8" s="723"/>
      <c r="Q8" s="723"/>
      <c r="R8" s="723"/>
      <c r="S8" s="723"/>
      <c r="T8" s="723"/>
      <c r="U8" s="723"/>
      <c r="V8" s="723"/>
      <c r="W8" s="723"/>
      <c r="X8" s="948"/>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5.95" customHeight="1" x14ac:dyDescent="0.15">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413</v>
      </c>
      <c r="Q13" s="661"/>
      <c r="R13" s="661"/>
      <c r="S13" s="661"/>
      <c r="T13" s="661"/>
      <c r="U13" s="661"/>
      <c r="V13" s="662"/>
      <c r="W13" s="660">
        <v>206</v>
      </c>
      <c r="X13" s="661"/>
      <c r="Y13" s="661"/>
      <c r="Z13" s="661"/>
      <c r="AA13" s="661"/>
      <c r="AB13" s="661"/>
      <c r="AC13" s="662"/>
      <c r="AD13" s="660">
        <v>156</v>
      </c>
      <c r="AE13" s="661"/>
      <c r="AF13" s="661"/>
      <c r="AG13" s="661"/>
      <c r="AH13" s="661"/>
      <c r="AI13" s="661"/>
      <c r="AJ13" s="662"/>
      <c r="AK13" s="660">
        <v>185</v>
      </c>
      <c r="AL13" s="661"/>
      <c r="AM13" s="661"/>
      <c r="AN13" s="661"/>
      <c r="AO13" s="661"/>
      <c r="AP13" s="661"/>
      <c r="AQ13" s="662"/>
      <c r="AR13" s="925">
        <v>120</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578</v>
      </c>
      <c r="X15" s="661"/>
      <c r="Y15" s="661"/>
      <c r="Z15" s="661"/>
      <c r="AA15" s="661"/>
      <c r="AB15" s="661"/>
      <c r="AC15" s="662"/>
      <c r="AD15" s="660">
        <v>60</v>
      </c>
      <c r="AE15" s="661"/>
      <c r="AF15" s="661"/>
      <c r="AG15" s="661"/>
      <c r="AH15" s="661"/>
      <c r="AI15" s="661"/>
      <c r="AJ15" s="662"/>
      <c r="AK15" s="660">
        <v>51</v>
      </c>
      <c r="AL15" s="661"/>
      <c r="AM15" s="661"/>
      <c r="AN15" s="661"/>
      <c r="AO15" s="661"/>
      <c r="AP15" s="661"/>
      <c r="AQ15" s="662"/>
      <c r="AR15" s="660" t="s">
        <v>577</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v>-59</v>
      </c>
      <c r="X16" s="661"/>
      <c r="Y16" s="661"/>
      <c r="Z16" s="661"/>
      <c r="AA16" s="661"/>
      <c r="AB16" s="661"/>
      <c r="AC16" s="662"/>
      <c r="AD16" s="660">
        <v>-51</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579</v>
      </c>
      <c r="X17" s="661"/>
      <c r="Y17" s="661"/>
      <c r="Z17" s="661"/>
      <c r="AA17" s="661"/>
      <c r="AB17" s="661"/>
      <c r="AC17" s="662"/>
      <c r="AD17" s="660" t="s">
        <v>577</v>
      </c>
      <c r="AE17" s="661"/>
      <c r="AF17" s="661"/>
      <c r="AG17" s="661"/>
      <c r="AH17" s="661"/>
      <c r="AI17" s="661"/>
      <c r="AJ17" s="662"/>
      <c r="AK17" s="660" t="s">
        <v>579</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1">
        <f>SUM(P13:V17)</f>
        <v>413</v>
      </c>
      <c r="Q18" s="882"/>
      <c r="R18" s="882"/>
      <c r="S18" s="882"/>
      <c r="T18" s="882"/>
      <c r="U18" s="882"/>
      <c r="V18" s="883"/>
      <c r="W18" s="881">
        <f>SUM(W13:AC17)</f>
        <v>147</v>
      </c>
      <c r="X18" s="882"/>
      <c r="Y18" s="882"/>
      <c r="Z18" s="882"/>
      <c r="AA18" s="882"/>
      <c r="AB18" s="882"/>
      <c r="AC18" s="883"/>
      <c r="AD18" s="881">
        <f>SUM(AD13:AJ17)</f>
        <v>165</v>
      </c>
      <c r="AE18" s="882"/>
      <c r="AF18" s="882"/>
      <c r="AG18" s="882"/>
      <c r="AH18" s="882"/>
      <c r="AI18" s="882"/>
      <c r="AJ18" s="883"/>
      <c r="AK18" s="881">
        <f>SUM(AK13:AQ17)</f>
        <v>236</v>
      </c>
      <c r="AL18" s="882"/>
      <c r="AM18" s="882"/>
      <c r="AN18" s="882"/>
      <c r="AO18" s="882"/>
      <c r="AP18" s="882"/>
      <c r="AQ18" s="883"/>
      <c r="AR18" s="881">
        <f>SUM(AR13:AX17)</f>
        <v>120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412</v>
      </c>
      <c r="Q19" s="661"/>
      <c r="R19" s="661"/>
      <c r="S19" s="661"/>
      <c r="T19" s="661"/>
      <c r="U19" s="661"/>
      <c r="V19" s="662"/>
      <c r="W19" s="660">
        <v>139</v>
      </c>
      <c r="X19" s="661"/>
      <c r="Y19" s="661"/>
      <c r="Z19" s="661"/>
      <c r="AA19" s="661"/>
      <c r="AB19" s="661"/>
      <c r="AC19" s="662"/>
      <c r="AD19" s="660">
        <v>157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0.99757869249394671</v>
      </c>
      <c r="Q20" s="318"/>
      <c r="R20" s="318"/>
      <c r="S20" s="318"/>
      <c r="T20" s="318"/>
      <c r="U20" s="318"/>
      <c r="V20" s="318"/>
      <c r="W20" s="318">
        <f t="shared" ref="W20" si="0">IF(W18=0, "-", SUM(W19)/W18)</f>
        <v>0.94557823129251706</v>
      </c>
      <c r="X20" s="318"/>
      <c r="Y20" s="318"/>
      <c r="Z20" s="318"/>
      <c r="AA20" s="318"/>
      <c r="AB20" s="318"/>
      <c r="AC20" s="318"/>
      <c r="AD20" s="318">
        <f t="shared" ref="AD20" si="1">IF(AD18=0, "-", SUM(AD19)/AD18)</f>
        <v>0.95151515151515154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2"/>
      <c r="G21" s="316" t="s">
        <v>475</v>
      </c>
      <c r="H21" s="317"/>
      <c r="I21" s="317"/>
      <c r="J21" s="317"/>
      <c r="K21" s="317"/>
      <c r="L21" s="317"/>
      <c r="M21" s="317"/>
      <c r="N21" s="317"/>
      <c r="O21" s="317"/>
      <c r="P21" s="318">
        <f>IF(P19=0, "-", SUM(P19)/SUM(P13,P14))</f>
        <v>0.99757869249394671</v>
      </c>
      <c r="Q21" s="318"/>
      <c r="R21" s="318"/>
      <c r="S21" s="318"/>
      <c r="T21" s="318"/>
      <c r="U21" s="318"/>
      <c r="V21" s="318"/>
      <c r="W21" s="318">
        <f t="shared" ref="W21" si="2">IF(W19=0, "-", SUM(W19)/SUM(W13,W14))</f>
        <v>0.67475728155339809</v>
      </c>
      <c r="X21" s="318"/>
      <c r="Y21" s="318"/>
      <c r="Z21" s="318"/>
      <c r="AA21" s="318"/>
      <c r="AB21" s="318"/>
      <c r="AC21" s="318"/>
      <c r="AD21" s="318">
        <f t="shared" ref="AD21" si="3">IF(AD19=0, "-", SUM(AD19)/SUM(AD13,AD14))</f>
        <v>1.0064102564102564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556</v>
      </c>
      <c r="B22" s="971"/>
      <c r="C22" s="971"/>
      <c r="D22" s="971"/>
      <c r="E22" s="971"/>
      <c r="F22" s="972"/>
      <c r="G22" s="957" t="s">
        <v>454</v>
      </c>
      <c r="H22" s="222"/>
      <c r="I22" s="222"/>
      <c r="J22" s="222"/>
      <c r="K22" s="222"/>
      <c r="L22" s="222"/>
      <c r="M22" s="222"/>
      <c r="N22" s="222"/>
      <c r="O22" s="223"/>
      <c r="P22" s="942" t="s">
        <v>517</v>
      </c>
      <c r="Q22" s="222"/>
      <c r="R22" s="222"/>
      <c r="S22" s="222"/>
      <c r="T22" s="222"/>
      <c r="U22" s="222"/>
      <c r="V22" s="223"/>
      <c r="W22" s="942" t="s">
        <v>513</v>
      </c>
      <c r="X22" s="222"/>
      <c r="Y22" s="222"/>
      <c r="Z22" s="222"/>
      <c r="AA22" s="222"/>
      <c r="AB22" s="222"/>
      <c r="AC22" s="223"/>
      <c r="AD22" s="942" t="s">
        <v>453</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580</v>
      </c>
      <c r="H23" s="959"/>
      <c r="I23" s="959"/>
      <c r="J23" s="959"/>
      <c r="K23" s="959"/>
      <c r="L23" s="959"/>
      <c r="M23" s="959"/>
      <c r="N23" s="959"/>
      <c r="O23" s="960"/>
      <c r="P23" s="925">
        <v>167.5</v>
      </c>
      <c r="Q23" s="926"/>
      <c r="R23" s="926"/>
      <c r="S23" s="926"/>
      <c r="T23" s="926"/>
      <c r="U23" s="926"/>
      <c r="V23" s="943"/>
      <c r="W23" s="925">
        <v>115.679</v>
      </c>
      <c r="X23" s="926"/>
      <c r="Y23" s="926"/>
      <c r="Z23" s="926"/>
      <c r="AA23" s="926"/>
      <c r="AB23" s="926"/>
      <c r="AC23" s="943"/>
      <c r="AD23" s="980" t="s">
        <v>583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581</v>
      </c>
      <c r="H24" s="962"/>
      <c r="I24" s="962"/>
      <c r="J24" s="962"/>
      <c r="K24" s="962"/>
      <c r="L24" s="962"/>
      <c r="M24" s="962"/>
      <c r="N24" s="962"/>
      <c r="O24" s="963"/>
      <c r="P24" s="660">
        <v>16.8</v>
      </c>
      <c r="Q24" s="661"/>
      <c r="R24" s="661"/>
      <c r="S24" s="661"/>
      <c r="T24" s="661"/>
      <c r="U24" s="661"/>
      <c r="V24" s="662"/>
      <c r="W24" s="660">
        <v>3.9159999999999999</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582</v>
      </c>
      <c r="H25" s="962"/>
      <c r="I25" s="962"/>
      <c r="J25" s="962"/>
      <c r="K25" s="962"/>
      <c r="L25" s="962"/>
      <c r="M25" s="962"/>
      <c r="N25" s="962"/>
      <c r="O25" s="963"/>
      <c r="P25" s="660">
        <v>0.8</v>
      </c>
      <c r="Q25" s="661"/>
      <c r="R25" s="661"/>
      <c r="S25" s="661"/>
      <c r="T25" s="661"/>
      <c r="U25" s="661"/>
      <c r="V25" s="662"/>
      <c r="W25" s="660">
        <v>0</v>
      </c>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458</v>
      </c>
      <c r="H28" s="965"/>
      <c r="I28" s="965"/>
      <c r="J28" s="965"/>
      <c r="K28" s="965"/>
      <c r="L28" s="965"/>
      <c r="M28" s="965"/>
      <c r="N28" s="965"/>
      <c r="O28" s="966"/>
      <c r="P28" s="881">
        <f>P29-SUM(P23:P27)</f>
        <v>-0.10000000000002274</v>
      </c>
      <c r="Q28" s="882"/>
      <c r="R28" s="882"/>
      <c r="S28" s="882"/>
      <c r="T28" s="882"/>
      <c r="U28" s="882"/>
      <c r="V28" s="883"/>
      <c r="W28" s="881">
        <f>W29-SUM(W23:W27)</f>
        <v>0.40500000000000114</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455</v>
      </c>
      <c r="H29" s="968"/>
      <c r="I29" s="968"/>
      <c r="J29" s="968"/>
      <c r="K29" s="968"/>
      <c r="L29" s="968"/>
      <c r="M29" s="968"/>
      <c r="N29" s="968"/>
      <c r="O29" s="969"/>
      <c r="P29" s="660">
        <f>AK13</f>
        <v>185</v>
      </c>
      <c r="Q29" s="661"/>
      <c r="R29" s="661"/>
      <c r="S29" s="661"/>
      <c r="T29" s="661"/>
      <c r="U29" s="661"/>
      <c r="V29" s="662"/>
      <c r="W29" s="939">
        <f>AR13</f>
        <v>120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21" t="s">
        <v>524</v>
      </c>
      <c r="AN30" s="921"/>
      <c r="AO30" s="921"/>
      <c r="AP30" s="861"/>
      <c r="AQ30" s="770" t="s">
        <v>354</v>
      </c>
      <c r="AR30" s="771"/>
      <c r="AS30" s="771"/>
      <c r="AT30" s="772"/>
      <c r="AU30" s="777" t="s">
        <v>253</v>
      </c>
      <c r="AV30" s="777"/>
      <c r="AW30" s="777"/>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666</v>
      </c>
      <c r="AR31" s="200"/>
      <c r="AS31" s="133" t="s">
        <v>355</v>
      </c>
      <c r="AT31" s="134"/>
      <c r="AU31" s="199">
        <v>31</v>
      </c>
      <c r="AV31" s="199"/>
      <c r="AW31" s="401" t="s">
        <v>300</v>
      </c>
      <c r="AX31" s="402"/>
    </row>
    <row r="32" spans="1:50" ht="23.25" customHeight="1" x14ac:dyDescent="0.15">
      <c r="A32" s="406"/>
      <c r="B32" s="404"/>
      <c r="C32" s="404"/>
      <c r="D32" s="404"/>
      <c r="E32" s="404"/>
      <c r="F32" s="405"/>
      <c r="G32" s="567" t="s">
        <v>584</v>
      </c>
      <c r="H32" s="568"/>
      <c r="I32" s="568"/>
      <c r="J32" s="568"/>
      <c r="K32" s="568"/>
      <c r="L32" s="568"/>
      <c r="M32" s="568"/>
      <c r="N32" s="568"/>
      <c r="O32" s="569"/>
      <c r="P32" s="105" t="s">
        <v>585</v>
      </c>
      <c r="Q32" s="105"/>
      <c r="R32" s="105"/>
      <c r="S32" s="105"/>
      <c r="T32" s="105"/>
      <c r="U32" s="105"/>
      <c r="V32" s="105"/>
      <c r="W32" s="105"/>
      <c r="X32" s="106"/>
      <c r="Y32" s="474" t="s">
        <v>12</v>
      </c>
      <c r="Z32" s="534"/>
      <c r="AA32" s="535"/>
      <c r="AB32" s="464" t="s">
        <v>14</v>
      </c>
      <c r="AC32" s="464"/>
      <c r="AD32" s="464"/>
      <c r="AE32" s="218">
        <v>100</v>
      </c>
      <c r="AF32" s="219"/>
      <c r="AG32" s="219"/>
      <c r="AH32" s="219"/>
      <c r="AI32" s="218">
        <v>70</v>
      </c>
      <c r="AJ32" s="219"/>
      <c r="AK32" s="219"/>
      <c r="AL32" s="219"/>
      <c r="AM32" s="218">
        <v>89</v>
      </c>
      <c r="AN32" s="219"/>
      <c r="AO32" s="219"/>
      <c r="AP32" s="219"/>
      <c r="AQ32" s="340" t="s">
        <v>666</v>
      </c>
      <c r="AR32" s="207"/>
      <c r="AS32" s="207"/>
      <c r="AT32" s="341"/>
      <c r="AU32" s="219" t="s">
        <v>674</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673</v>
      </c>
      <c r="AC33" s="526"/>
      <c r="AD33" s="526"/>
      <c r="AE33" s="218">
        <v>100</v>
      </c>
      <c r="AF33" s="219"/>
      <c r="AG33" s="219"/>
      <c r="AH33" s="219"/>
      <c r="AI33" s="218">
        <v>100</v>
      </c>
      <c r="AJ33" s="219"/>
      <c r="AK33" s="219"/>
      <c r="AL33" s="219"/>
      <c r="AM33" s="218">
        <v>100</v>
      </c>
      <c r="AN33" s="219"/>
      <c r="AO33" s="219"/>
      <c r="AP33" s="219"/>
      <c r="AQ33" s="340" t="s">
        <v>667</v>
      </c>
      <c r="AR33" s="207"/>
      <c r="AS33" s="207"/>
      <c r="AT33" s="341"/>
      <c r="AU33" s="219">
        <v>100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70</v>
      </c>
      <c r="AJ34" s="219"/>
      <c r="AK34" s="219"/>
      <c r="AL34" s="219"/>
      <c r="AM34" s="218">
        <v>89</v>
      </c>
      <c r="AN34" s="219"/>
      <c r="AO34" s="219"/>
      <c r="AP34" s="219"/>
      <c r="AQ34" s="340" t="s">
        <v>667</v>
      </c>
      <c r="AR34" s="207"/>
      <c r="AS34" s="207"/>
      <c r="AT34" s="341"/>
      <c r="AU34" s="219" t="s">
        <v>675</v>
      </c>
      <c r="AV34" s="219"/>
      <c r="AW34" s="219"/>
      <c r="AX34" s="221"/>
    </row>
    <row r="35" spans="1:50" ht="23.25" customHeight="1" x14ac:dyDescent="0.15">
      <c r="A35" s="226" t="s">
        <v>502</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666</v>
      </c>
      <c r="AR38" s="200"/>
      <c r="AS38" s="133" t="s">
        <v>355</v>
      </c>
      <c r="AT38" s="134"/>
      <c r="AU38" s="199">
        <v>31</v>
      </c>
      <c r="AV38" s="199"/>
      <c r="AW38" s="401" t="s">
        <v>300</v>
      </c>
      <c r="AX38" s="402"/>
    </row>
    <row r="39" spans="1:50" ht="23.25" customHeight="1" x14ac:dyDescent="0.15">
      <c r="A39" s="406"/>
      <c r="B39" s="404"/>
      <c r="C39" s="404"/>
      <c r="D39" s="404"/>
      <c r="E39" s="404"/>
      <c r="F39" s="405"/>
      <c r="G39" s="567" t="s">
        <v>587</v>
      </c>
      <c r="H39" s="568"/>
      <c r="I39" s="568"/>
      <c r="J39" s="568"/>
      <c r="K39" s="568"/>
      <c r="L39" s="568"/>
      <c r="M39" s="568"/>
      <c r="N39" s="568"/>
      <c r="O39" s="569"/>
      <c r="P39" s="105" t="s">
        <v>588</v>
      </c>
      <c r="Q39" s="105"/>
      <c r="R39" s="105"/>
      <c r="S39" s="105"/>
      <c r="T39" s="105"/>
      <c r="U39" s="105"/>
      <c r="V39" s="105"/>
      <c r="W39" s="105"/>
      <c r="X39" s="106"/>
      <c r="Y39" s="474" t="s">
        <v>12</v>
      </c>
      <c r="Z39" s="534"/>
      <c r="AA39" s="535"/>
      <c r="AB39" s="464" t="s">
        <v>590</v>
      </c>
      <c r="AC39" s="464"/>
      <c r="AD39" s="464"/>
      <c r="AE39" s="218">
        <v>2</v>
      </c>
      <c r="AF39" s="219"/>
      <c r="AG39" s="219"/>
      <c r="AH39" s="219"/>
      <c r="AI39" s="218">
        <v>4</v>
      </c>
      <c r="AJ39" s="219"/>
      <c r="AK39" s="219"/>
      <c r="AL39" s="219"/>
      <c r="AM39" s="218">
        <v>11</v>
      </c>
      <c r="AN39" s="219"/>
      <c r="AO39" s="219"/>
      <c r="AP39" s="219"/>
      <c r="AQ39" s="340" t="s">
        <v>666</v>
      </c>
      <c r="AR39" s="207"/>
      <c r="AS39" s="207"/>
      <c r="AT39" s="341"/>
      <c r="AU39" s="219" t="s">
        <v>666</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590</v>
      </c>
      <c r="AC40" s="526"/>
      <c r="AD40" s="526"/>
      <c r="AE40" s="218">
        <v>2</v>
      </c>
      <c r="AF40" s="219"/>
      <c r="AG40" s="219"/>
      <c r="AH40" s="219"/>
      <c r="AI40" s="218">
        <v>5</v>
      </c>
      <c r="AJ40" s="219"/>
      <c r="AK40" s="219"/>
      <c r="AL40" s="219"/>
      <c r="AM40" s="218">
        <v>12</v>
      </c>
      <c r="AN40" s="219"/>
      <c r="AO40" s="219"/>
      <c r="AP40" s="219"/>
      <c r="AQ40" s="340" t="s">
        <v>676</v>
      </c>
      <c r="AR40" s="207"/>
      <c r="AS40" s="207"/>
      <c r="AT40" s="341"/>
      <c r="AU40" s="219">
        <v>5</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100</v>
      </c>
      <c r="AF41" s="219"/>
      <c r="AG41" s="219"/>
      <c r="AH41" s="219"/>
      <c r="AI41" s="218">
        <v>80</v>
      </c>
      <c r="AJ41" s="219"/>
      <c r="AK41" s="219"/>
      <c r="AL41" s="219"/>
      <c r="AM41" s="218">
        <v>92</v>
      </c>
      <c r="AN41" s="219"/>
      <c r="AO41" s="219"/>
      <c r="AP41" s="219"/>
      <c r="AQ41" s="340" t="s">
        <v>666</v>
      </c>
      <c r="AR41" s="207"/>
      <c r="AS41" s="207"/>
      <c r="AT41" s="341"/>
      <c r="AU41" s="219" t="s">
        <v>666</v>
      </c>
      <c r="AV41" s="219"/>
      <c r="AW41" s="219"/>
      <c r="AX41" s="221"/>
    </row>
    <row r="42" spans="1:50" ht="23.25" customHeight="1" x14ac:dyDescent="0.15">
      <c r="A42" s="226" t="s">
        <v>502</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4" t="s">
        <v>253</v>
      </c>
      <c r="AV44" s="414"/>
      <c r="AW44" s="414"/>
      <c r="AX44" s="91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0" t="s">
        <v>253</v>
      </c>
      <c r="AV51" s="930"/>
      <c r="AW51" s="930"/>
      <c r="AX51" s="93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0" t="s">
        <v>253</v>
      </c>
      <c r="AV58" s="930"/>
      <c r="AW58" s="930"/>
      <c r="AX58" s="93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53"/>
    </row>
    <row r="80" spans="1:50" ht="18.75" hidden="1" customHeight="1" x14ac:dyDescent="0.15">
      <c r="A80" s="867"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532</v>
      </c>
      <c r="AF85" s="245"/>
      <c r="AG85" s="245"/>
      <c r="AH85" s="246"/>
      <c r="AI85" s="244" t="s">
        <v>529</v>
      </c>
      <c r="AJ85" s="245"/>
      <c r="AK85" s="245"/>
      <c r="AL85" s="246"/>
      <c r="AM85" s="250" t="s">
        <v>524</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532</v>
      </c>
      <c r="AF90" s="245"/>
      <c r="AG90" s="245"/>
      <c r="AH90" s="246"/>
      <c r="AI90" s="244" t="s">
        <v>529</v>
      </c>
      <c r="AJ90" s="245"/>
      <c r="AK90" s="245"/>
      <c r="AL90" s="246"/>
      <c r="AM90" s="250" t="s">
        <v>524</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532</v>
      </c>
      <c r="AF95" s="245"/>
      <c r="AG95" s="245"/>
      <c r="AH95" s="246"/>
      <c r="AI95" s="244" t="s">
        <v>529</v>
      </c>
      <c r="AJ95" s="245"/>
      <c r="AK95" s="245"/>
      <c r="AL95" s="246"/>
      <c r="AM95" s="250" t="s">
        <v>524</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532</v>
      </c>
      <c r="AF100" s="543"/>
      <c r="AG100" s="543"/>
      <c r="AH100" s="544"/>
      <c r="AI100" s="542" t="s">
        <v>529</v>
      </c>
      <c r="AJ100" s="543"/>
      <c r="AK100" s="543"/>
      <c r="AL100" s="544"/>
      <c r="AM100" s="542" t="s">
        <v>525</v>
      </c>
      <c r="AN100" s="543"/>
      <c r="AO100" s="543"/>
      <c r="AP100" s="544"/>
      <c r="AQ100" s="320" t="s">
        <v>518</v>
      </c>
      <c r="AR100" s="321"/>
      <c r="AS100" s="321"/>
      <c r="AT100" s="322"/>
      <c r="AU100" s="320" t="s">
        <v>515</v>
      </c>
      <c r="AV100" s="321"/>
      <c r="AW100" s="321"/>
      <c r="AX100" s="323"/>
    </row>
    <row r="101" spans="1:60" ht="23.25" customHeight="1" x14ac:dyDescent="0.15">
      <c r="A101" s="425"/>
      <c r="B101" s="426"/>
      <c r="C101" s="426"/>
      <c r="D101" s="426"/>
      <c r="E101" s="426"/>
      <c r="F101" s="427"/>
      <c r="G101" s="105" t="s">
        <v>591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590</v>
      </c>
      <c r="AC101" s="464"/>
      <c r="AD101" s="464"/>
      <c r="AE101" s="218">
        <v>2</v>
      </c>
      <c r="AF101" s="219"/>
      <c r="AG101" s="219"/>
      <c r="AH101" s="220"/>
      <c r="AI101" s="218">
        <v>4</v>
      </c>
      <c r="AJ101" s="219"/>
      <c r="AK101" s="219"/>
      <c r="AL101" s="220"/>
      <c r="AM101" s="218">
        <v>11</v>
      </c>
      <c r="AN101" s="219"/>
      <c r="AO101" s="219"/>
      <c r="AP101" s="220"/>
      <c r="AQ101" s="218" t="s">
        <v>666</v>
      </c>
      <c r="AR101" s="219"/>
      <c r="AS101" s="219"/>
      <c r="AT101" s="220"/>
      <c r="AU101" s="218" t="s">
        <v>666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421">
        <v>2</v>
      </c>
      <c r="AF102" s="421"/>
      <c r="AG102" s="421"/>
      <c r="AH102" s="421"/>
      <c r="AI102" s="421">
        <v>5</v>
      </c>
      <c r="AJ102" s="421"/>
      <c r="AK102" s="421"/>
      <c r="AL102" s="421"/>
      <c r="AM102" s="421">
        <v>12</v>
      </c>
      <c r="AN102" s="421"/>
      <c r="AO102" s="421"/>
      <c r="AP102" s="421"/>
      <c r="AQ102" s="273">
        <v>5</v>
      </c>
      <c r="AR102" s="274"/>
      <c r="AS102" s="274"/>
      <c r="AT102" s="319"/>
      <c r="AU102" s="273" t="s">
        <v>666</v>
      </c>
      <c r="AV102" s="274"/>
      <c r="AW102" s="274"/>
      <c r="AX102" s="319"/>
    </row>
    <row r="103" spans="1:60" ht="31.5"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4" t="s">
        <v>518</v>
      </c>
      <c r="AR103" s="285"/>
      <c r="AS103" s="285"/>
      <c r="AT103" s="324"/>
      <c r="AU103" s="284" t="s">
        <v>515</v>
      </c>
      <c r="AV103" s="285"/>
      <c r="AW103" s="285"/>
      <c r="AX103" s="286"/>
    </row>
    <row r="104" spans="1:60" ht="23.25" customHeight="1" x14ac:dyDescent="0.15">
      <c r="A104" s="425"/>
      <c r="B104" s="426"/>
      <c r="C104" s="426"/>
      <c r="D104" s="426"/>
      <c r="E104" s="426"/>
      <c r="F104" s="427"/>
      <c r="G104" s="105" t="s">
        <v>592</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590</v>
      </c>
      <c r="AC104" s="549"/>
      <c r="AD104" s="550"/>
      <c r="AE104" s="218">
        <v>11</v>
      </c>
      <c r="AF104" s="219"/>
      <c r="AG104" s="219"/>
      <c r="AH104" s="220"/>
      <c r="AI104" s="218">
        <v>37</v>
      </c>
      <c r="AJ104" s="219"/>
      <c r="AK104" s="219"/>
      <c r="AL104" s="220"/>
      <c r="AM104" s="218">
        <v>24</v>
      </c>
      <c r="AN104" s="219"/>
      <c r="AO104" s="219"/>
      <c r="AP104" s="220"/>
      <c r="AQ104" s="218" t="s">
        <v>677</v>
      </c>
      <c r="AR104" s="219"/>
      <c r="AS104" s="219"/>
      <c r="AT104" s="220"/>
      <c r="AU104" s="218" t="s">
        <v>677</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590</v>
      </c>
      <c r="AC105" s="472"/>
      <c r="AD105" s="473"/>
      <c r="AE105" s="421">
        <v>11</v>
      </c>
      <c r="AF105" s="421"/>
      <c r="AG105" s="421"/>
      <c r="AH105" s="421"/>
      <c r="AI105" s="421">
        <v>37</v>
      </c>
      <c r="AJ105" s="421"/>
      <c r="AK105" s="421"/>
      <c r="AL105" s="421"/>
      <c r="AM105" s="421">
        <v>25</v>
      </c>
      <c r="AN105" s="421"/>
      <c r="AO105" s="421"/>
      <c r="AP105" s="421"/>
      <c r="AQ105" s="218">
        <v>10</v>
      </c>
      <c r="AR105" s="219"/>
      <c r="AS105" s="219"/>
      <c r="AT105" s="220"/>
      <c r="AU105" s="273" t="s">
        <v>688</v>
      </c>
      <c r="AV105" s="274"/>
      <c r="AW105" s="274"/>
      <c r="AX105" s="319"/>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4" t="s">
        <v>518</v>
      </c>
      <c r="AR106" s="285"/>
      <c r="AS106" s="285"/>
      <c r="AT106" s="324"/>
      <c r="AU106" s="284" t="s">
        <v>515</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4" t="s">
        <v>518</v>
      </c>
      <c r="AR109" s="285"/>
      <c r="AS109" s="285"/>
      <c r="AT109" s="324"/>
      <c r="AU109" s="284" t="s">
        <v>515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4" t="s">
        <v>518</v>
      </c>
      <c r="AR112" s="285"/>
      <c r="AS112" s="285"/>
      <c r="AT112" s="324"/>
      <c r="AU112" s="284" t="s">
        <v>515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15">
      <c r="A116" s="442"/>
      <c r="B116" s="443"/>
      <c r="C116" s="443"/>
      <c r="D116" s="443"/>
      <c r="E116" s="443"/>
      <c r="F116" s="444"/>
      <c r="G116" s="396" t="s">
        <v>593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594</v>
      </c>
      <c r="AC116" s="466"/>
      <c r="AD116" s="467"/>
      <c r="AE116" s="421">
        <v>206</v>
      </c>
      <c r="AF116" s="421"/>
      <c r="AG116" s="421"/>
      <c r="AH116" s="421"/>
      <c r="AI116" s="421">
        <v>35</v>
      </c>
      <c r="AJ116" s="421"/>
      <c r="AK116" s="421"/>
      <c r="AL116" s="421"/>
      <c r="AM116" s="421">
        <v>14</v>
      </c>
      <c r="AN116" s="421"/>
      <c r="AO116" s="421"/>
      <c r="AP116" s="421"/>
      <c r="AQ116" s="218">
        <v>47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479</v>
      </c>
      <c r="AC117" s="476"/>
      <c r="AD117" s="477"/>
      <c r="AE117" s="554" t="s">
        <v>595</v>
      </c>
      <c r="AF117" s="554"/>
      <c r="AG117" s="554"/>
      <c r="AH117" s="554"/>
      <c r="AI117" s="554" t="s">
        <v>703</v>
      </c>
      <c r="AJ117" s="554"/>
      <c r="AK117" s="554"/>
      <c r="AL117" s="554"/>
      <c r="AM117" s="554" t="s">
        <v>704</v>
      </c>
      <c r="AN117" s="554"/>
      <c r="AO117" s="554"/>
      <c r="AP117" s="554"/>
      <c r="AQ117" s="554" t="s">
        <v>705</v>
      </c>
      <c r="AR117" s="554"/>
      <c r="AS117" s="554"/>
      <c r="AT117" s="554"/>
      <c r="AU117" s="554"/>
      <c r="AV117" s="554"/>
      <c r="AW117" s="554"/>
      <c r="AX117" s="555"/>
    </row>
    <row r="118" spans="1:50" ht="23.25" hidden="1" customHeight="1" thickBo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hidden="1" customHeight="1" x14ac:dyDescent="0.15">
      <c r="A119" s="442"/>
      <c r="B119" s="443"/>
      <c r="C119" s="443"/>
      <c r="D119" s="443"/>
      <c r="E119" s="443"/>
      <c r="F119" s="444"/>
      <c r="G119" s="396" t="s">
        <v>480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15">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15">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15">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562</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680</v>
      </c>
      <c r="AR133" s="199"/>
      <c r="AS133" s="133" t="s">
        <v>355</v>
      </c>
      <c r="AT133" s="134"/>
      <c r="AU133" s="200" t="s">
        <v>679</v>
      </c>
      <c r="AV133" s="200"/>
      <c r="AW133" s="133" t="s">
        <v>300</v>
      </c>
      <c r="AX133" s="195"/>
    </row>
    <row r="134" spans="1:50" ht="39.75" customHeight="1" x14ac:dyDescent="0.15">
      <c r="A134" s="189"/>
      <c r="B134" s="186"/>
      <c r="C134" s="180"/>
      <c r="D134" s="186"/>
      <c r="E134" s="180"/>
      <c r="F134" s="181"/>
      <c r="G134" s="104" t="s">
        <v>678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679</v>
      </c>
      <c r="AC134" s="205"/>
      <c r="AD134" s="205"/>
      <c r="AE134" s="206" t="s">
        <v>680</v>
      </c>
      <c r="AF134" s="207"/>
      <c r="AG134" s="207"/>
      <c r="AH134" s="207"/>
      <c r="AI134" s="206" t="s">
        <v>680</v>
      </c>
      <c r="AJ134" s="207"/>
      <c r="AK134" s="207"/>
      <c r="AL134" s="207"/>
      <c r="AM134" s="206" t="s">
        <v>681</v>
      </c>
      <c r="AN134" s="207"/>
      <c r="AO134" s="207"/>
      <c r="AP134" s="207"/>
      <c r="AQ134" s="206" t="s">
        <v>681</v>
      </c>
      <c r="AR134" s="207"/>
      <c r="AS134" s="207"/>
      <c r="AT134" s="207"/>
      <c r="AU134" s="206" t="s">
        <v>679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679</v>
      </c>
      <c r="AC135" s="213"/>
      <c r="AD135" s="213"/>
      <c r="AE135" s="206" t="s">
        <v>679</v>
      </c>
      <c r="AF135" s="207"/>
      <c r="AG135" s="207"/>
      <c r="AH135" s="207"/>
      <c r="AI135" s="206" t="s">
        <v>682</v>
      </c>
      <c r="AJ135" s="207"/>
      <c r="AK135" s="207"/>
      <c r="AL135" s="207"/>
      <c r="AM135" s="206" t="s">
        <v>683</v>
      </c>
      <c r="AN135" s="207"/>
      <c r="AO135" s="207"/>
      <c r="AP135" s="207"/>
      <c r="AQ135" s="206" t="s">
        <v>679</v>
      </c>
      <c r="AR135" s="207"/>
      <c r="AS135" s="207"/>
      <c r="AT135" s="207"/>
      <c r="AU135" s="206" t="s">
        <v>679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679</v>
      </c>
      <c r="H154" s="105"/>
      <c r="I154" s="105"/>
      <c r="J154" s="105"/>
      <c r="K154" s="105"/>
      <c r="L154" s="105"/>
      <c r="M154" s="105"/>
      <c r="N154" s="105"/>
      <c r="O154" s="105"/>
      <c r="P154" s="106"/>
      <c r="Q154" s="125" t="s">
        <v>681</v>
      </c>
      <c r="R154" s="105"/>
      <c r="S154" s="105"/>
      <c r="T154" s="105"/>
      <c r="U154" s="105"/>
      <c r="V154" s="105"/>
      <c r="W154" s="105"/>
      <c r="X154" s="105"/>
      <c r="Y154" s="105"/>
      <c r="Z154" s="105"/>
      <c r="AA154" s="293"/>
      <c r="AB154" s="141" t="s">
        <v>680</v>
      </c>
      <c r="AC154" s="142"/>
      <c r="AD154" s="142"/>
      <c r="AE154" s="147" t="s">
        <v>684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7"/>
      <c r="E430" s="174" t="s">
        <v>542</v>
      </c>
      <c r="F430" s="901"/>
      <c r="G430" s="902" t="s">
        <v>374</v>
      </c>
      <c r="H430" s="123"/>
      <c r="I430" s="123"/>
      <c r="J430" s="903" t="s">
        <v>681</v>
      </c>
      <c r="K430" s="904"/>
      <c r="L430" s="904"/>
      <c r="M430" s="904"/>
      <c r="N430" s="904"/>
      <c r="O430" s="904"/>
      <c r="P430" s="904"/>
      <c r="Q430" s="904"/>
      <c r="R430" s="904"/>
      <c r="S430" s="904"/>
      <c r="T430" s="905"/>
      <c r="U430" s="591" t="s">
        <v>682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685</v>
      </c>
      <c r="AF432" s="200"/>
      <c r="AG432" s="133" t="s">
        <v>355</v>
      </c>
      <c r="AH432" s="134"/>
      <c r="AI432" s="156"/>
      <c r="AJ432" s="156"/>
      <c r="AK432" s="156"/>
      <c r="AL432" s="154"/>
      <c r="AM432" s="156"/>
      <c r="AN432" s="156"/>
      <c r="AO432" s="156"/>
      <c r="AP432" s="154"/>
      <c r="AQ432" s="593" t="s">
        <v>679</v>
      </c>
      <c r="AR432" s="200"/>
      <c r="AS432" s="133" t="s">
        <v>355</v>
      </c>
      <c r="AT432" s="134"/>
      <c r="AU432" s="200" t="s">
        <v>679</v>
      </c>
      <c r="AV432" s="200"/>
      <c r="AW432" s="133" t="s">
        <v>300</v>
      </c>
      <c r="AX432" s="195"/>
    </row>
    <row r="433" spans="1:50" ht="23.25" customHeight="1" x14ac:dyDescent="0.15">
      <c r="A433" s="189"/>
      <c r="B433" s="186"/>
      <c r="C433" s="180"/>
      <c r="D433" s="186"/>
      <c r="E433" s="342"/>
      <c r="F433" s="343"/>
      <c r="G433" s="104" t="s">
        <v>681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684</v>
      </c>
      <c r="AC433" s="213"/>
      <c r="AD433" s="213"/>
      <c r="AE433" s="340" t="s">
        <v>679</v>
      </c>
      <c r="AF433" s="207"/>
      <c r="AG433" s="207"/>
      <c r="AH433" s="207"/>
      <c r="AI433" s="340" t="s">
        <v>679</v>
      </c>
      <c r="AJ433" s="207"/>
      <c r="AK433" s="207"/>
      <c r="AL433" s="207"/>
      <c r="AM433" s="340" t="s">
        <v>679</v>
      </c>
      <c r="AN433" s="207"/>
      <c r="AO433" s="207"/>
      <c r="AP433" s="341"/>
      <c r="AQ433" s="340" t="s">
        <v>679</v>
      </c>
      <c r="AR433" s="207"/>
      <c r="AS433" s="207"/>
      <c r="AT433" s="341"/>
      <c r="AU433" s="207" t="s">
        <v>679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679</v>
      </c>
      <c r="AC434" s="205"/>
      <c r="AD434" s="205"/>
      <c r="AE434" s="340" t="s">
        <v>679</v>
      </c>
      <c r="AF434" s="207"/>
      <c r="AG434" s="207"/>
      <c r="AH434" s="341"/>
      <c r="AI434" s="340" t="s">
        <v>679</v>
      </c>
      <c r="AJ434" s="207"/>
      <c r="AK434" s="207"/>
      <c r="AL434" s="207"/>
      <c r="AM434" s="340" t="s">
        <v>679</v>
      </c>
      <c r="AN434" s="207"/>
      <c r="AO434" s="207"/>
      <c r="AP434" s="341"/>
      <c r="AQ434" s="340" t="s">
        <v>679</v>
      </c>
      <c r="AR434" s="207"/>
      <c r="AS434" s="207"/>
      <c r="AT434" s="341"/>
      <c r="AU434" s="207" t="s">
        <v>679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679</v>
      </c>
      <c r="AF435" s="207"/>
      <c r="AG435" s="207"/>
      <c r="AH435" s="341"/>
      <c r="AI435" s="340" t="s">
        <v>679</v>
      </c>
      <c r="AJ435" s="207"/>
      <c r="AK435" s="207"/>
      <c r="AL435" s="207"/>
      <c r="AM435" s="340" t="s">
        <v>681</v>
      </c>
      <c r="AN435" s="207"/>
      <c r="AO435" s="207"/>
      <c r="AP435" s="341"/>
      <c r="AQ435" s="340" t="s">
        <v>681</v>
      </c>
      <c r="AR435" s="207"/>
      <c r="AS435" s="207"/>
      <c r="AT435" s="341"/>
      <c r="AU435" s="207" t="s">
        <v>679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679</v>
      </c>
      <c r="AF457" s="200"/>
      <c r="AG457" s="133" t="s">
        <v>355</v>
      </c>
      <c r="AH457" s="134"/>
      <c r="AI457" s="156"/>
      <c r="AJ457" s="156"/>
      <c r="AK457" s="156"/>
      <c r="AL457" s="154"/>
      <c r="AM457" s="156"/>
      <c r="AN457" s="156"/>
      <c r="AO457" s="156"/>
      <c r="AP457" s="154"/>
      <c r="AQ457" s="593" t="s">
        <v>679</v>
      </c>
      <c r="AR457" s="200"/>
      <c r="AS457" s="133" t="s">
        <v>355</v>
      </c>
      <c r="AT457" s="134"/>
      <c r="AU457" s="200" t="s">
        <v>679</v>
      </c>
      <c r="AV457" s="200"/>
      <c r="AW457" s="133" t="s">
        <v>300</v>
      </c>
      <c r="AX457" s="195"/>
    </row>
    <row r="458" spans="1:50" ht="23.25" customHeight="1" x14ac:dyDescent="0.15">
      <c r="A458" s="189"/>
      <c r="B458" s="186"/>
      <c r="C458" s="180"/>
      <c r="D458" s="186"/>
      <c r="E458" s="342"/>
      <c r="F458" s="343"/>
      <c r="G458" s="104" t="s">
        <v>679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679</v>
      </c>
      <c r="AC458" s="213"/>
      <c r="AD458" s="213"/>
      <c r="AE458" s="340" t="s">
        <v>679</v>
      </c>
      <c r="AF458" s="207"/>
      <c r="AG458" s="207"/>
      <c r="AH458" s="207"/>
      <c r="AI458" s="340" t="s">
        <v>679</v>
      </c>
      <c r="AJ458" s="207"/>
      <c r="AK458" s="207"/>
      <c r="AL458" s="207"/>
      <c r="AM458" s="340" t="s">
        <v>681</v>
      </c>
      <c r="AN458" s="207"/>
      <c r="AO458" s="207"/>
      <c r="AP458" s="341"/>
      <c r="AQ458" s="340" t="s">
        <v>679</v>
      </c>
      <c r="AR458" s="207"/>
      <c r="AS458" s="207"/>
      <c r="AT458" s="341"/>
      <c r="AU458" s="207" t="s">
        <v>679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679</v>
      </c>
      <c r="AC459" s="205"/>
      <c r="AD459" s="205"/>
      <c r="AE459" s="340" t="s">
        <v>679</v>
      </c>
      <c r="AF459" s="207"/>
      <c r="AG459" s="207"/>
      <c r="AH459" s="341"/>
      <c r="AI459" s="340" t="s">
        <v>679</v>
      </c>
      <c r="AJ459" s="207"/>
      <c r="AK459" s="207"/>
      <c r="AL459" s="207"/>
      <c r="AM459" s="340" t="s">
        <v>679</v>
      </c>
      <c r="AN459" s="207"/>
      <c r="AO459" s="207"/>
      <c r="AP459" s="341"/>
      <c r="AQ459" s="340" t="s">
        <v>679</v>
      </c>
      <c r="AR459" s="207"/>
      <c r="AS459" s="207"/>
      <c r="AT459" s="341"/>
      <c r="AU459" s="207" t="s">
        <v>679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680</v>
      </c>
      <c r="AF460" s="207"/>
      <c r="AG460" s="207"/>
      <c r="AH460" s="341"/>
      <c r="AI460" s="340" t="s">
        <v>686</v>
      </c>
      <c r="AJ460" s="207"/>
      <c r="AK460" s="207"/>
      <c r="AL460" s="207"/>
      <c r="AM460" s="340" t="s">
        <v>679</v>
      </c>
      <c r="AN460" s="207"/>
      <c r="AO460" s="207"/>
      <c r="AP460" s="341"/>
      <c r="AQ460" s="340" t="s">
        <v>679</v>
      </c>
      <c r="AR460" s="207"/>
      <c r="AS460" s="207"/>
      <c r="AT460" s="341"/>
      <c r="AU460" s="207" t="s">
        <v>679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46.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8" t="s">
        <v>614</v>
      </c>
      <c r="AH702" s="389"/>
      <c r="AI702" s="389"/>
      <c r="AJ702" s="389"/>
      <c r="AK702" s="389"/>
      <c r="AL702" s="389"/>
      <c r="AM702" s="389"/>
      <c r="AN702" s="389"/>
      <c r="AO702" s="389"/>
      <c r="AP702" s="389"/>
      <c r="AQ702" s="389"/>
      <c r="AR702" s="389"/>
      <c r="AS702" s="389"/>
      <c r="AT702" s="389"/>
      <c r="AU702" s="389"/>
      <c r="AV702" s="389"/>
      <c r="AW702" s="389"/>
      <c r="AX702" s="390"/>
    </row>
    <row r="703" spans="1:50" ht="5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566</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566</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566</v>
      </c>
      <c r="AE705" s="718"/>
      <c r="AF705" s="718"/>
      <c r="AG705" s="125" t="s">
        <v>701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598</v>
      </c>
      <c r="AE708" s="608"/>
      <c r="AF708" s="608"/>
      <c r="AG708" s="745" t="s">
        <v>689</v>
      </c>
      <c r="AH708" s="746"/>
      <c r="AI708" s="746"/>
      <c r="AJ708" s="746"/>
      <c r="AK708" s="746"/>
      <c r="AL708" s="746"/>
      <c r="AM708" s="746"/>
      <c r="AN708" s="746"/>
      <c r="AO708" s="746"/>
      <c r="AP708" s="746"/>
      <c r="AQ708" s="746"/>
      <c r="AR708" s="746"/>
      <c r="AS708" s="746"/>
      <c r="AT708" s="746"/>
      <c r="AU708" s="746"/>
      <c r="AV708" s="746"/>
      <c r="AW708" s="746"/>
      <c r="AX708" s="747"/>
    </row>
    <row r="709" spans="1:50" ht="48"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566</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598</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566</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598</v>
      </c>
      <c r="AE712" s="786"/>
      <c r="AF712" s="786"/>
      <c r="AG712" s="813" t="s">
        <v>576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4" t="s">
        <v>468</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598</v>
      </c>
      <c r="AE713" s="329"/>
      <c r="AF713" s="666"/>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566</v>
      </c>
      <c r="AE714" s="811"/>
      <c r="AF714" s="812"/>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45.75"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566</v>
      </c>
      <c r="AE715" s="608"/>
      <c r="AF715" s="659"/>
      <c r="AG715" s="745" t="s">
        <v>693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598</v>
      </c>
      <c r="AE716" s="630"/>
      <c r="AF716" s="630"/>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694</v>
      </c>
      <c r="AE717" s="329"/>
      <c r="AF717" s="329"/>
      <c r="AG717" s="101" t="s">
        <v>695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566</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566</v>
      </c>
      <c r="AE719" s="608"/>
      <c r="AF719" s="608"/>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567</v>
      </c>
      <c r="D721" s="297"/>
      <c r="E721" s="297"/>
      <c r="F721" s="298"/>
      <c r="G721" s="287"/>
      <c r="H721" s="288"/>
      <c r="I721" s="83" t="str">
        <f>IF(OR(G721="　", G721=""), "", "-")</f>
        <v/>
      </c>
      <c r="J721" s="291">
        <v>759</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702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709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95" customHeight="1" thickBot="1" x14ac:dyDescent="0.2">
      <c r="A733" s="676" t="s">
        <v>257</v>
      </c>
      <c r="B733" s="677"/>
      <c r="C733" s="677"/>
      <c r="D733" s="677"/>
      <c r="E733" s="678"/>
      <c r="F733" s="640" t="s">
        <v>711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0.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546</v>
      </c>
      <c r="B737" s="210"/>
      <c r="C737" s="210"/>
      <c r="D737" s="211"/>
      <c r="E737" s="996" t="s">
        <v>576</v>
      </c>
      <c r="F737" s="996"/>
      <c r="G737" s="996"/>
      <c r="H737" s="996"/>
      <c r="I737" s="996"/>
      <c r="J737" s="996"/>
      <c r="K737" s="996"/>
      <c r="L737" s="996"/>
      <c r="M737" s="996"/>
      <c r="N737" s="365" t="s">
        <v>539</v>
      </c>
      <c r="O737" s="365"/>
      <c r="P737" s="365"/>
      <c r="Q737" s="365"/>
      <c r="R737" s="996" t="s">
        <v>608</v>
      </c>
      <c r="S737" s="996"/>
      <c r="T737" s="996"/>
      <c r="U737" s="996"/>
      <c r="V737" s="996"/>
      <c r="W737" s="996"/>
      <c r="X737" s="996"/>
      <c r="Y737" s="996"/>
      <c r="Z737" s="996"/>
      <c r="AA737" s="365" t="s">
        <v>538</v>
      </c>
      <c r="AB737" s="365"/>
      <c r="AC737" s="365"/>
      <c r="AD737" s="365"/>
      <c r="AE737" s="996" t="s">
        <v>610</v>
      </c>
      <c r="AF737" s="996"/>
      <c r="AG737" s="996"/>
      <c r="AH737" s="996"/>
      <c r="AI737" s="996"/>
      <c r="AJ737" s="996"/>
      <c r="AK737" s="996"/>
      <c r="AL737" s="996"/>
      <c r="AM737" s="996"/>
      <c r="AN737" s="365" t="s">
        <v>537</v>
      </c>
      <c r="AO737" s="365"/>
      <c r="AP737" s="365"/>
      <c r="AQ737" s="365"/>
      <c r="AR737" s="988" t="s">
        <v>612</v>
      </c>
      <c r="AS737" s="989"/>
      <c r="AT737" s="989"/>
      <c r="AU737" s="989"/>
      <c r="AV737" s="989"/>
      <c r="AW737" s="989"/>
      <c r="AX737" s="990"/>
      <c r="AY737" s="89"/>
      <c r="AZ737" s="89"/>
    </row>
    <row r="738" spans="1:52" ht="24.75" customHeight="1" x14ac:dyDescent="0.15">
      <c r="A738" s="997" t="s">
        <v>536</v>
      </c>
      <c r="B738" s="210"/>
      <c r="C738" s="210"/>
      <c r="D738" s="211"/>
      <c r="E738" s="996" t="s">
        <v>607</v>
      </c>
      <c r="F738" s="996"/>
      <c r="G738" s="996"/>
      <c r="H738" s="996"/>
      <c r="I738" s="996"/>
      <c r="J738" s="996"/>
      <c r="K738" s="996"/>
      <c r="L738" s="996"/>
      <c r="M738" s="996"/>
      <c r="N738" s="365" t="s">
        <v>535</v>
      </c>
      <c r="O738" s="365"/>
      <c r="P738" s="365"/>
      <c r="Q738" s="365"/>
      <c r="R738" s="996" t="s">
        <v>609</v>
      </c>
      <c r="S738" s="996"/>
      <c r="T738" s="996"/>
      <c r="U738" s="996"/>
      <c r="V738" s="996"/>
      <c r="W738" s="996"/>
      <c r="X738" s="996"/>
      <c r="Y738" s="996"/>
      <c r="Z738" s="996"/>
      <c r="AA738" s="365" t="s">
        <v>534</v>
      </c>
      <c r="AB738" s="365"/>
      <c r="AC738" s="365"/>
      <c r="AD738" s="365"/>
      <c r="AE738" s="996" t="s">
        <v>611</v>
      </c>
      <c r="AF738" s="996"/>
      <c r="AG738" s="996"/>
      <c r="AH738" s="996"/>
      <c r="AI738" s="996"/>
      <c r="AJ738" s="996"/>
      <c r="AK738" s="996"/>
      <c r="AL738" s="996"/>
      <c r="AM738" s="996"/>
      <c r="AN738" s="365" t="s">
        <v>530</v>
      </c>
      <c r="AO738" s="365"/>
      <c r="AP738" s="365"/>
      <c r="AQ738" s="365"/>
      <c r="AR738" s="988" t="s">
        <v>613</v>
      </c>
      <c r="AS738" s="989"/>
      <c r="AT738" s="989"/>
      <c r="AU738" s="989"/>
      <c r="AV738" s="989"/>
      <c r="AW738" s="989"/>
      <c r="AX738" s="990"/>
    </row>
    <row r="739" spans="1:52" ht="24.75" customHeight="1" thickBot="1" x14ac:dyDescent="0.2">
      <c r="A739" s="998" t="s">
        <v>526</v>
      </c>
      <c r="B739" s="999"/>
      <c r="C739" s="999"/>
      <c r="D739" s="1000"/>
      <c r="E739" s="1001" t="s">
        <v>567</v>
      </c>
      <c r="F739" s="991"/>
      <c r="G739" s="991"/>
      <c r="H739" s="93" t="str">
        <f>IF(E739="", "", "(")</f>
        <v>(</v>
      </c>
      <c r="I739" s="991"/>
      <c r="J739" s="991"/>
      <c r="K739" s="93" t="str">
        <f>IF(OR(I739="　", I739=""), "", "-")</f>
        <v/>
      </c>
      <c r="L739" s="992">
        <v>914</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696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91">
        <v>58.32</v>
      </c>
      <c r="Z781" s="392"/>
      <c r="AA781" s="392"/>
      <c r="AB781" s="808"/>
      <c r="AC781" s="673" t="s">
        <v>617</v>
      </c>
      <c r="AD781" s="674"/>
      <c r="AE781" s="674"/>
      <c r="AF781" s="674"/>
      <c r="AG781" s="675"/>
      <c r="AH781" s="667" t="s">
        <v>697</v>
      </c>
      <c r="AI781" s="668"/>
      <c r="AJ781" s="668"/>
      <c r="AK781" s="668"/>
      <c r="AL781" s="668"/>
      <c r="AM781" s="668"/>
      <c r="AN781" s="668"/>
      <c r="AO781" s="668"/>
      <c r="AP781" s="668"/>
      <c r="AQ781" s="668"/>
      <c r="AR781" s="668"/>
      <c r="AS781" s="668"/>
      <c r="AT781" s="669"/>
      <c r="AU781" s="391">
        <v>8.4239999999999995</v>
      </c>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58.32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8.4239999999999995</v>
      </c>
      <c r="AV791" s="835"/>
      <c r="AW791" s="835"/>
      <c r="AX791" s="837"/>
    </row>
    <row r="792" spans="1:50" ht="24.75" customHeight="1" x14ac:dyDescent="0.15">
      <c r="A792" s="634"/>
      <c r="B792" s="635"/>
      <c r="C792" s="635"/>
      <c r="D792" s="635"/>
      <c r="E792" s="635"/>
      <c r="F792" s="636"/>
      <c r="G792" s="598" t="s">
        <v>621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622</v>
      </c>
      <c r="H794" s="674"/>
      <c r="I794" s="674"/>
      <c r="J794" s="674"/>
      <c r="K794" s="675"/>
      <c r="L794" s="667" t="s">
        <v>665</v>
      </c>
      <c r="M794" s="668"/>
      <c r="N794" s="668"/>
      <c r="O794" s="668"/>
      <c r="P794" s="668"/>
      <c r="Q794" s="668"/>
      <c r="R794" s="668"/>
      <c r="S794" s="668"/>
      <c r="T794" s="668"/>
      <c r="U794" s="668"/>
      <c r="V794" s="668"/>
      <c r="W794" s="668"/>
      <c r="X794" s="669"/>
      <c r="Y794" s="391">
        <v>7.0000000000000007E-2</v>
      </c>
      <c r="Z794" s="392"/>
      <c r="AA794" s="392"/>
      <c r="AB794" s="808"/>
      <c r="AC794" s="673" t="s">
        <v>624</v>
      </c>
      <c r="AD794" s="674"/>
      <c r="AE794" s="674"/>
      <c r="AF794" s="674"/>
      <c r="AG794" s="675"/>
      <c r="AH794" s="667" t="s">
        <v>664</v>
      </c>
      <c r="AI794" s="668"/>
      <c r="AJ794" s="668"/>
      <c r="AK794" s="668"/>
      <c r="AL794" s="668"/>
      <c r="AM794" s="668"/>
      <c r="AN794" s="668"/>
      <c r="AO794" s="668"/>
      <c r="AP794" s="668"/>
      <c r="AQ794" s="668"/>
      <c r="AR794" s="668"/>
      <c r="AS794" s="668"/>
      <c r="AT794" s="669"/>
      <c r="AU794" s="391">
        <v>1.5336000000000001</v>
      </c>
      <c r="AV794" s="392"/>
      <c r="AW794" s="392"/>
      <c r="AX794" s="393"/>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624</v>
      </c>
      <c r="AD795" s="610"/>
      <c r="AE795" s="610"/>
      <c r="AF795" s="610"/>
      <c r="AG795" s="611"/>
      <c r="AH795" s="601" t="s">
        <v>625</v>
      </c>
      <c r="AI795" s="602"/>
      <c r="AJ795" s="602"/>
      <c r="AK795" s="602"/>
      <c r="AL795" s="602"/>
      <c r="AM795" s="602"/>
      <c r="AN795" s="602"/>
      <c r="AO795" s="602"/>
      <c r="AP795" s="602"/>
      <c r="AQ795" s="602"/>
      <c r="AR795" s="602"/>
      <c r="AS795" s="602"/>
      <c r="AT795" s="603"/>
      <c r="AU795" s="604">
        <v>7.56</v>
      </c>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7.0000000000000007E-2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9.0936000000000003</v>
      </c>
      <c r="AV804" s="835"/>
      <c r="AW804" s="835"/>
      <c r="AX804" s="837"/>
    </row>
    <row r="805" spans="1:50" ht="24.75" customHeight="1" x14ac:dyDescent="0.15">
      <c r="A805" s="634"/>
      <c r="B805" s="635"/>
      <c r="C805" s="635"/>
      <c r="D805" s="635"/>
      <c r="E805" s="635"/>
      <c r="F805" s="636"/>
      <c r="G805" s="598" t="s">
        <v>626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622</v>
      </c>
      <c r="H807" s="674"/>
      <c r="I807" s="674"/>
      <c r="J807" s="674"/>
      <c r="K807" s="675"/>
      <c r="L807" s="667" t="s">
        <v>665</v>
      </c>
      <c r="M807" s="668"/>
      <c r="N807" s="668"/>
      <c r="O807" s="668"/>
      <c r="P807" s="668"/>
      <c r="Q807" s="668"/>
      <c r="R807" s="668"/>
      <c r="S807" s="668"/>
      <c r="T807" s="668"/>
      <c r="U807" s="668"/>
      <c r="V807" s="668"/>
      <c r="W807" s="668"/>
      <c r="X807" s="669"/>
      <c r="Y807" s="391">
        <v>0.26064999999999999</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0.26064999999999999</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627</v>
      </c>
      <c r="D837" s="347"/>
      <c r="E837" s="347"/>
      <c r="F837" s="347"/>
      <c r="G837" s="347"/>
      <c r="H837" s="347"/>
      <c r="I837" s="347"/>
      <c r="J837" s="348">
        <v>2030001086736</v>
      </c>
      <c r="K837" s="349"/>
      <c r="L837" s="349"/>
      <c r="M837" s="349"/>
      <c r="N837" s="349"/>
      <c r="O837" s="349"/>
      <c r="P837" s="362" t="s">
        <v>687</v>
      </c>
      <c r="Q837" s="350"/>
      <c r="R837" s="350"/>
      <c r="S837" s="350"/>
      <c r="T837" s="350"/>
      <c r="U837" s="350"/>
      <c r="V837" s="350"/>
      <c r="W837" s="350"/>
      <c r="X837" s="350"/>
      <c r="Y837" s="351">
        <v>58.32</v>
      </c>
      <c r="Z837" s="352"/>
      <c r="AA837" s="352"/>
      <c r="AB837" s="353"/>
      <c r="AC837" s="363" t="s">
        <v>494</v>
      </c>
      <c r="AD837" s="371"/>
      <c r="AE837" s="371"/>
      <c r="AF837" s="371"/>
      <c r="AG837" s="371"/>
      <c r="AH837" s="372">
        <v>1</v>
      </c>
      <c r="AI837" s="373"/>
      <c r="AJ837" s="373"/>
      <c r="AK837" s="373"/>
      <c r="AL837" s="357">
        <v>99.8</v>
      </c>
      <c r="AM837" s="358"/>
      <c r="AN837" s="358"/>
      <c r="AO837" s="359"/>
      <c r="AP837" s="360" t="s">
        <v>688</v>
      </c>
      <c r="AQ837" s="360"/>
      <c r="AR837" s="360"/>
      <c r="AS837" s="360"/>
      <c r="AT837" s="360"/>
      <c r="AU837" s="360"/>
      <c r="AV837" s="360"/>
      <c r="AW837" s="360"/>
      <c r="AX837" s="360"/>
    </row>
    <row r="838" spans="1:50" ht="30" customHeight="1" x14ac:dyDescent="0.15">
      <c r="A838" s="376">
        <v>2</v>
      </c>
      <c r="B838" s="376">
        <v>1</v>
      </c>
      <c r="C838" s="377" t="s">
        <v>628</v>
      </c>
      <c r="D838" s="378"/>
      <c r="E838" s="378"/>
      <c r="F838" s="378"/>
      <c r="G838" s="378"/>
      <c r="H838" s="378"/>
      <c r="I838" s="379"/>
      <c r="J838" s="348">
        <v>6320001006487</v>
      </c>
      <c r="K838" s="349"/>
      <c r="L838" s="349"/>
      <c r="M838" s="349"/>
      <c r="N838" s="349"/>
      <c r="O838" s="349"/>
      <c r="P838" s="362" t="s">
        <v>634</v>
      </c>
      <c r="Q838" s="350"/>
      <c r="R838" s="350"/>
      <c r="S838" s="350"/>
      <c r="T838" s="350"/>
      <c r="U838" s="350"/>
      <c r="V838" s="350"/>
      <c r="W838" s="350"/>
      <c r="X838" s="350"/>
      <c r="Y838" s="351">
        <v>22.356000000000002</v>
      </c>
      <c r="Z838" s="352"/>
      <c r="AA838" s="352"/>
      <c r="AB838" s="353"/>
      <c r="AC838" s="363" t="s">
        <v>494</v>
      </c>
      <c r="AD838" s="363"/>
      <c r="AE838" s="363"/>
      <c r="AF838" s="363"/>
      <c r="AG838" s="363"/>
      <c r="AH838" s="372">
        <v>1</v>
      </c>
      <c r="AI838" s="373"/>
      <c r="AJ838" s="373"/>
      <c r="AK838" s="373"/>
      <c r="AL838" s="357">
        <v>98.9</v>
      </c>
      <c r="AM838" s="358"/>
      <c r="AN838" s="358"/>
      <c r="AO838" s="359"/>
      <c r="AP838" s="360" t="s">
        <v>698</v>
      </c>
      <c r="AQ838" s="360"/>
      <c r="AR838" s="360"/>
      <c r="AS838" s="360"/>
      <c r="AT838" s="360"/>
      <c r="AU838" s="360"/>
      <c r="AV838" s="360"/>
      <c r="AW838" s="360"/>
      <c r="AX838" s="360"/>
    </row>
    <row r="839" spans="1:50" ht="30" customHeight="1" x14ac:dyDescent="0.15">
      <c r="A839" s="376">
        <v>3</v>
      </c>
      <c r="B839" s="376">
        <v>1</v>
      </c>
      <c r="C839" s="377" t="s">
        <v>629</v>
      </c>
      <c r="D839" s="378"/>
      <c r="E839" s="378"/>
      <c r="F839" s="378"/>
      <c r="G839" s="378"/>
      <c r="H839" s="378"/>
      <c r="I839" s="379"/>
      <c r="J839" s="348">
        <v>1320001006203</v>
      </c>
      <c r="K839" s="349"/>
      <c r="L839" s="349"/>
      <c r="M839" s="349"/>
      <c r="N839" s="349"/>
      <c r="O839" s="349"/>
      <c r="P839" s="362" t="s">
        <v>635</v>
      </c>
      <c r="Q839" s="350"/>
      <c r="R839" s="350"/>
      <c r="S839" s="350"/>
      <c r="T839" s="350"/>
      <c r="U839" s="350"/>
      <c r="V839" s="350"/>
      <c r="W839" s="350"/>
      <c r="X839" s="350"/>
      <c r="Y839" s="351">
        <v>17.938800000000001</v>
      </c>
      <c r="Z839" s="352"/>
      <c r="AA839" s="352"/>
      <c r="AB839" s="353"/>
      <c r="AC839" s="363" t="s">
        <v>494</v>
      </c>
      <c r="AD839" s="363"/>
      <c r="AE839" s="363"/>
      <c r="AF839" s="363"/>
      <c r="AG839" s="363"/>
      <c r="AH839" s="355">
        <v>1</v>
      </c>
      <c r="AI839" s="356"/>
      <c r="AJ839" s="356"/>
      <c r="AK839" s="356"/>
      <c r="AL839" s="357">
        <v>95</v>
      </c>
      <c r="AM839" s="358"/>
      <c r="AN839" s="358"/>
      <c r="AO839" s="359"/>
      <c r="AP839" s="360" t="s">
        <v>698</v>
      </c>
      <c r="AQ839" s="360"/>
      <c r="AR839" s="360"/>
      <c r="AS839" s="360"/>
      <c r="AT839" s="360"/>
      <c r="AU839" s="360"/>
      <c r="AV839" s="360"/>
      <c r="AW839" s="360"/>
      <c r="AX839" s="360"/>
    </row>
    <row r="840" spans="1:50" ht="30" customHeight="1" x14ac:dyDescent="0.15">
      <c r="A840" s="376">
        <v>4</v>
      </c>
      <c r="B840" s="376">
        <v>1</v>
      </c>
      <c r="C840" s="377" t="s">
        <v>630</v>
      </c>
      <c r="D840" s="378"/>
      <c r="E840" s="378"/>
      <c r="F840" s="378"/>
      <c r="G840" s="378"/>
      <c r="H840" s="378"/>
      <c r="I840" s="379"/>
      <c r="J840" s="348">
        <v>8030001025234</v>
      </c>
      <c r="K840" s="349"/>
      <c r="L840" s="349"/>
      <c r="M840" s="349"/>
      <c r="N840" s="349"/>
      <c r="O840" s="349"/>
      <c r="P840" s="362" t="s">
        <v>636</v>
      </c>
      <c r="Q840" s="350"/>
      <c r="R840" s="350"/>
      <c r="S840" s="350"/>
      <c r="T840" s="350"/>
      <c r="U840" s="350"/>
      <c r="V840" s="350"/>
      <c r="W840" s="350"/>
      <c r="X840" s="350"/>
      <c r="Y840" s="351">
        <v>10.8</v>
      </c>
      <c r="Z840" s="352"/>
      <c r="AA840" s="352"/>
      <c r="AB840" s="353"/>
      <c r="AC840" s="363" t="s">
        <v>494</v>
      </c>
      <c r="AD840" s="363"/>
      <c r="AE840" s="363"/>
      <c r="AF840" s="363"/>
      <c r="AG840" s="363"/>
      <c r="AH840" s="355">
        <v>2</v>
      </c>
      <c r="AI840" s="356"/>
      <c r="AJ840" s="356"/>
      <c r="AK840" s="356"/>
      <c r="AL840" s="357">
        <v>87.4</v>
      </c>
      <c r="AM840" s="358"/>
      <c r="AN840" s="358"/>
      <c r="AO840" s="359"/>
      <c r="AP840" s="360" t="s">
        <v>688</v>
      </c>
      <c r="AQ840" s="360"/>
      <c r="AR840" s="360"/>
      <c r="AS840" s="360"/>
      <c r="AT840" s="360"/>
      <c r="AU840" s="360"/>
      <c r="AV840" s="360"/>
      <c r="AW840" s="360"/>
      <c r="AX840" s="360"/>
    </row>
    <row r="841" spans="1:50" ht="30" customHeight="1" x14ac:dyDescent="0.15">
      <c r="A841" s="376">
        <v>5</v>
      </c>
      <c r="B841" s="376">
        <v>1</v>
      </c>
      <c r="C841" s="377" t="s">
        <v>631</v>
      </c>
      <c r="D841" s="378"/>
      <c r="E841" s="378"/>
      <c r="F841" s="378"/>
      <c r="G841" s="378"/>
      <c r="H841" s="378"/>
      <c r="I841" s="379"/>
      <c r="J841" s="348">
        <v>5020001068063</v>
      </c>
      <c r="K841" s="349"/>
      <c r="L841" s="349"/>
      <c r="M841" s="349"/>
      <c r="N841" s="349"/>
      <c r="O841" s="349"/>
      <c r="P841" s="362" t="s">
        <v>637</v>
      </c>
      <c r="Q841" s="350"/>
      <c r="R841" s="350"/>
      <c r="S841" s="350"/>
      <c r="T841" s="350"/>
      <c r="U841" s="350"/>
      <c r="V841" s="350"/>
      <c r="W841" s="350"/>
      <c r="X841" s="350"/>
      <c r="Y841" s="351">
        <v>6.6204000000000001</v>
      </c>
      <c r="Z841" s="352"/>
      <c r="AA841" s="352"/>
      <c r="AB841" s="353"/>
      <c r="AC841" s="354" t="s">
        <v>494</v>
      </c>
      <c r="AD841" s="354"/>
      <c r="AE841" s="354"/>
      <c r="AF841" s="354"/>
      <c r="AG841" s="354"/>
      <c r="AH841" s="355">
        <v>1</v>
      </c>
      <c r="AI841" s="356"/>
      <c r="AJ841" s="356"/>
      <c r="AK841" s="356"/>
      <c r="AL841" s="357">
        <v>91.1</v>
      </c>
      <c r="AM841" s="358"/>
      <c r="AN841" s="358"/>
      <c r="AO841" s="359"/>
      <c r="AP841" s="360" t="s">
        <v>688</v>
      </c>
      <c r="AQ841" s="360"/>
      <c r="AR841" s="360"/>
      <c r="AS841" s="360"/>
      <c r="AT841" s="360"/>
      <c r="AU841" s="360"/>
      <c r="AV841" s="360"/>
      <c r="AW841" s="360"/>
      <c r="AX841" s="360"/>
    </row>
    <row r="842" spans="1:50" ht="30" customHeight="1" x14ac:dyDescent="0.15">
      <c r="A842" s="376">
        <v>6</v>
      </c>
      <c r="B842" s="376">
        <v>1</v>
      </c>
      <c r="C842" s="377" t="s">
        <v>633</v>
      </c>
      <c r="D842" s="378"/>
      <c r="E842" s="378"/>
      <c r="F842" s="378"/>
      <c r="G842" s="378"/>
      <c r="H842" s="378"/>
      <c r="I842" s="379"/>
      <c r="J842" s="348">
        <v>2010001062912</v>
      </c>
      <c r="K842" s="349"/>
      <c r="L842" s="349"/>
      <c r="M842" s="349"/>
      <c r="N842" s="349"/>
      <c r="O842" s="349"/>
      <c r="P842" s="362" t="s">
        <v>639</v>
      </c>
      <c r="Q842" s="350"/>
      <c r="R842" s="350"/>
      <c r="S842" s="350"/>
      <c r="T842" s="350"/>
      <c r="U842" s="350"/>
      <c r="V842" s="350"/>
      <c r="W842" s="350"/>
      <c r="X842" s="350"/>
      <c r="Y842" s="351">
        <v>4.9139999999999997</v>
      </c>
      <c r="Z842" s="352"/>
      <c r="AA842" s="352"/>
      <c r="AB842" s="353"/>
      <c r="AC842" s="354" t="s">
        <v>494</v>
      </c>
      <c r="AD842" s="354"/>
      <c r="AE842" s="354"/>
      <c r="AF842" s="354"/>
      <c r="AG842" s="354"/>
      <c r="AH842" s="355">
        <v>1</v>
      </c>
      <c r="AI842" s="356"/>
      <c r="AJ842" s="356"/>
      <c r="AK842" s="356"/>
      <c r="AL842" s="357">
        <v>99.7</v>
      </c>
      <c r="AM842" s="358"/>
      <c r="AN842" s="358"/>
      <c r="AO842" s="359"/>
      <c r="AP842" s="360" t="s">
        <v>699</v>
      </c>
      <c r="AQ842" s="360"/>
      <c r="AR842" s="360"/>
      <c r="AS842" s="360"/>
      <c r="AT842" s="360"/>
      <c r="AU842" s="360"/>
      <c r="AV842" s="360"/>
      <c r="AW842" s="360"/>
      <c r="AX842" s="360"/>
    </row>
    <row r="843" spans="1:50" ht="30" customHeight="1" x14ac:dyDescent="0.15">
      <c r="A843" s="376">
        <v>7</v>
      </c>
      <c r="B843" s="376">
        <v>1</v>
      </c>
      <c r="C843" s="377" t="s">
        <v>646</v>
      </c>
      <c r="D843" s="378"/>
      <c r="E843" s="378"/>
      <c r="F843" s="378"/>
      <c r="G843" s="378"/>
      <c r="H843" s="378"/>
      <c r="I843" s="379"/>
      <c r="J843" s="348">
        <v>6080401003803</v>
      </c>
      <c r="K843" s="349"/>
      <c r="L843" s="349"/>
      <c r="M843" s="349"/>
      <c r="N843" s="349"/>
      <c r="O843" s="349"/>
      <c r="P843" s="362" t="s">
        <v>656</v>
      </c>
      <c r="Q843" s="350"/>
      <c r="R843" s="350"/>
      <c r="S843" s="350"/>
      <c r="T843" s="350"/>
      <c r="U843" s="350"/>
      <c r="V843" s="350"/>
      <c r="W843" s="350"/>
      <c r="X843" s="350"/>
      <c r="Y843" s="351">
        <v>0.67715999999999998</v>
      </c>
      <c r="Z843" s="352"/>
      <c r="AA843" s="352"/>
      <c r="AB843" s="353"/>
      <c r="AC843" s="354" t="s">
        <v>494</v>
      </c>
      <c r="AD843" s="354"/>
      <c r="AE843" s="354"/>
      <c r="AF843" s="354"/>
      <c r="AG843" s="354"/>
      <c r="AH843" s="355">
        <v>5</v>
      </c>
      <c r="AI843" s="356"/>
      <c r="AJ843" s="356"/>
      <c r="AK843" s="356"/>
      <c r="AL843" s="357">
        <v>61.2</v>
      </c>
      <c r="AM843" s="358"/>
      <c r="AN843" s="358"/>
      <c r="AO843" s="359"/>
      <c r="AP843" s="360" t="s">
        <v>688</v>
      </c>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3.5" customHeight="1" x14ac:dyDescent="0.15">
      <c r="A870" s="376">
        <v>1</v>
      </c>
      <c r="B870" s="376">
        <v>1</v>
      </c>
      <c r="C870" s="361" t="s">
        <v>632</v>
      </c>
      <c r="D870" s="347"/>
      <c r="E870" s="347"/>
      <c r="F870" s="347"/>
      <c r="G870" s="347"/>
      <c r="H870" s="347"/>
      <c r="I870" s="347"/>
      <c r="J870" s="348">
        <v>3160001009212</v>
      </c>
      <c r="K870" s="349"/>
      <c r="L870" s="349"/>
      <c r="M870" s="349"/>
      <c r="N870" s="349"/>
      <c r="O870" s="349"/>
      <c r="P870" s="362" t="s">
        <v>638</v>
      </c>
      <c r="Q870" s="350"/>
      <c r="R870" s="350"/>
      <c r="S870" s="350"/>
      <c r="T870" s="350"/>
      <c r="U870" s="350"/>
      <c r="V870" s="350"/>
      <c r="W870" s="350"/>
      <c r="X870" s="350"/>
      <c r="Y870" s="351">
        <v>8.4239999999999995</v>
      </c>
      <c r="Z870" s="352"/>
      <c r="AA870" s="352"/>
      <c r="AB870" s="353"/>
      <c r="AC870" s="363" t="s">
        <v>501</v>
      </c>
      <c r="AD870" s="371"/>
      <c r="AE870" s="371"/>
      <c r="AF870" s="371"/>
      <c r="AG870" s="371"/>
      <c r="AH870" s="372" t="s">
        <v>688</v>
      </c>
      <c r="AI870" s="373"/>
      <c r="AJ870" s="373"/>
      <c r="AK870" s="373"/>
      <c r="AL870" s="357">
        <v>100</v>
      </c>
      <c r="AM870" s="358"/>
      <c r="AN870" s="358"/>
      <c r="AO870" s="359"/>
      <c r="AP870" s="360" t="s">
        <v>688</v>
      </c>
      <c r="AQ870" s="360"/>
      <c r="AR870" s="360"/>
      <c r="AS870" s="360"/>
      <c r="AT870" s="360"/>
      <c r="AU870" s="360"/>
      <c r="AV870" s="360"/>
      <c r="AW870" s="360"/>
      <c r="AX870" s="360"/>
    </row>
    <row r="871" spans="1:50" ht="30" customHeight="1" x14ac:dyDescent="0.15">
      <c r="A871" s="376">
        <v>2</v>
      </c>
      <c r="B871" s="376">
        <v>1</v>
      </c>
      <c r="C871" s="377" t="s">
        <v>640</v>
      </c>
      <c r="D871" s="378"/>
      <c r="E871" s="378"/>
      <c r="F871" s="378"/>
      <c r="G871" s="378"/>
      <c r="H871" s="378"/>
      <c r="I871" s="379"/>
      <c r="J871" s="348">
        <v>9320002001039</v>
      </c>
      <c r="K871" s="349"/>
      <c r="L871" s="349"/>
      <c r="M871" s="349"/>
      <c r="N871" s="349"/>
      <c r="O871" s="349"/>
      <c r="P871" s="362" t="s">
        <v>619</v>
      </c>
      <c r="Q871" s="350"/>
      <c r="R871" s="350"/>
      <c r="S871" s="350"/>
      <c r="T871" s="350"/>
      <c r="U871" s="350"/>
      <c r="V871" s="350"/>
      <c r="W871" s="350"/>
      <c r="X871" s="350"/>
      <c r="Y871" s="351">
        <v>2.2949999999999999</v>
      </c>
      <c r="Z871" s="352"/>
      <c r="AA871" s="352"/>
      <c r="AB871" s="353"/>
      <c r="AC871" s="363" t="s">
        <v>500</v>
      </c>
      <c r="AD871" s="363"/>
      <c r="AE871" s="363"/>
      <c r="AF871" s="363"/>
      <c r="AG871" s="363"/>
      <c r="AH871" s="372" t="s">
        <v>666</v>
      </c>
      <c r="AI871" s="373"/>
      <c r="AJ871" s="373"/>
      <c r="AK871" s="373"/>
      <c r="AL871" s="357">
        <v>100</v>
      </c>
      <c r="AM871" s="358"/>
      <c r="AN871" s="358"/>
      <c r="AO871" s="359"/>
      <c r="AP871" s="360" t="s">
        <v>666</v>
      </c>
      <c r="AQ871" s="360"/>
      <c r="AR871" s="360"/>
      <c r="AS871" s="360"/>
      <c r="AT871" s="360"/>
      <c r="AU871" s="360"/>
      <c r="AV871" s="360"/>
      <c r="AW871" s="360"/>
      <c r="AX871" s="360"/>
    </row>
    <row r="872" spans="1:50" ht="30" customHeight="1" x14ac:dyDescent="0.15">
      <c r="A872" s="376">
        <v>3</v>
      </c>
      <c r="B872" s="376">
        <v>1</v>
      </c>
      <c r="C872" s="377" t="s">
        <v>641</v>
      </c>
      <c r="D872" s="378"/>
      <c r="E872" s="378"/>
      <c r="F872" s="378"/>
      <c r="G872" s="378"/>
      <c r="H872" s="378"/>
      <c r="I872" s="379"/>
      <c r="J872" s="348">
        <v>3320001000410</v>
      </c>
      <c r="K872" s="349"/>
      <c r="L872" s="349"/>
      <c r="M872" s="349"/>
      <c r="N872" s="349"/>
      <c r="O872" s="349"/>
      <c r="P872" s="362" t="s">
        <v>648</v>
      </c>
      <c r="Q872" s="350"/>
      <c r="R872" s="350"/>
      <c r="S872" s="350"/>
      <c r="T872" s="350"/>
      <c r="U872" s="350"/>
      <c r="V872" s="350"/>
      <c r="W872" s="350"/>
      <c r="X872" s="350"/>
      <c r="Y872" s="351">
        <v>1.5660000000000001</v>
      </c>
      <c r="Z872" s="352"/>
      <c r="AA872" s="352"/>
      <c r="AB872" s="353"/>
      <c r="AC872" s="363" t="s">
        <v>500</v>
      </c>
      <c r="AD872" s="363"/>
      <c r="AE872" s="363"/>
      <c r="AF872" s="363"/>
      <c r="AG872" s="363"/>
      <c r="AH872" s="355" t="s">
        <v>666</v>
      </c>
      <c r="AI872" s="356"/>
      <c r="AJ872" s="356"/>
      <c r="AK872" s="356"/>
      <c r="AL872" s="357">
        <v>100</v>
      </c>
      <c r="AM872" s="358"/>
      <c r="AN872" s="358"/>
      <c r="AO872" s="359"/>
      <c r="AP872" s="360" t="s">
        <v>666</v>
      </c>
      <c r="AQ872" s="360"/>
      <c r="AR872" s="360"/>
      <c r="AS872" s="360"/>
      <c r="AT872" s="360"/>
      <c r="AU872" s="360"/>
      <c r="AV872" s="360"/>
      <c r="AW872" s="360"/>
      <c r="AX872" s="360"/>
    </row>
    <row r="873" spans="1:50" ht="30" customHeight="1" x14ac:dyDescent="0.15">
      <c r="A873" s="376">
        <v>4</v>
      </c>
      <c r="B873" s="376">
        <v>1</v>
      </c>
      <c r="C873" s="377" t="s">
        <v>642</v>
      </c>
      <c r="D873" s="378"/>
      <c r="E873" s="378"/>
      <c r="F873" s="378"/>
      <c r="G873" s="378"/>
      <c r="H873" s="378"/>
      <c r="I873" s="379"/>
      <c r="J873" s="348">
        <v>1030001024052</v>
      </c>
      <c r="K873" s="349"/>
      <c r="L873" s="349"/>
      <c r="M873" s="349"/>
      <c r="N873" s="349"/>
      <c r="O873" s="349"/>
      <c r="P873" s="362" t="s">
        <v>649</v>
      </c>
      <c r="Q873" s="350"/>
      <c r="R873" s="350"/>
      <c r="S873" s="350"/>
      <c r="T873" s="350"/>
      <c r="U873" s="350"/>
      <c r="V873" s="350"/>
      <c r="W873" s="350"/>
      <c r="X873" s="350"/>
      <c r="Y873" s="351">
        <v>1.296</v>
      </c>
      <c r="Z873" s="352"/>
      <c r="AA873" s="352"/>
      <c r="AB873" s="353"/>
      <c r="AC873" s="363" t="s">
        <v>500</v>
      </c>
      <c r="AD873" s="363"/>
      <c r="AE873" s="363"/>
      <c r="AF873" s="363"/>
      <c r="AG873" s="363"/>
      <c r="AH873" s="355" t="s">
        <v>666</v>
      </c>
      <c r="AI873" s="356"/>
      <c r="AJ873" s="356"/>
      <c r="AK873" s="356"/>
      <c r="AL873" s="357">
        <v>100</v>
      </c>
      <c r="AM873" s="358"/>
      <c r="AN873" s="358"/>
      <c r="AO873" s="359"/>
      <c r="AP873" s="360" t="s">
        <v>666</v>
      </c>
      <c r="AQ873" s="360"/>
      <c r="AR873" s="360"/>
      <c r="AS873" s="360"/>
      <c r="AT873" s="360"/>
      <c r="AU873" s="360"/>
      <c r="AV873" s="360"/>
      <c r="AW873" s="360"/>
      <c r="AX873" s="360"/>
    </row>
    <row r="874" spans="1:50" ht="30" customHeight="1" x14ac:dyDescent="0.15">
      <c r="A874" s="376">
        <v>5</v>
      </c>
      <c r="B874" s="376">
        <v>1</v>
      </c>
      <c r="C874" s="377" t="s">
        <v>650</v>
      </c>
      <c r="D874" s="378"/>
      <c r="E874" s="378"/>
      <c r="F874" s="378"/>
      <c r="G874" s="378"/>
      <c r="H874" s="378"/>
      <c r="I874" s="379"/>
      <c r="J874" s="348">
        <v>1120002072454</v>
      </c>
      <c r="K874" s="349"/>
      <c r="L874" s="349"/>
      <c r="M874" s="349"/>
      <c r="N874" s="349"/>
      <c r="O874" s="349"/>
      <c r="P874" s="362" t="s">
        <v>651</v>
      </c>
      <c r="Q874" s="350"/>
      <c r="R874" s="350"/>
      <c r="S874" s="350"/>
      <c r="T874" s="350"/>
      <c r="U874" s="350"/>
      <c r="V874" s="350"/>
      <c r="W874" s="350"/>
      <c r="X874" s="350"/>
      <c r="Y874" s="351">
        <v>0.96552000000000004</v>
      </c>
      <c r="Z874" s="352"/>
      <c r="AA874" s="352"/>
      <c r="AB874" s="353"/>
      <c r="AC874" s="354" t="s">
        <v>500</v>
      </c>
      <c r="AD874" s="354"/>
      <c r="AE874" s="354"/>
      <c r="AF874" s="354"/>
      <c r="AG874" s="354"/>
      <c r="AH874" s="355" t="s">
        <v>666</v>
      </c>
      <c r="AI874" s="356"/>
      <c r="AJ874" s="356"/>
      <c r="AK874" s="356"/>
      <c r="AL874" s="357">
        <v>100</v>
      </c>
      <c r="AM874" s="358"/>
      <c r="AN874" s="358"/>
      <c r="AO874" s="359"/>
      <c r="AP874" s="360" t="s">
        <v>666</v>
      </c>
      <c r="AQ874" s="360"/>
      <c r="AR874" s="360"/>
      <c r="AS874" s="360"/>
      <c r="AT874" s="360"/>
      <c r="AU874" s="360"/>
      <c r="AV874" s="360"/>
      <c r="AW874" s="360"/>
      <c r="AX874" s="360"/>
    </row>
    <row r="875" spans="1:50" ht="42" customHeight="1" x14ac:dyDescent="0.15">
      <c r="A875" s="376">
        <v>6</v>
      </c>
      <c r="B875" s="376">
        <v>1</v>
      </c>
      <c r="C875" s="377" t="s">
        <v>643</v>
      </c>
      <c r="D875" s="378"/>
      <c r="E875" s="378"/>
      <c r="F875" s="378"/>
      <c r="G875" s="378"/>
      <c r="H875" s="378"/>
      <c r="I875" s="379"/>
      <c r="J875" s="348">
        <v>6030001023751</v>
      </c>
      <c r="K875" s="349"/>
      <c r="L875" s="349"/>
      <c r="M875" s="349"/>
      <c r="N875" s="349"/>
      <c r="O875" s="349"/>
      <c r="P875" s="362" t="s">
        <v>652</v>
      </c>
      <c r="Q875" s="350"/>
      <c r="R875" s="350"/>
      <c r="S875" s="350"/>
      <c r="T875" s="350"/>
      <c r="U875" s="350"/>
      <c r="V875" s="350"/>
      <c r="W875" s="350"/>
      <c r="X875" s="350"/>
      <c r="Y875" s="351">
        <v>0.9</v>
      </c>
      <c r="Z875" s="352"/>
      <c r="AA875" s="352"/>
      <c r="AB875" s="353"/>
      <c r="AC875" s="354" t="s">
        <v>500</v>
      </c>
      <c r="AD875" s="354"/>
      <c r="AE875" s="354"/>
      <c r="AF875" s="354"/>
      <c r="AG875" s="354"/>
      <c r="AH875" s="355" t="s">
        <v>666</v>
      </c>
      <c r="AI875" s="356"/>
      <c r="AJ875" s="356"/>
      <c r="AK875" s="356"/>
      <c r="AL875" s="357">
        <v>100</v>
      </c>
      <c r="AM875" s="358"/>
      <c r="AN875" s="358"/>
      <c r="AO875" s="359"/>
      <c r="AP875" s="360" t="s">
        <v>668</v>
      </c>
      <c r="AQ875" s="360"/>
      <c r="AR875" s="360"/>
      <c r="AS875" s="360"/>
      <c r="AT875" s="360"/>
      <c r="AU875" s="360"/>
      <c r="AV875" s="360"/>
      <c r="AW875" s="360"/>
      <c r="AX875" s="360"/>
    </row>
    <row r="876" spans="1:50" ht="30" customHeight="1" x14ac:dyDescent="0.15">
      <c r="A876" s="376">
        <v>7</v>
      </c>
      <c r="B876" s="376">
        <v>1</v>
      </c>
      <c r="C876" s="377" t="s">
        <v>643</v>
      </c>
      <c r="D876" s="378"/>
      <c r="E876" s="378"/>
      <c r="F876" s="378"/>
      <c r="G876" s="378"/>
      <c r="H876" s="378"/>
      <c r="I876" s="379"/>
      <c r="J876" s="348">
        <v>6030001023751</v>
      </c>
      <c r="K876" s="349"/>
      <c r="L876" s="349"/>
      <c r="M876" s="349"/>
      <c r="N876" s="349"/>
      <c r="O876" s="349"/>
      <c r="P876" s="362" t="s">
        <v>653</v>
      </c>
      <c r="Q876" s="350"/>
      <c r="R876" s="350"/>
      <c r="S876" s="350"/>
      <c r="T876" s="350"/>
      <c r="U876" s="350"/>
      <c r="V876" s="350"/>
      <c r="W876" s="350"/>
      <c r="X876" s="350"/>
      <c r="Y876" s="351">
        <v>0.9</v>
      </c>
      <c r="Z876" s="352"/>
      <c r="AA876" s="352"/>
      <c r="AB876" s="353"/>
      <c r="AC876" s="354" t="s">
        <v>500</v>
      </c>
      <c r="AD876" s="354"/>
      <c r="AE876" s="354"/>
      <c r="AF876" s="354"/>
      <c r="AG876" s="354"/>
      <c r="AH876" s="355" t="s">
        <v>666</v>
      </c>
      <c r="AI876" s="356"/>
      <c r="AJ876" s="356"/>
      <c r="AK876" s="356"/>
      <c r="AL876" s="357">
        <v>100</v>
      </c>
      <c r="AM876" s="358"/>
      <c r="AN876" s="358"/>
      <c r="AO876" s="359"/>
      <c r="AP876" s="360" t="s">
        <v>669</v>
      </c>
      <c r="AQ876" s="360"/>
      <c r="AR876" s="360"/>
      <c r="AS876" s="360"/>
      <c r="AT876" s="360"/>
      <c r="AU876" s="360"/>
      <c r="AV876" s="360"/>
      <c r="AW876" s="360"/>
      <c r="AX876" s="360"/>
    </row>
    <row r="877" spans="1:50" ht="30" customHeight="1" x14ac:dyDescent="0.15">
      <c r="A877" s="376">
        <v>8</v>
      </c>
      <c r="B877" s="376">
        <v>1</v>
      </c>
      <c r="C877" s="377" t="s">
        <v>644</v>
      </c>
      <c r="D877" s="378"/>
      <c r="E877" s="378"/>
      <c r="F877" s="378"/>
      <c r="G877" s="378"/>
      <c r="H877" s="378"/>
      <c r="I877" s="379"/>
      <c r="J877" s="348">
        <v>5320001003072</v>
      </c>
      <c r="K877" s="349"/>
      <c r="L877" s="349"/>
      <c r="M877" s="349"/>
      <c r="N877" s="349"/>
      <c r="O877" s="349"/>
      <c r="P877" s="362" t="s">
        <v>654</v>
      </c>
      <c r="Q877" s="350"/>
      <c r="R877" s="350"/>
      <c r="S877" s="350"/>
      <c r="T877" s="350"/>
      <c r="U877" s="350"/>
      <c r="V877" s="350"/>
      <c r="W877" s="350"/>
      <c r="X877" s="350"/>
      <c r="Y877" s="351">
        <v>0.75600000000000001</v>
      </c>
      <c r="Z877" s="352"/>
      <c r="AA877" s="352"/>
      <c r="AB877" s="353"/>
      <c r="AC877" s="354" t="s">
        <v>500</v>
      </c>
      <c r="AD877" s="354"/>
      <c r="AE877" s="354"/>
      <c r="AF877" s="354"/>
      <c r="AG877" s="354"/>
      <c r="AH877" s="355" t="s">
        <v>666</v>
      </c>
      <c r="AI877" s="356"/>
      <c r="AJ877" s="356"/>
      <c r="AK877" s="356"/>
      <c r="AL877" s="357">
        <v>100</v>
      </c>
      <c r="AM877" s="358"/>
      <c r="AN877" s="358"/>
      <c r="AO877" s="359"/>
      <c r="AP877" s="360" t="s">
        <v>670</v>
      </c>
      <c r="AQ877" s="360"/>
      <c r="AR877" s="360"/>
      <c r="AS877" s="360"/>
      <c r="AT877" s="360"/>
      <c r="AU877" s="360"/>
      <c r="AV877" s="360"/>
      <c r="AW877" s="360"/>
      <c r="AX877" s="360"/>
    </row>
    <row r="878" spans="1:50" ht="30" customHeight="1" x14ac:dyDescent="0.15">
      <c r="A878" s="376">
        <v>9</v>
      </c>
      <c r="B878" s="376">
        <v>1</v>
      </c>
      <c r="C878" s="377" t="s">
        <v>645</v>
      </c>
      <c r="D878" s="378"/>
      <c r="E878" s="378"/>
      <c r="F878" s="378"/>
      <c r="G878" s="378"/>
      <c r="H878" s="378"/>
      <c r="I878" s="379"/>
      <c r="J878" s="348">
        <v>8030001024839</v>
      </c>
      <c r="K878" s="349"/>
      <c r="L878" s="349"/>
      <c r="M878" s="349"/>
      <c r="N878" s="349"/>
      <c r="O878" s="349"/>
      <c r="P878" s="362" t="s">
        <v>655</v>
      </c>
      <c r="Q878" s="350"/>
      <c r="R878" s="350"/>
      <c r="S878" s="350"/>
      <c r="T878" s="350"/>
      <c r="U878" s="350"/>
      <c r="V878" s="350"/>
      <c r="W878" s="350"/>
      <c r="X878" s="350"/>
      <c r="Y878" s="351">
        <v>0.71928000000000003</v>
      </c>
      <c r="Z878" s="352"/>
      <c r="AA878" s="352"/>
      <c r="AB878" s="353"/>
      <c r="AC878" s="354" t="s">
        <v>500</v>
      </c>
      <c r="AD878" s="354"/>
      <c r="AE878" s="354"/>
      <c r="AF878" s="354"/>
      <c r="AG878" s="354"/>
      <c r="AH878" s="355" t="s">
        <v>666</v>
      </c>
      <c r="AI878" s="356"/>
      <c r="AJ878" s="356"/>
      <c r="AK878" s="356"/>
      <c r="AL878" s="357">
        <v>100</v>
      </c>
      <c r="AM878" s="358"/>
      <c r="AN878" s="358"/>
      <c r="AO878" s="359"/>
      <c r="AP878" s="360" t="s">
        <v>666</v>
      </c>
      <c r="AQ878" s="360"/>
      <c r="AR878" s="360"/>
      <c r="AS878" s="360"/>
      <c r="AT878" s="360"/>
      <c r="AU878" s="360"/>
      <c r="AV878" s="360"/>
      <c r="AW878" s="360"/>
      <c r="AX878" s="360"/>
    </row>
    <row r="879" spans="1:50" ht="30" customHeight="1" x14ac:dyDescent="0.15">
      <c r="A879" s="376">
        <v>10</v>
      </c>
      <c r="B879" s="376">
        <v>1</v>
      </c>
      <c r="C879" s="377" t="s">
        <v>647</v>
      </c>
      <c r="D879" s="378"/>
      <c r="E879" s="378"/>
      <c r="F879" s="378"/>
      <c r="G879" s="378"/>
      <c r="H879" s="378"/>
      <c r="I879" s="379"/>
      <c r="J879" s="348">
        <v>4010001088880</v>
      </c>
      <c r="K879" s="349"/>
      <c r="L879" s="349"/>
      <c r="M879" s="349"/>
      <c r="N879" s="349"/>
      <c r="O879" s="349"/>
      <c r="P879" s="362" t="s">
        <v>657</v>
      </c>
      <c r="Q879" s="350"/>
      <c r="R879" s="350"/>
      <c r="S879" s="350"/>
      <c r="T879" s="350"/>
      <c r="U879" s="350"/>
      <c r="V879" s="350"/>
      <c r="W879" s="350"/>
      <c r="X879" s="350"/>
      <c r="Y879" s="351">
        <v>0.61560000000000004</v>
      </c>
      <c r="Z879" s="352"/>
      <c r="AA879" s="352"/>
      <c r="AB879" s="353"/>
      <c r="AC879" s="354" t="s">
        <v>500</v>
      </c>
      <c r="AD879" s="354"/>
      <c r="AE879" s="354"/>
      <c r="AF879" s="354"/>
      <c r="AG879" s="354"/>
      <c r="AH879" s="355" t="s">
        <v>690</v>
      </c>
      <c r="AI879" s="356"/>
      <c r="AJ879" s="356"/>
      <c r="AK879" s="356"/>
      <c r="AL879" s="357">
        <v>100</v>
      </c>
      <c r="AM879" s="358"/>
      <c r="AN879" s="358"/>
      <c r="AO879" s="359"/>
      <c r="AP879" s="360" t="s">
        <v>688</v>
      </c>
      <c r="AQ879" s="360"/>
      <c r="AR879" s="360"/>
      <c r="AS879" s="360"/>
      <c r="AT879" s="360"/>
      <c r="AU879" s="360"/>
      <c r="AV879" s="360"/>
      <c r="AW879" s="360"/>
      <c r="AX879" s="360"/>
    </row>
    <row r="880" spans="1:50" ht="43.5" hidden="1" customHeight="1" x14ac:dyDescent="0.15">
      <c r="A880" s="376">
        <v>11</v>
      </c>
      <c r="B880" s="376">
        <v>1</v>
      </c>
      <c r="C880" s="377" t="s">
        <v>647</v>
      </c>
      <c r="D880" s="378"/>
      <c r="E880" s="378"/>
      <c r="F880" s="378"/>
      <c r="G880" s="378"/>
      <c r="H880" s="378"/>
      <c r="I880" s="379"/>
      <c r="J880" s="348">
        <v>4010001088880</v>
      </c>
      <c r="K880" s="349"/>
      <c r="L880" s="349"/>
      <c r="M880" s="349"/>
      <c r="N880" s="349"/>
      <c r="O880" s="349"/>
      <c r="P880" s="362" t="s">
        <v>658</v>
      </c>
      <c r="Q880" s="350"/>
      <c r="R880" s="350"/>
      <c r="S880" s="350"/>
      <c r="T880" s="350"/>
      <c r="U880" s="350"/>
      <c r="V880" s="350"/>
      <c r="W880" s="350"/>
      <c r="X880" s="350"/>
      <c r="Y880" s="351">
        <v>0.61560000000000004</v>
      </c>
      <c r="Z880" s="352"/>
      <c r="AA880" s="352"/>
      <c r="AB880" s="353"/>
      <c r="AC880" s="354" t="s">
        <v>500</v>
      </c>
      <c r="AD880" s="354"/>
      <c r="AE880" s="354"/>
      <c r="AF880" s="354"/>
      <c r="AG880" s="354"/>
      <c r="AH880" s="355" t="s">
        <v>666</v>
      </c>
      <c r="AI880" s="356"/>
      <c r="AJ880" s="356"/>
      <c r="AK880" s="356"/>
      <c r="AL880" s="357">
        <v>100</v>
      </c>
      <c r="AM880" s="358"/>
      <c r="AN880" s="358"/>
      <c r="AO880" s="359"/>
      <c r="AP880" s="360" t="s">
        <v>671</v>
      </c>
      <c r="AQ880" s="360"/>
      <c r="AR880" s="360"/>
      <c r="AS880" s="360"/>
      <c r="AT880" s="360"/>
      <c r="AU880" s="360"/>
      <c r="AV880" s="360"/>
      <c r="AW880" s="360"/>
      <c r="AX880" s="360"/>
    </row>
    <row r="881" spans="1:50" ht="30" hidden="1" customHeight="1" x14ac:dyDescent="0.15">
      <c r="A881" s="376">
        <v>12</v>
      </c>
      <c r="B881" s="376">
        <v>1</v>
      </c>
      <c r="C881" s="377" t="s">
        <v>691</v>
      </c>
      <c r="D881" s="378"/>
      <c r="E881" s="378"/>
      <c r="F881" s="378"/>
      <c r="G881" s="378"/>
      <c r="H881" s="378"/>
      <c r="I881" s="379"/>
      <c r="J881" s="348">
        <v>2120001029529</v>
      </c>
      <c r="K881" s="349"/>
      <c r="L881" s="349"/>
      <c r="M881" s="349"/>
      <c r="N881" s="349"/>
      <c r="O881" s="349"/>
      <c r="P881" s="362" t="s">
        <v>692</v>
      </c>
      <c r="Q881" s="350"/>
      <c r="R881" s="350"/>
      <c r="S881" s="350"/>
      <c r="T881" s="350"/>
      <c r="U881" s="350"/>
      <c r="V881" s="350"/>
      <c r="W881" s="350"/>
      <c r="X881" s="350"/>
      <c r="Y881" s="351">
        <v>0.59399999999999997</v>
      </c>
      <c r="Z881" s="352"/>
      <c r="AA881" s="352"/>
      <c r="AB881" s="353"/>
      <c r="AC881" s="354" t="s">
        <v>500</v>
      </c>
      <c r="AD881" s="354"/>
      <c r="AE881" s="354"/>
      <c r="AF881" s="354"/>
      <c r="AG881" s="354"/>
      <c r="AH881" s="355" t="s">
        <v>666</v>
      </c>
      <c r="AI881" s="356"/>
      <c r="AJ881" s="356"/>
      <c r="AK881" s="356"/>
      <c r="AL881" s="357">
        <v>100</v>
      </c>
      <c r="AM881" s="358"/>
      <c r="AN881" s="358"/>
      <c r="AO881" s="359"/>
      <c r="AP881" s="360" t="s">
        <v>666</v>
      </c>
      <c r="AQ881" s="360"/>
      <c r="AR881" s="360"/>
      <c r="AS881" s="360"/>
      <c r="AT881" s="360"/>
      <c r="AU881" s="360"/>
      <c r="AV881" s="360"/>
      <c r="AW881" s="360"/>
      <c r="AX881" s="360"/>
    </row>
    <row r="882" spans="1:50" ht="30" hidden="1" customHeight="1" x14ac:dyDescent="0.15">
      <c r="A882" s="376">
        <v>13</v>
      </c>
      <c r="B882" s="376">
        <v>1</v>
      </c>
      <c r="C882" s="377"/>
      <c r="D882" s="378"/>
      <c r="E882" s="378"/>
      <c r="F882" s="378"/>
      <c r="G882" s="378"/>
      <c r="H882" s="378"/>
      <c r="I882" s="379"/>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913"/>
      <c r="D883" s="914"/>
      <c r="E883" s="914"/>
      <c r="F883" s="914"/>
      <c r="G883" s="914"/>
      <c r="H883" s="914"/>
      <c r="I883" s="915"/>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659</v>
      </c>
      <c r="D903" s="347"/>
      <c r="E903" s="347"/>
      <c r="F903" s="347"/>
      <c r="G903" s="347"/>
      <c r="H903" s="347"/>
      <c r="I903" s="347"/>
      <c r="J903" s="348" t="s">
        <v>563</v>
      </c>
      <c r="K903" s="349"/>
      <c r="L903" s="349"/>
      <c r="M903" s="349"/>
      <c r="N903" s="349"/>
      <c r="O903" s="349"/>
      <c r="P903" s="362" t="s">
        <v>700</v>
      </c>
      <c r="Q903" s="350"/>
      <c r="R903" s="350"/>
      <c r="S903" s="350"/>
      <c r="T903" s="350"/>
      <c r="U903" s="350"/>
      <c r="V903" s="350"/>
      <c r="W903" s="350"/>
      <c r="X903" s="350"/>
      <c r="Y903" s="351">
        <v>7.2059999999999999E-2</v>
      </c>
      <c r="Z903" s="352"/>
      <c r="AA903" s="352"/>
      <c r="AB903" s="353"/>
      <c r="AC903" s="363" t="s">
        <v>196</v>
      </c>
      <c r="AD903" s="371"/>
      <c r="AE903" s="371"/>
      <c r="AF903" s="371"/>
      <c r="AG903" s="371"/>
      <c r="AH903" s="372" t="s">
        <v>710</v>
      </c>
      <c r="AI903" s="373"/>
      <c r="AJ903" s="373"/>
      <c r="AK903" s="373"/>
      <c r="AL903" s="357" t="s">
        <v>666</v>
      </c>
      <c r="AM903" s="358"/>
      <c r="AN903" s="358"/>
      <c r="AO903" s="359"/>
      <c r="AP903" s="360" t="s">
        <v>672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660</v>
      </c>
      <c r="D936" s="347"/>
      <c r="E936" s="347"/>
      <c r="F936" s="347"/>
      <c r="G936" s="347"/>
      <c r="H936" s="347"/>
      <c r="I936" s="347"/>
      <c r="J936" s="348">
        <v>3430001027723</v>
      </c>
      <c r="K936" s="349"/>
      <c r="L936" s="349"/>
      <c r="M936" s="349"/>
      <c r="N936" s="349"/>
      <c r="O936" s="349"/>
      <c r="P936" s="362" t="s">
        <v>625</v>
      </c>
      <c r="Q936" s="350"/>
      <c r="R936" s="350"/>
      <c r="S936" s="350"/>
      <c r="T936" s="350"/>
      <c r="U936" s="350"/>
      <c r="V936" s="350"/>
      <c r="W936" s="350"/>
      <c r="X936" s="350"/>
      <c r="Y936" s="351">
        <v>7.56</v>
      </c>
      <c r="Z936" s="352"/>
      <c r="AA936" s="352"/>
      <c r="AB936" s="353"/>
      <c r="AC936" s="363" t="s">
        <v>496</v>
      </c>
      <c r="AD936" s="371"/>
      <c r="AE936" s="371"/>
      <c r="AF936" s="371"/>
      <c r="AG936" s="371"/>
      <c r="AH936" s="372">
        <v>3</v>
      </c>
      <c r="AI936" s="373"/>
      <c r="AJ936" s="373"/>
      <c r="AK936" s="373"/>
      <c r="AL936" s="357">
        <v>91</v>
      </c>
      <c r="AM936" s="358"/>
      <c r="AN936" s="358"/>
      <c r="AO936" s="359"/>
      <c r="AP936" s="360" t="s">
        <v>666</v>
      </c>
      <c r="AQ936" s="360"/>
      <c r="AR936" s="360"/>
      <c r="AS936" s="360"/>
      <c r="AT936" s="360"/>
      <c r="AU936" s="360"/>
      <c r="AV936" s="360"/>
      <c r="AW936" s="360"/>
      <c r="AX936" s="360"/>
    </row>
    <row r="937" spans="1:50" ht="30" customHeight="1" x14ac:dyDescent="0.15">
      <c r="A937" s="376">
        <v>2</v>
      </c>
      <c r="B937" s="376">
        <v>1</v>
      </c>
      <c r="C937" s="361" t="s">
        <v>661</v>
      </c>
      <c r="D937" s="347"/>
      <c r="E937" s="347"/>
      <c r="F937" s="347"/>
      <c r="G937" s="347"/>
      <c r="H937" s="347"/>
      <c r="I937" s="347"/>
      <c r="J937" s="348">
        <v>6120001085857</v>
      </c>
      <c r="K937" s="349"/>
      <c r="L937" s="349"/>
      <c r="M937" s="349"/>
      <c r="N937" s="349"/>
      <c r="O937" s="349"/>
      <c r="P937" s="362" t="s">
        <v>662</v>
      </c>
      <c r="Q937" s="350"/>
      <c r="R937" s="350"/>
      <c r="S937" s="350"/>
      <c r="T937" s="350"/>
      <c r="U937" s="350"/>
      <c r="V937" s="350"/>
      <c r="W937" s="350"/>
      <c r="X937" s="350"/>
      <c r="Y937" s="351">
        <v>3.1103999999999998</v>
      </c>
      <c r="Z937" s="352"/>
      <c r="AA937" s="352"/>
      <c r="AB937" s="353"/>
      <c r="AC937" s="363" t="s">
        <v>496</v>
      </c>
      <c r="AD937" s="363"/>
      <c r="AE937" s="363"/>
      <c r="AF937" s="363"/>
      <c r="AG937" s="363"/>
      <c r="AH937" s="372">
        <v>7</v>
      </c>
      <c r="AI937" s="373"/>
      <c r="AJ937" s="373"/>
      <c r="AK937" s="373"/>
      <c r="AL937" s="357">
        <v>90.3</v>
      </c>
      <c r="AM937" s="358"/>
      <c r="AN937" s="358"/>
      <c r="AO937" s="359"/>
      <c r="AP937" s="360" t="s">
        <v>667</v>
      </c>
      <c r="AQ937" s="360"/>
      <c r="AR937" s="360"/>
      <c r="AS937" s="360"/>
      <c r="AT937" s="360"/>
      <c r="AU937" s="360"/>
      <c r="AV937" s="360"/>
      <c r="AW937" s="360"/>
      <c r="AX937" s="360"/>
    </row>
    <row r="938" spans="1:50" ht="30" customHeight="1" x14ac:dyDescent="0.15">
      <c r="A938" s="376">
        <v>3</v>
      </c>
      <c r="B938" s="376">
        <v>1</v>
      </c>
      <c r="C938" s="361" t="s">
        <v>663</v>
      </c>
      <c r="D938" s="347"/>
      <c r="E938" s="347"/>
      <c r="F938" s="347"/>
      <c r="G938" s="347"/>
      <c r="H938" s="347"/>
      <c r="I938" s="347"/>
      <c r="J938" s="348">
        <v>3430001027723</v>
      </c>
      <c r="K938" s="349"/>
      <c r="L938" s="349"/>
      <c r="M938" s="349"/>
      <c r="N938" s="349"/>
      <c r="O938" s="349"/>
      <c r="P938" s="362" t="s">
        <v>664</v>
      </c>
      <c r="Q938" s="350"/>
      <c r="R938" s="350"/>
      <c r="S938" s="350"/>
      <c r="T938" s="350"/>
      <c r="U938" s="350"/>
      <c r="V938" s="350"/>
      <c r="W938" s="350"/>
      <c r="X938" s="350"/>
      <c r="Y938" s="351">
        <v>1.5336000000000001</v>
      </c>
      <c r="Z938" s="352"/>
      <c r="AA938" s="352"/>
      <c r="AB938" s="353"/>
      <c r="AC938" s="363" t="s">
        <v>496</v>
      </c>
      <c r="AD938" s="363"/>
      <c r="AE938" s="363"/>
      <c r="AF938" s="363"/>
      <c r="AG938" s="363"/>
      <c r="AH938" s="355">
        <v>3</v>
      </c>
      <c r="AI938" s="356"/>
      <c r="AJ938" s="356"/>
      <c r="AK938" s="356"/>
      <c r="AL938" s="357">
        <v>91</v>
      </c>
      <c r="AM938" s="358"/>
      <c r="AN938" s="358"/>
      <c r="AO938" s="359"/>
      <c r="AP938" s="360" t="s">
        <v>666</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659</v>
      </c>
      <c r="D969" s="347"/>
      <c r="E969" s="347"/>
      <c r="F969" s="347"/>
      <c r="G969" s="347"/>
      <c r="H969" s="347"/>
      <c r="I969" s="347"/>
      <c r="J969" s="348" t="s">
        <v>563</v>
      </c>
      <c r="K969" s="349"/>
      <c r="L969" s="349"/>
      <c r="M969" s="349"/>
      <c r="N969" s="349"/>
      <c r="O969" s="349"/>
      <c r="P969" s="362" t="s">
        <v>700</v>
      </c>
      <c r="Q969" s="350"/>
      <c r="R969" s="350"/>
      <c r="S969" s="350"/>
      <c r="T969" s="350"/>
      <c r="U969" s="350"/>
      <c r="V969" s="350"/>
      <c r="W969" s="350"/>
      <c r="X969" s="350"/>
      <c r="Y969" s="351">
        <v>0.26064999999999999</v>
      </c>
      <c r="Z969" s="352"/>
      <c r="AA969" s="352"/>
      <c r="AB969" s="353"/>
      <c r="AC969" s="363" t="s">
        <v>196</v>
      </c>
      <c r="AD969" s="371"/>
      <c r="AE969" s="371"/>
      <c r="AF969" s="371"/>
      <c r="AG969" s="371"/>
      <c r="AH969" s="372" t="s">
        <v>666</v>
      </c>
      <c r="AI969" s="373"/>
      <c r="AJ969" s="373"/>
      <c r="AK969" s="373"/>
      <c r="AL969" s="357" t="s">
        <v>666</v>
      </c>
      <c r="AM969" s="358"/>
      <c r="AN969" s="358"/>
      <c r="AO969" s="359"/>
      <c r="AP969" s="360" t="s">
        <v>666</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706</v>
      </c>
      <c r="F1102" s="375"/>
      <c r="G1102" s="375"/>
      <c r="H1102" s="375"/>
      <c r="I1102" s="375"/>
      <c r="J1102" s="348" t="s">
        <v>707</v>
      </c>
      <c r="K1102" s="349"/>
      <c r="L1102" s="349"/>
      <c r="M1102" s="349"/>
      <c r="N1102" s="349"/>
      <c r="O1102" s="349"/>
      <c r="P1102" s="362" t="s">
        <v>706</v>
      </c>
      <c r="Q1102" s="350"/>
      <c r="R1102" s="350"/>
      <c r="S1102" s="350"/>
      <c r="T1102" s="350"/>
      <c r="U1102" s="350"/>
      <c r="V1102" s="350"/>
      <c r="W1102" s="350"/>
      <c r="X1102" s="350"/>
      <c r="Y1102" s="351" t="s">
        <v>708</v>
      </c>
      <c r="Z1102" s="352"/>
      <c r="AA1102" s="352"/>
      <c r="AB1102" s="353"/>
      <c r="AC1102" s="354"/>
      <c r="AD1102" s="354"/>
      <c r="AE1102" s="354"/>
      <c r="AF1102" s="354"/>
      <c r="AG1102" s="354"/>
      <c r="AH1102" s="355" t="s">
        <v>706</v>
      </c>
      <c r="AI1102" s="356"/>
      <c r="AJ1102" s="356"/>
      <c r="AK1102" s="356"/>
      <c r="AL1102" s="357" t="s">
        <v>706</v>
      </c>
      <c r="AM1102" s="358"/>
      <c r="AN1102" s="358"/>
      <c r="AO1102" s="359"/>
      <c r="AP1102" s="360" t="s">
        <v>706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40 Y845:Y866 Y843">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2:AO899">
    <cfRule type="expression" dxfId="1969" priority="2081">
      <formula>IF(AND(AL882&gt;=0, RIGHT(TEXT(AL882,"0.#"),1)&lt;&gt;"."),TRUE,FALSE)</formula>
    </cfRule>
    <cfRule type="expression" dxfId="1968" priority="2082">
      <formula>IF(AND(AL882&gt;=0, RIGHT(TEXT(AL882,"0.#"),1)="."),TRUE,FALSE)</formula>
    </cfRule>
    <cfRule type="expression" dxfId="1967" priority="2083">
      <formula>IF(AND(AL882&lt;0, RIGHT(TEXT(AL882,"0.#"),1)&lt;&gt;"."),TRUE,FALSE)</formula>
    </cfRule>
    <cfRule type="expression" dxfId="1966" priority="2084">
      <formula>IF(AND(AL882&lt;0, RIGHT(TEXT(AL882,"0.#"),1)="."),TRUE,FALSE)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72:AO881">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W19" zoomScale="115" zoomScaleNormal="115" workbookViewId="0">
      <selection activeCell="P26" sqref="P26:AJ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566</v>
      </c>
      <c r="R8" s="13" t="str">
        <f t="shared" si="3"/>
        <v>その他</v>
      </c>
      <c r="S8" s="13" t="str">
        <f t="shared" si="4"/>
        <v>直接実施、その他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直接実施、その他</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32"/>
      <c r="AA2" s="833"/>
      <c r="AB2" s="1032" t="s">
        <v>11</v>
      </c>
      <c r="AC2" s="1033"/>
      <c r="AD2" s="1034"/>
      <c r="AE2" s="1038" t="s">
        <v>553</v>
      </c>
      <c r="AF2" s="1038"/>
      <c r="AG2" s="1038"/>
      <c r="AH2" s="1038"/>
      <c r="AI2" s="1038" t="s">
        <v>550</v>
      </c>
      <c r="AJ2" s="1038"/>
      <c r="AK2" s="1038"/>
      <c r="AL2" s="1038"/>
      <c r="AM2" s="1038" t="s">
        <v>524</v>
      </c>
      <c r="AN2" s="1038"/>
      <c r="AO2" s="1038"/>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32"/>
      <c r="AA9" s="833"/>
      <c r="AB9" s="1032" t="s">
        <v>11</v>
      </c>
      <c r="AC9" s="1033"/>
      <c r="AD9" s="1034"/>
      <c r="AE9" s="1038" t="s">
        <v>554</v>
      </c>
      <c r="AF9" s="1038"/>
      <c r="AG9" s="1038"/>
      <c r="AH9" s="1038"/>
      <c r="AI9" s="1038" t="s">
        <v>550</v>
      </c>
      <c r="AJ9" s="1038"/>
      <c r="AK9" s="1038"/>
      <c r="AL9" s="1038"/>
      <c r="AM9" s="1038" t="s">
        <v>524</v>
      </c>
      <c r="AN9" s="1038"/>
      <c r="AO9" s="1038"/>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32"/>
      <c r="AA16" s="833"/>
      <c r="AB16" s="1032" t="s">
        <v>11</v>
      </c>
      <c r="AC16" s="1033"/>
      <c r="AD16" s="1034"/>
      <c r="AE16" s="1038" t="s">
        <v>553</v>
      </c>
      <c r="AF16" s="1038"/>
      <c r="AG16" s="1038"/>
      <c r="AH16" s="1038"/>
      <c r="AI16" s="1038" t="s">
        <v>551</v>
      </c>
      <c r="AJ16" s="1038"/>
      <c r="AK16" s="1038"/>
      <c r="AL16" s="1038"/>
      <c r="AM16" s="1038" t="s">
        <v>524</v>
      </c>
      <c r="AN16" s="1038"/>
      <c r="AO16" s="1038"/>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32"/>
      <c r="AA23" s="833"/>
      <c r="AB23" s="1032" t="s">
        <v>11</v>
      </c>
      <c r="AC23" s="1033"/>
      <c r="AD23" s="1034"/>
      <c r="AE23" s="1038" t="s">
        <v>555</v>
      </c>
      <c r="AF23" s="1038"/>
      <c r="AG23" s="1038"/>
      <c r="AH23" s="1038"/>
      <c r="AI23" s="1038" t="s">
        <v>550</v>
      </c>
      <c r="AJ23" s="1038"/>
      <c r="AK23" s="1038"/>
      <c r="AL23" s="1038"/>
      <c r="AM23" s="1038" t="s">
        <v>524</v>
      </c>
      <c r="AN23" s="1038"/>
      <c r="AO23" s="1038"/>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32"/>
      <c r="AA30" s="833"/>
      <c r="AB30" s="1032" t="s">
        <v>11</v>
      </c>
      <c r="AC30" s="1033"/>
      <c r="AD30" s="1034"/>
      <c r="AE30" s="1038" t="s">
        <v>553</v>
      </c>
      <c r="AF30" s="1038"/>
      <c r="AG30" s="1038"/>
      <c r="AH30" s="1038"/>
      <c r="AI30" s="1038" t="s">
        <v>550</v>
      </c>
      <c r="AJ30" s="1038"/>
      <c r="AK30" s="1038"/>
      <c r="AL30" s="1038"/>
      <c r="AM30" s="1038" t="s">
        <v>548</v>
      </c>
      <c r="AN30" s="1038"/>
      <c r="AO30" s="1038"/>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32"/>
      <c r="AA37" s="833"/>
      <c r="AB37" s="1032" t="s">
        <v>11</v>
      </c>
      <c r="AC37" s="1033"/>
      <c r="AD37" s="1034"/>
      <c r="AE37" s="1038" t="s">
        <v>555</v>
      </c>
      <c r="AF37" s="1038"/>
      <c r="AG37" s="1038"/>
      <c r="AH37" s="1038"/>
      <c r="AI37" s="1038" t="s">
        <v>552</v>
      </c>
      <c r="AJ37" s="1038"/>
      <c r="AK37" s="1038"/>
      <c r="AL37" s="1038"/>
      <c r="AM37" s="1038" t="s">
        <v>549</v>
      </c>
      <c r="AN37" s="1038"/>
      <c r="AO37" s="1038"/>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32"/>
      <c r="AA44" s="833"/>
      <c r="AB44" s="1032" t="s">
        <v>11</v>
      </c>
      <c r="AC44" s="1033"/>
      <c r="AD44" s="1034"/>
      <c r="AE44" s="1038" t="s">
        <v>553</v>
      </c>
      <c r="AF44" s="1038"/>
      <c r="AG44" s="1038"/>
      <c r="AH44" s="1038"/>
      <c r="AI44" s="1038" t="s">
        <v>550</v>
      </c>
      <c r="AJ44" s="1038"/>
      <c r="AK44" s="1038"/>
      <c r="AL44" s="1038"/>
      <c r="AM44" s="1038" t="s">
        <v>524</v>
      </c>
      <c r="AN44" s="1038"/>
      <c r="AO44" s="1038"/>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32"/>
      <c r="AA51" s="833"/>
      <c r="AB51" s="560" t="s">
        <v>11</v>
      </c>
      <c r="AC51" s="1033"/>
      <c r="AD51" s="1034"/>
      <c r="AE51" s="1038" t="s">
        <v>553</v>
      </c>
      <c r="AF51" s="1038"/>
      <c r="AG51" s="1038"/>
      <c r="AH51" s="1038"/>
      <c r="AI51" s="1038" t="s">
        <v>550</v>
      </c>
      <c r="AJ51" s="1038"/>
      <c r="AK51" s="1038"/>
      <c r="AL51" s="1038"/>
      <c r="AM51" s="1038" t="s">
        <v>524</v>
      </c>
      <c r="AN51" s="1038"/>
      <c r="AO51" s="1038"/>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32"/>
      <c r="AA58" s="833"/>
      <c r="AB58" s="1032" t="s">
        <v>11</v>
      </c>
      <c r="AC58" s="1033"/>
      <c r="AD58" s="1034"/>
      <c r="AE58" s="1038" t="s">
        <v>553</v>
      </c>
      <c r="AF58" s="1038"/>
      <c r="AG58" s="1038"/>
      <c r="AH58" s="1038"/>
      <c r="AI58" s="1038" t="s">
        <v>550</v>
      </c>
      <c r="AJ58" s="1038"/>
      <c r="AK58" s="1038"/>
      <c r="AL58" s="1038"/>
      <c r="AM58" s="1038" t="s">
        <v>524</v>
      </c>
      <c r="AN58" s="1038"/>
      <c r="AO58" s="1038"/>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32"/>
      <c r="AA65" s="833"/>
      <c r="AB65" s="1032" t="s">
        <v>11</v>
      </c>
      <c r="AC65" s="1033"/>
      <c r="AD65" s="1034"/>
      <c r="AE65" s="1038" t="s">
        <v>553</v>
      </c>
      <c r="AF65" s="1038"/>
      <c r="AG65" s="1038"/>
      <c r="AH65" s="1038"/>
      <c r="AI65" s="1038" t="s">
        <v>550</v>
      </c>
      <c r="AJ65" s="1038"/>
      <c r="AK65" s="1038"/>
      <c r="AL65" s="1038"/>
      <c r="AM65" s="1038" t="s">
        <v>524</v>
      </c>
      <c r="AN65" s="1038"/>
      <c r="AO65" s="1038"/>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2019-05-10T07:39:57Z</cp:lastPrinted>
  <dcterms:created xsi:type="dcterms:W3CDTF">2012-03-13T00:50:25Z</dcterms:created>
  <dcterms:modified xsi:type="dcterms:W3CDTF">2019-08-26T06:28:30Z</dcterms:modified>
</cp:coreProperties>
</file>