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1（R1）\190807_①行政事業レビューシート（最終公表版）、②概算要求反映状況調（事業単位整理表）\機関から（レビューシート・点検対象外分）\感染研\"/>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<sst xmlns="http://schemas.openxmlformats.org/spreadsheetml/2006/main" count="3148" uniqueCount="675">
  <si>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</si>
  <si>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</si>
  <si>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</si>
  <si>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</si>
  <si>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</si>
  <si>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</si>
  <si>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</si>
  <si>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</si>
  <si>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</si>
  <si>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</si>
  <si>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</si>
  <si>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</si>
  <si>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</si>
  <si>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</si>
  <si>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</si>
  <si>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</si>
  <si>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</si>
  <si>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</si>
  <si>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</si>
  <si>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</si>
  <si>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</si>
  <si>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</si>
  <si>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</si>
  <si>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</si>
  <si>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</si>
  <si>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</si>
  <si>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</si>
  <si>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</si>
  <si>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</si>
  <si>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</si>
  <si>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</si>
  <si>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</si>
  <si>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</si>
  <si>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</si>
  <si>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</si>
  <si>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</si>
  <si>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</si>
  <si>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</si>
  <si>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</si>
  <si>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</si>
  <si>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</si>
  <si>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</si>
  <si>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</si>
  <si>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</si>
  <si>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</si>
  <si>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</si>
  <si>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</si>
  <si>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</si>
  <si>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</si>
  <si>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</si>
  <si>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</si>
  <si>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</si>
  <si>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</si>
  <si>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</si>
  <si>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</si>
  <si>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</si>
  <si>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</si>
  <si>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</si>
  <si>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</si>
  <si>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</si>
  <si>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</si>
  <si>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</si>
  <si>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</si>
  <si>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</si>
  <si>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</si>
  <si>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</si>
  <si>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</si>
  <si>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</si>
  <si>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</si>
  <si>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</si>
  <si>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</si>
  <si>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</si>
  <si>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</si>
  <si>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</si>
  <si>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</si>
  <si>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</si>
  <si>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</si>
  <si>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</si>
  <si>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</si>
  <si>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</si>
  <si>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</si>
  <si>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</si>
  <si>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</si>
  <si>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</si>
  <si>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</si>
  <si>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</si>
  <si>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</si>
  <si>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</si>
  <si>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</si>
  <si>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</si>
  <si>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</si>
  <si>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</si>
  <si>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</si>
  <si>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</si>
  <si>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</si>
  <si>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</si>
  <si>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</si>
  <si>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</si>
  <si>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</si>
  <si>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</si>
  <si>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</si>
  <si>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</si>
  <si>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</si>
  <si>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</si>
  <si>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</si>
  <si>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</si>
  <si>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</si>
  <si>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</si>
  <si>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</si>
  <si>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</si>
  <si>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</si>
  <si>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</si>
  <si>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</si>
  <si>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</si>
  <si>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</si>
  <si>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</si>
  <si>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</si>
  <si>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</si>
  <si>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</si>
  <si>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</si>
  <si>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</si>
  <si>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</si>
  <si>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</si>
  <si>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</si>
  <si>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</si>
  <si>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</si>
  <si>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</si>
  <si>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</si>
  <si>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</si>
  <si>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</si>
  <si>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</si>
  <si>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</si>
  <si>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</si>
  <si>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</si>
  <si>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</si>
  <si>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</si>
  <si>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</si>
  <si>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</si>
  <si>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</si>
  <si>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</si>
  <si>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</si>
  <si>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</si>
  <si>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</si>
  <si>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</si>
  <si>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</si>
  <si>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</si>
  <si>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</si>
  <si>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</si>
  <si>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</si>
  <si>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</si>
  <si>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</si>
  <si>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</si>
  <si>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</si>
  <si>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</si>
  <si>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</si>
  <si>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</si>
  <si>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</si>
  <si>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</si>
  <si>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</si>
  <si>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</si>
  <si>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</si>
  <si>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</si>
  <si>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</si>
  <si>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</si>
  <si>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</si>
  <si>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</si>
  <si>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</si>
  <si>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</si>
  <si>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</si>
  <si>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</si>
  <si>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</si>
  <si>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</si>
  <si>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</si>
  <si>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</si>
  <si>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</si>
  <si>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</si>
  <si>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</si>
  <si>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</si>
  <si>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</si>
  <si>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</si>
  <si>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</si>
  <si>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</si>
  <si>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</si>
  <si>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</si>
  <si>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</si>
  <si>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</si>
  <si>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</si>
  <si>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</si>
  <si>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</si>
  <si>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</si>
  <si>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</si>
  <si>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</si>
  <si>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</si>
  <si>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</si>
  <si>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</si>
  <si>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</si>
  <si>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</si>
  <si>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</si>
  <si>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</si>
  <si>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</si>
  <si>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</si>
  <si>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</si>
  <si>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</si>
  <si>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</si>
  <si>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</si>
  <si>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</si>
  <si>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</si>
  <si>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</si>
  <si>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</si>
  <si>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</si>
  <si>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</si>
  <si>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</si>
  <si>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</si>
  <si>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</si>
  <si>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</si>
  <si>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</si>
  <si>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</si>
  <si>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</si>
  <si>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</si>
  <si>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</si>
  <si>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</si>
  <si>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</si>
  <si>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</si>
  <si>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</si>
  <si>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</si>
  <si>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</si>
  <si>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</si>
  <si>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</si>
  <si>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</si>
  <si>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</si>
  <si>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</si>
  <si>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</si>
  <si>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</si>
  <si>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</si>
  <si>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</si>
  <si>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</si>
  <si>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</si>
  <si>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</si>
  <si>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</si>
  <si>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</si>
  <si>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</si>
  <si>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</si>
  <si>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</si>
  <si>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</si>
  <si>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</si>
  <si>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</si>
  <si>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</si>
  <si>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</si>
  <si>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</si>
  <si>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</si>
  <si>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</si>
  <si>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</si>
  <si>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</si>
  <si>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</si>
  <si>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</si>
  <si>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</si>
  <si>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</si>
  <si>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</si>
  <si>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</si>
  <si>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</si>
  <si>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</si>
  <si>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</si>
  <si>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</si>
  <si>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</si>
  <si>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</si>
  <si>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</si>
  <si>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</si>
  <si>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</si>
  <si>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</si>
  <si>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</si>
  <si>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</si>
  <si>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</si>
  <si>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</si>
  <si>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</si>
  <si>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</si>
  <si>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</si>
  <si>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</si>
  <si>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</si>
  <si>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</si>
  <si>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</si>
  <si>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</si>
  <si>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</si>
  <si>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</si>
  <si>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</si>
  <si>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</si>
  <si>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</si>
  <si>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</si>
  <si>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</si>
  <si>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</si>
  <si>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</si>
  <si>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</si>
  <si>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</si>
  <si>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</si>
  <si>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</si>
  <si>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</si>
  <si>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</si>
  <si>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</si>
  <si>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</si>
  <si>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</si>
  <si>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</si>
  <si>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</si>
  <si>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</si>
  <si>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</si>
  <si>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</si>
  <si>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</si>
  <si>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</si>
  <si>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</si>
  <si>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</si>
  <si>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</si>
  <si>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</si>
  <si>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</si>
  <si>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</si>
  <si>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</si>
  <si>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</si>
  <si>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</si>
  <si>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</si>
  <si>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</si>
  <si>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</si>
  <si>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</si>
  <si>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</si>
  <si>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</si>
  <si>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</si>
  <si>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</si>
  <si>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</si>
  <si>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</si>
  <si>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</si>
  <si>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</si>
  <si>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</si>
  <si>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</si>
  <si>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</si>
  <si>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</si>
  <si>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</si>
  <si>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</si>
  <si>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</si>
  <si>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</si>
  <si>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</si>
  <si>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</si>
  <si>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</si>
  <si>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</si>
  <si>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</si>
  <si>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</si>
  <si>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</si>
  <si>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</si>
  <si>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</si>
  <si>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</si>
  <si>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</si>
  <si>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</si>
  <si>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</si>
  <si>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</si>
  <si>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</si>
  <si>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</si>
  <si>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</si>
  <si>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</si>
  <si>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</si>
  <si>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</si>
  <si>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</si>
  <si>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</si>
  <si>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</si>
  <si>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</si>
  <si>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</si>
  <si>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</si>
  <si>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</si>
  <si>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</si>
  <si>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</si>
  <si>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</si>
  <si>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</si>
  <si>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</si>
  <si>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</si>
  <si>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</si>
  <si>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</si>
  <si>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</si>
  <si>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</si>
  <si>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</si>
  <si>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</si>
  <si>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</si>
  <si>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</si>
  <si>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</si>
  <si>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</si>
  <si>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</si>
  <si>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</si>
  <si>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</si>
  <si>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</si>
  <si>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</si>
  <si>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</si>
  <si>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</si>
  <si>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</si>
  <si>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</si>
  <si>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</si>
  <si>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</si>
  <si>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</si>
  <si>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</si>
  <si>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</si>
  <si>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</si>
  <si>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</si>
  <si>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</si>
  <si>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</si>
  <si>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</si>
  <si>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</si>
  <si>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</si>
  <si>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</si>
  <si>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</si>
  <si>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</si>
  <si>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</si>
  <si>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</si>
  <si>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</si>
  <si>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</si>
  <si>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</si>
  <si>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</si>
  <si>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</si>
  <si>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</si>
  <si>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</si>
  <si>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</si>
  <si>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</si>
  <si>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</si>
  <si>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</si>
  <si>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</si>
  <si>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</si>
  <si>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</si>
  <si>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</si>
  <si>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</si>
  <si>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</si>
  <si>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</si>
  <si>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</si>
  <si>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</si>
  <si>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</si>
  <si>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</si>
  <si>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</si>
  <si>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</si>
  <si>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</si>
  <si>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</si>
  <si>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</si>
  <si>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</si>
  <si>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</si>
  <si>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</si>
  <si>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</si>
  <si>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</si>
  <si>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</si>
  <si>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</si>
  <si>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</si>
  <si>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</si>
  <si>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</si>
  <si>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</si>
  <si>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</si>
  <si>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</si>
  <si>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</si>
  <si>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</si>
  <si>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</si>
  <si>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</si>
  <si>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</si>
  <si>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</si>
  <si>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</si>
  <si>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</si>
  <si>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</si>
  <si>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</si>
  <si>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</si>
  <si>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</si>
  <si>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</si>
  <si>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</si>
  <si>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</si>
  <si>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</si>
  <si>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</si>
  <si>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</si>
  <si>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</si>
  <si>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</si>
  <si>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</si>
  <si>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</si>
  <si>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</si>
  <si>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</si>
  <si>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</si>
  <si>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</si>
  <si>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</si>
  <si>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</si>
  <si>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</si>
  <si>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</si>
  <si>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</si>
  <si>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</si>
  <si>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</si>
  <si>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</si>
  <si>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</si>
  <si>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</si>
  <si>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</si>
  <si>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</si>
  <si>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</si>
  <si>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</si>
  <si>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</si>
  <si>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</si>
  <si>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</si>
  <si>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</si>
  <si>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</si>
  <si>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</si>
  <si>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</si>
  <si>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</si>
  <si>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</si>
  <si>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</si>
  <si>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</si>
  <si>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</si>
  <si>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</si>
  <si>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</si>
  <si>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</si>
  <si>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</si>
  <si>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</si>
  <si>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</si>
  <si>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</si>
  <si>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</si>
  <si>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</si>
  <si>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</si>
  <si>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</si>
  <si>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</si>
  <si>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</si>
  <si>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</si>
  <si>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</si>
  <si>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</si>
  <si>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</si>
  <si>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</si>
  <si>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</si>
  <si>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</si>
  <si>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</si>
  <si>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</si>
  <si>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</si>
  <si>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</si>
  <si>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</si>
  <si>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</si>
  <si>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</si>
  <si>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</si>
  <si>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</si>
  <si>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</si>
  <si>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</si>
  <si>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</si>
  <si>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</si>
  <si>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</si>
  <si>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</si>
  <si>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</si>
  <si>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</si>
  <si>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</si>
  <si>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</si>
  <si>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</si>
  <si>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</si>
  <si>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</si>
  <si>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</si>
  <si>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</si>
  <si>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</si>
  <si>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</si>
  <si>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</si>
  <si>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</si>
  <si>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</si>
  <si>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</si>
  <si>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</si>
  <si>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</si>
  <si>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</si>
  <si>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</si>
  <si>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</si>
  <si>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</si>
  <si>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</si>
  <si>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</si>
  <si>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</si>
  <si>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</si>
  <si>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</si>
  <si>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</si>
  <si>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</si>
  <si>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</si>
  <si>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</si>
  <si>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</si>
  <si>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</si>
  <si>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</si>
  <si>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</si>
  <si>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</si>
  <si>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</si>
  <si>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</si>
  <si>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薬剤耐性菌感染症制御研究事業費</t>
    <rPh sb="0" eb="2">
      <t>ヤクザイ</t>
    </rPh>
    <rPh sb="2" eb="5">
      <t>タイセイキン</t>
    </rPh>
    <rPh sb="5" eb="8">
      <t>カンセンショウ</t>
    </rPh>
    <rPh sb="8" eb="10">
      <t>セイギョ</t>
    </rPh>
    <rPh sb="10" eb="12">
      <t>ケンキュウ</t>
    </rPh>
    <rPh sb="12" eb="15">
      <t>ジギョウヒ</t>
    </rPh>
    <phoneticPr fontId="5"/>
  </si>
  <si>
    <t>厚生労働省</t>
  </si>
  <si>
    <t>国立感染症研究所</t>
    <rPh sb="0" eb="8">
      <t>コクリツカンセンショウケンキュウショ</t>
    </rPh>
    <phoneticPr fontId="5"/>
  </si>
  <si>
    <t>総務部会計課</t>
    <rPh sb="0" eb="3">
      <t>ソウムブ</t>
    </rPh>
    <rPh sb="3" eb="6">
      <t>カイケイカ</t>
    </rPh>
    <phoneticPr fontId="5"/>
  </si>
  <si>
    <t>大谷　剛志</t>
    <rPh sb="0" eb="2">
      <t>オオタニ</t>
    </rPh>
    <rPh sb="3" eb="5">
      <t>ツヨシ</t>
    </rPh>
    <phoneticPr fontId="5"/>
  </si>
  <si>
    <t>○</t>
  </si>
  <si>
    <t>-</t>
  </si>
  <si>
    <t>-</t>
    <phoneticPr fontId="5"/>
  </si>
  <si>
    <t>薬剤耐性（ＡＭＲ）対策アクションプラン</t>
    <rPh sb="0" eb="2">
      <t>ヤクザイ</t>
    </rPh>
    <rPh sb="2" eb="4">
      <t>タイセイ</t>
    </rPh>
    <rPh sb="9" eb="11">
      <t>タイサク</t>
    </rPh>
    <phoneticPr fontId="5"/>
  </si>
  <si>
    <t>国内外で薬剤耐性菌問題が深刻化していることを受け、2016年4月に国際的に脅威となる感染症対策関係閣僚会議が「薬剤耐性(AMR)対策アクションプラン」を策定した。このアクションプランに沿って、国立感染症研究所に薬剤耐性制御研究センターを設置して、薬剤耐性に関する基礎的な調査研究、医療現場や自治体が実施する臨床的な薬剤耐性菌感染対策支援、さらに国際協力などの活動を包括的に行う。そして薬剤耐性に関するシンクタンクとして情報集約、分析、発信、政策提言を行う。</t>
  </si>
  <si>
    <t>病原体収集体制を構築して耐性菌株の収集を進める。対象とする病原体は公衆衛生上問題が大きい腸内細菌科細菌等の細菌、マラリア、赤痢アメーバ等原虫、カンジダ等真菌、ウイルスを媒介する蚊などとする。収集される菌株の薬剤耐性遺伝子を調べ、国内での薬剤耐性の流行状況を分子疫学的に把握する。院内感染発生時には自治体と連携して病原体解析、疫学解析を行い、感染対策支援を行う。さらに家畜、食品由来の薬剤耐性菌の情報も収集し、ワンヘルスの考え方から社会における薬剤耐性の動向を俯瞰的に把握する。国際協力については、日本の薬剤耐性サーベイランスの集計プログラムをアジア途上国に提供し、各国での薬剤耐性サーベイランスシステムの構築を支援する。これらの活動を通じて、薬剤耐性に関する各分野の様々な情報を収集、集約、分析し、社会に情報発信するとともに政策提言を行う。</t>
  </si>
  <si>
    <t>試験研究費</t>
    <rPh sb="0" eb="2">
      <t>シケン</t>
    </rPh>
    <rPh sb="2" eb="5">
      <t>ケンキュウヒ</t>
    </rPh>
    <phoneticPr fontId="5"/>
  </si>
  <si>
    <t>職員旅費</t>
    <rPh sb="0" eb="2">
      <t>ショクイン</t>
    </rPh>
    <rPh sb="2" eb="4">
      <t>リョヒ</t>
    </rPh>
    <phoneticPr fontId="5"/>
  </si>
  <si>
    <t>公衆衛生学的に重要な病原体の薬剤耐性の実態を分子疫学的に把握する</t>
  </si>
  <si>
    <t>収集した病原体を解析した数</t>
  </si>
  <si>
    <t>件</t>
    <rPh sb="0" eb="1">
      <t>ケン</t>
    </rPh>
    <phoneticPr fontId="5"/>
  </si>
  <si>
    <t>収集した病原体の解析件数記録表</t>
  </si>
  <si>
    <t>病原体の収集実績</t>
    <rPh sb="0" eb="3">
      <t>ビョウゲンタイ</t>
    </rPh>
    <rPh sb="4" eb="6">
      <t>シュウシュウ</t>
    </rPh>
    <rPh sb="6" eb="8">
      <t>ジッセキ</t>
    </rPh>
    <phoneticPr fontId="5"/>
  </si>
  <si>
    <t>Ｘ：執行額／Ｙ：解析病原体数　　　　　　　　　　　　　　</t>
    <rPh sb="2" eb="5">
      <t>シッコウガク</t>
    </rPh>
    <rPh sb="8" eb="10">
      <t>カイセキ</t>
    </rPh>
    <rPh sb="10" eb="13">
      <t>ビョウゲンタイ</t>
    </rPh>
    <rPh sb="13" eb="14">
      <t>スウ</t>
    </rPh>
    <phoneticPr fontId="5"/>
  </si>
  <si>
    <t>　Ｘ/Ｙ</t>
  </si>
  <si>
    <t>円</t>
    <phoneticPr fontId="5"/>
  </si>
  <si>
    <t>220百万円／1,000件</t>
    <rPh sb="3" eb="5">
      <t>ヒャクマン</t>
    </rPh>
    <rPh sb="5" eb="6">
      <t>エン</t>
    </rPh>
    <rPh sb="12" eb="13">
      <t>ケン</t>
    </rPh>
    <phoneticPr fontId="5"/>
  </si>
  <si>
    <t>324百万円／1,000件</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</si>
  <si>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</si>
  <si>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</si>
  <si>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
施）において3.5点以上の獲得を目指す</t>
  </si>
  <si>
    <t>点</t>
    <rPh sb="0" eb="1">
      <t>テン</t>
    </rPh>
    <phoneticPr fontId="5"/>
  </si>
  <si>
    <t>国内での薬剤耐性の流行状況を分子疫学的に俯瞰的に把握し、情報を社会に情報提供することで対策の策定に寄与するとともに、解析結果を大学等の研究者と共有することで新薬や新規診断法など感染対策に資する技術開発の推進に寄与する。さらに薬剤耐性に関する包括的なシンクタンクとして、行政並びに臨床現場等の感染対策の立案に資するもの。</t>
  </si>
  <si>
    <t>近年薬剤耐性が急速に増加していて、治療が困難な感染症例が増えている。国民の生命を守るために対策強化が必須である。</t>
  </si>
  <si>
    <t>感染症法等の国の責務を踏まえて実施している事業である。また専門性が高いため民間では困難である。</t>
  </si>
  <si>
    <t>社会における薬剤耐性の実態を把握する事業である。対策を策定する上で、最も基盤的で重要な情報であるため、優先度は高い。</t>
  </si>
  <si>
    <t>有</t>
  </si>
  <si>
    <t>‐</t>
  </si>
  <si>
    <t>一般競争入札や少額の随意契約であっても複数社から見積書を徴収し、最も安価な業者を選定する等、コスト削減に努めている。</t>
    <rPh sb="0" eb="2">
      <t>イッパン</t>
    </rPh>
    <rPh sb="2" eb="4">
      <t>キョウソウ</t>
    </rPh>
    <rPh sb="4" eb="6">
      <t>ニュウサツ</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</si>
  <si>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</si>
  <si>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一般競争入札や少額の随意契約であっても複数社から見積書を徴収し、最も安価な業者を選定する等、コスト削減に努めている。</t>
  </si>
  <si>
    <t>成果実績が成果目標に達しているので見合っている。</t>
  </si>
  <si>
    <t>活動実績は見込みに見合ったものになっている。</t>
  </si>
  <si>
    <t>当該事業の病原体の収集と解析により、薬剤耐性微生物の国内の状況、外国との違い等を把握できたことから、成果物は十分に活用されている。</t>
    <rPh sb="5" eb="8">
      <t>ビョウゲンタイ</t>
    </rPh>
    <rPh sb="9" eb="11">
      <t>シュウシュウ</t>
    </rPh>
    <rPh sb="12" eb="14">
      <t>カイセキ</t>
    </rPh>
    <rPh sb="18" eb="20">
      <t>ヤクザイ</t>
    </rPh>
    <rPh sb="20" eb="22">
      <t>タイセイ</t>
    </rPh>
    <rPh sb="22" eb="25">
      <t>ビセイブツ</t>
    </rPh>
    <rPh sb="26" eb="28">
      <t>コクナイ</t>
    </rPh>
    <rPh sb="29" eb="31">
      <t>ジョウキョウ</t>
    </rPh>
    <rPh sb="32" eb="34">
      <t>ガイコク</t>
    </rPh>
    <rPh sb="36" eb="37">
      <t>チガ</t>
    </rPh>
    <rPh sb="38" eb="39">
      <t>トウ</t>
    </rPh>
    <rPh sb="40" eb="42">
      <t>ハアク</t>
    </rPh>
    <phoneticPr fontId="5"/>
  </si>
  <si>
    <t>当該事業は菌株の薬剤耐性遺伝子調査や、国内での薬剤耐性の流行状況を分子疫学的に把握する等、薬剤耐性菌を研究する事業であるが、AMR対策推進費は国際会議の開催や発生動向調査体制の確立等を通して普及啓発や指針の作成など薬剤耐性菌の対策推進を行う事業である。</t>
    <rPh sb="0" eb="2">
      <t>トウガイ</t>
    </rPh>
    <rPh sb="2" eb="4">
      <t>ジギョウ</t>
    </rPh>
    <rPh sb="15" eb="17">
      <t>チョウサ</t>
    </rPh>
    <rPh sb="43" eb="44">
      <t>トウ</t>
    </rPh>
    <rPh sb="83" eb="85">
      <t>ヤクザイ</t>
    </rPh>
    <rPh sb="85" eb="88">
      <t>タイセイキン</t>
    </rPh>
    <rPh sb="95" eb="97">
      <t>ジギョウ</t>
    </rPh>
    <rPh sb="121" eb="122">
      <t>ヒ</t>
    </rPh>
    <rPh sb="123" eb="125">
      <t>コクサイカイギカイサイハッセイドウコウチョウサタイセイカクリツフキュウケイハツシシンサクセイジギョウ</t>
    </rPh>
    <phoneticPr fontId="5"/>
  </si>
  <si>
    <t>ＡＭＲ対策推進費</t>
  </si>
  <si>
    <t xml:space="preserve">適切に予算を執行し、事業の目標を達成しており、このまま継続して事業を実施する。今後も薬剤耐性の病原体の収集と解析を継続する。今後、病原体の遺伝子をさらに詳細に解析し、家畜や食品などから人社会への流入の状況についても明らかにしていくため、外部機関との連携も強化する。また、同時に定型的作業は業者に発注するなどコストダウンに努める。
</t>
    <rPh sb="27" eb="29">
      <t>ケイゾク</t>
    </rPh>
    <rPh sb="31" eb="33">
      <t>ジギョウ</t>
    </rPh>
    <rPh sb="34" eb="36">
      <t>ジッシ</t>
    </rPh>
    <phoneticPr fontId="5"/>
  </si>
  <si>
    <t>新29-0053</t>
    <rPh sb="0" eb="1">
      <t>シン</t>
    </rPh>
    <phoneticPr fontId="5"/>
  </si>
  <si>
    <t>A.大成温調株式会社</t>
    <phoneticPr fontId="5"/>
  </si>
  <si>
    <t>雑役務費</t>
    <rPh sb="0" eb="1">
      <t>ザツ</t>
    </rPh>
    <rPh sb="1" eb="4">
      <t>エキムヒ</t>
    </rPh>
    <phoneticPr fontId="5"/>
  </si>
  <si>
    <t>施設工事</t>
    <rPh sb="0" eb="2">
      <t>シセツ</t>
    </rPh>
    <rPh sb="2" eb="4">
      <t>コウジ</t>
    </rPh>
    <phoneticPr fontId="5"/>
  </si>
  <si>
    <t>工事業務</t>
    <rPh sb="0" eb="2">
      <t>コウジ</t>
    </rPh>
    <rPh sb="2" eb="4">
      <t>ギョウム</t>
    </rPh>
    <phoneticPr fontId="5"/>
  </si>
  <si>
    <t>-</t>
    <phoneticPr fontId="5"/>
  </si>
  <si>
    <t>尾崎理化株式会社</t>
    <phoneticPr fontId="5"/>
  </si>
  <si>
    <t>配管補修業務</t>
    <rPh sb="0" eb="2">
      <t>ハイカン</t>
    </rPh>
    <rPh sb="2" eb="4">
      <t>ホシュウ</t>
    </rPh>
    <rPh sb="4" eb="6">
      <t>ギョウム</t>
    </rPh>
    <phoneticPr fontId="5"/>
  </si>
  <si>
    <t>電源増設業務</t>
    <rPh sb="0" eb="2">
      <t>デンゲン</t>
    </rPh>
    <rPh sb="2" eb="4">
      <t>ゾウセツ</t>
    </rPh>
    <rPh sb="4" eb="6">
      <t>ギョウム</t>
    </rPh>
    <phoneticPr fontId="5"/>
  </si>
  <si>
    <r>
      <t>L</t>
    </r>
    <r>
      <rPr>
        <sz val="11"/>
        <rFont val="ＭＳ Ｐゴシック"/>
        <family val="3"/>
        <charset val="128"/>
      </rPr>
      <t>AN工事</t>
    </r>
    <rPh sb="3" eb="5">
      <t>コウジ</t>
    </rPh>
    <phoneticPr fontId="5"/>
  </si>
  <si>
    <t>消耗品購入</t>
    <rPh sb="0" eb="2">
      <t>ショウモウ</t>
    </rPh>
    <rPh sb="2" eb="3">
      <t>ヒン</t>
    </rPh>
    <rPh sb="3" eb="5">
      <t>コウニュウ</t>
    </rPh>
    <phoneticPr fontId="5"/>
  </si>
  <si>
    <t>カーペット、ブラインド、カーテン施工業務</t>
    <rPh sb="16" eb="18">
      <t>セコウ</t>
    </rPh>
    <rPh sb="18" eb="20">
      <t>ギョウム</t>
    </rPh>
    <phoneticPr fontId="5"/>
  </si>
  <si>
    <t>備品購入</t>
    <rPh sb="0" eb="2">
      <t>ビヒン</t>
    </rPh>
    <rPh sb="2" eb="4">
      <t>コウニュウ</t>
    </rPh>
    <phoneticPr fontId="5"/>
  </si>
  <si>
    <t>備品購入及び移設業務</t>
    <rPh sb="0" eb="2">
      <t>ビヒン</t>
    </rPh>
    <rPh sb="2" eb="4">
      <t>コウニュウ</t>
    </rPh>
    <rPh sb="4" eb="5">
      <t>オヨ</t>
    </rPh>
    <rPh sb="6" eb="8">
      <t>イセツ</t>
    </rPh>
    <rPh sb="8" eb="10">
      <t>ギョウム</t>
    </rPh>
    <phoneticPr fontId="5"/>
  </si>
  <si>
    <t>システム機能追加業務</t>
    <rPh sb="4" eb="6">
      <t>キノウ</t>
    </rPh>
    <rPh sb="6" eb="8">
      <t>ツイカ</t>
    </rPh>
    <rPh sb="8" eb="10">
      <t>ギョウム</t>
    </rPh>
    <phoneticPr fontId="5"/>
  </si>
  <si>
    <t>キーウェアソリューションズ株式会社</t>
    <phoneticPr fontId="5"/>
  </si>
  <si>
    <t>システム利用契約</t>
    <rPh sb="4" eb="6">
      <t>リヨウ</t>
    </rPh>
    <rPh sb="6" eb="8">
      <t>ケイヤク</t>
    </rPh>
    <phoneticPr fontId="5"/>
  </si>
  <si>
    <t>データ移行業務</t>
    <rPh sb="3" eb="5">
      <t>イコウ</t>
    </rPh>
    <rPh sb="5" eb="7">
      <t>ギョウム</t>
    </rPh>
    <phoneticPr fontId="5"/>
  </si>
  <si>
    <t>システム修正業務</t>
    <rPh sb="4" eb="6">
      <t>シュウセイ</t>
    </rPh>
    <rPh sb="6" eb="8">
      <t>ギョウム</t>
    </rPh>
    <phoneticPr fontId="5"/>
  </si>
  <si>
    <t>岩井化学薬品株式会社</t>
    <phoneticPr fontId="5"/>
  </si>
  <si>
    <t>検体解析業務</t>
    <rPh sb="0" eb="2">
      <t>ケンタイ</t>
    </rPh>
    <rPh sb="2" eb="4">
      <t>カイセキ</t>
    </rPh>
    <rPh sb="4" eb="6">
      <t>ギョウム</t>
    </rPh>
    <phoneticPr fontId="5"/>
  </si>
  <si>
    <t>株式会社チヨダサイエンス</t>
    <phoneticPr fontId="5"/>
  </si>
  <si>
    <t>非常勤職員A</t>
    <rPh sb="0" eb="3">
      <t>ヒジョウキン</t>
    </rPh>
    <rPh sb="3" eb="5">
      <t>ショクイン</t>
    </rPh>
    <phoneticPr fontId="5"/>
  </si>
  <si>
    <t>非常勤職員B</t>
    <rPh sb="0" eb="3">
      <t>ヒジョウキン</t>
    </rPh>
    <rPh sb="3" eb="5">
      <t>ショクイン</t>
    </rPh>
    <phoneticPr fontId="5"/>
  </si>
  <si>
    <t>非常勤職員C</t>
    <rPh sb="0" eb="3">
      <t>ヒジョウキン</t>
    </rPh>
    <rPh sb="3" eb="5">
      <t>ショクイン</t>
    </rPh>
    <phoneticPr fontId="5"/>
  </si>
  <si>
    <t>非常勤職員D</t>
    <rPh sb="0" eb="3">
      <t>ヒジョウキン</t>
    </rPh>
    <rPh sb="3" eb="5">
      <t>ショクイン</t>
    </rPh>
    <phoneticPr fontId="5"/>
  </si>
  <si>
    <t>非常勤職員E</t>
    <rPh sb="0" eb="3">
      <t>ヒジョウキン</t>
    </rPh>
    <rPh sb="3" eb="5">
      <t>ショクイン</t>
    </rPh>
    <phoneticPr fontId="5"/>
  </si>
  <si>
    <t>非常勤職員F</t>
    <rPh sb="0" eb="3">
      <t>ヒジョウキン</t>
    </rPh>
    <rPh sb="3" eb="5">
      <t>ショクイン</t>
    </rPh>
    <phoneticPr fontId="5"/>
  </si>
  <si>
    <t>非常勤職員G</t>
    <rPh sb="0" eb="3">
      <t>ヒジョウキン</t>
    </rPh>
    <rPh sb="3" eb="5">
      <t>ショクイン</t>
    </rPh>
    <phoneticPr fontId="5"/>
  </si>
  <si>
    <t>非常勤職員H</t>
    <rPh sb="0" eb="3">
      <t>ヒジョウキン</t>
    </rPh>
    <rPh sb="3" eb="5">
      <t>ショクイン</t>
    </rPh>
    <phoneticPr fontId="5"/>
  </si>
  <si>
    <t>非常勤職員I</t>
    <rPh sb="0" eb="3">
      <t>ヒジョウキン</t>
    </rPh>
    <rPh sb="3" eb="5">
      <t>ショクイン</t>
    </rPh>
    <phoneticPr fontId="5"/>
  </si>
  <si>
    <t>非常勤職員J</t>
    <rPh sb="0" eb="3">
      <t>ヒジョウキン</t>
    </rPh>
    <rPh sb="3" eb="5">
      <t>ショクイン</t>
    </rPh>
    <phoneticPr fontId="5"/>
  </si>
  <si>
    <t>業務補助（賃金）</t>
    <rPh sb="0" eb="2">
      <t>ギョウム</t>
    </rPh>
    <rPh sb="2" eb="4">
      <t>ホジョ</t>
    </rPh>
    <rPh sb="5" eb="7">
      <t>チンギン</t>
    </rPh>
    <phoneticPr fontId="5"/>
  </si>
  <si>
    <t>B.非常勤職員A</t>
    <rPh sb="2" eb="5">
      <t>ヒジョウキン</t>
    </rPh>
    <rPh sb="5" eb="7">
      <t>ショクイン</t>
    </rPh>
    <phoneticPr fontId="5"/>
  </si>
  <si>
    <t>賃金</t>
    <rPh sb="0" eb="2">
      <t>チンギン</t>
    </rPh>
    <phoneticPr fontId="5"/>
  </si>
  <si>
    <t>補助業務（賃金）</t>
    <rPh sb="0" eb="2">
      <t>ホジョ</t>
    </rPh>
    <rPh sb="2" eb="4">
      <t>ギョウム</t>
    </rPh>
    <rPh sb="5" eb="7">
      <t>チンギン</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</si>
  <si>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</si>
  <si>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</si>
  <si>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</si>
  <si>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</si>
  <si>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</si>
  <si>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</si>
  <si>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</si>
  <si>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</si>
  <si>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</si>
  <si>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</si>
  <si>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職員旅費</t>
    <rPh sb="0" eb="2">
      <t>ショクイン</t>
    </rPh>
    <rPh sb="2" eb="4">
      <t>リョヒ</t>
    </rPh>
    <phoneticPr fontId="5"/>
  </si>
  <si>
    <t>C.職員A</t>
    <rPh sb="2" eb="4">
      <t>ショクイン</t>
    </rPh>
    <phoneticPr fontId="5"/>
  </si>
  <si>
    <t>旅費</t>
    <rPh sb="0" eb="2">
      <t>リョヒ</t>
    </rPh>
    <phoneticPr fontId="5"/>
  </si>
  <si>
    <t>外国及び国内研究調査</t>
    <rPh sb="0" eb="2">
      <t>ガイコク</t>
    </rPh>
    <rPh sb="2" eb="3">
      <t>オヨ</t>
    </rPh>
    <rPh sb="4" eb="6">
      <t>コクナイ</t>
    </rPh>
    <rPh sb="6" eb="8">
      <t>ケンキュウ</t>
    </rPh>
    <rPh sb="8" eb="10">
      <t>チョウサ</t>
    </rPh>
    <phoneticPr fontId="5"/>
  </si>
  <si>
    <t>無</t>
  </si>
  <si>
    <t>304百万円／1,000件</t>
    <rPh sb="3" eb="5">
      <t>ヒャクマン</t>
    </rPh>
    <rPh sb="5" eb="6">
      <t>エン</t>
    </rPh>
    <rPh sb="12" eb="13">
      <t>ケン</t>
    </rPh>
    <phoneticPr fontId="5"/>
  </si>
  <si>
    <t>-</t>
    <phoneticPr fontId="5"/>
  </si>
  <si>
    <t>一般競争入札の実施や契約金額が少額であっても見積もり合わせの実施により、競争性を確保している。数年前から引き続き3庁舎による公告、類似契約業者への声掛けを実施しているところであるが、備品購入等の調達の一部については、1者応札となった。引き続き、入札説明会に参加したが応札しなかった者等へのヒアリングを行う等、競争性の確保に係る取り組みを継続したい。</t>
    <rPh sb="47" eb="50">
      <t>スウネンマエ</t>
    </rPh>
    <rPh sb="91" eb="93">
      <t>ビヒン</t>
    </rPh>
    <rPh sb="93" eb="95">
      <t>コウニュウ</t>
    </rPh>
    <rPh sb="95" eb="96">
      <t>トウ</t>
    </rPh>
    <phoneticPr fontId="5"/>
  </si>
  <si>
    <t>大成温調株式会社</t>
    <phoneticPr fontId="5"/>
  </si>
  <si>
    <t>尾崎理化株式会社</t>
    <phoneticPr fontId="5"/>
  </si>
  <si>
    <t>キーウェアソリューションズ株式会社</t>
    <phoneticPr fontId="5"/>
  </si>
  <si>
    <t>岩井化学薬品株式会社</t>
    <phoneticPr fontId="5"/>
  </si>
  <si>
    <t>株式会社チヨダサイエンス</t>
    <phoneticPr fontId="5"/>
  </si>
  <si>
    <t>外部有識者点検対象外</t>
    <rPh sb="0" eb="10">
      <t>ガイブユウシキシャテンケンタイショウガイ</t>
    </rPh>
    <phoneticPr fontId="5"/>
  </si>
  <si>
    <t>薬剤耐性の細菌、真菌、寄生虫、衛生昆虫を全国から収集し、遺伝子の解析を行って、国内にどのような薬剤耐性微生物がどれくらい存在するか、またアジア途上国など外国との状況の違いや外国からの流入状況などを把握できた。</t>
    <phoneticPr fontId="5"/>
  </si>
  <si>
    <t>薬剤耐性の細菌等の研究事業であるが、一者応札となっている要因を分析し、改善を図ること。</t>
    <rPh sb="7" eb="8">
      <t>トウ</t>
    </rPh>
    <rPh sb="9" eb="11">
      <t>ケンキュウ</t>
    </rPh>
    <rPh sb="11" eb="13">
      <t>ジギョウ</t>
    </rPh>
    <rPh sb="18" eb="22">
      <t>イッシャオウサツ</t>
    </rPh>
    <rPh sb="28" eb="30">
      <t>ヨウイン</t>
    </rPh>
    <rPh sb="31" eb="33">
      <t>ブンセキ</t>
    </rPh>
    <rPh sb="35" eb="37">
      <t>カイゼン</t>
    </rPh>
    <rPh sb="38" eb="39">
      <t>ハカ</t>
    </rPh>
    <phoneticPr fontId="5"/>
  </si>
  <si>
    <t>-</t>
    <phoneticPr fontId="5"/>
  </si>
  <si>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phoneticPr fontId="5"/>
  </si>
  <si>
    <t>疾病媒介昆虫における薬剤耐性の解析の拡充に伴う増</t>
    <rPh sb="0" eb="2">
      <t>シッペイ</t>
    </rPh>
    <rPh sb="2" eb="4">
      <t>バイカイ</t>
    </rPh>
    <rPh sb="4" eb="6">
      <t>コンチュウ</t>
    </rPh>
    <rPh sb="10" eb="12">
      <t>ヤクザイ</t>
    </rPh>
    <rPh sb="12" eb="14">
      <t>タイセイ</t>
    </rPh>
    <rPh sb="15" eb="17">
      <t>カイセキ</t>
    </rPh>
    <rPh sb="18" eb="20">
      <t>カクジュウ</t>
    </rPh>
    <rPh sb="21" eb="22">
      <t>トモナ</t>
    </rPh>
    <rPh sb="23" eb="24">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</si>
</sst>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12872</xdr:colOff>
      <xdr:row>740</xdr:row>
      <xdr:rowOff>334661</xdr:rowOff>
    </xdr:from>
    <xdr:to>
      <xdr:col>38</xdr:col>
      <xdr:colOff>181802</xdr:colOff>
      <xdr:row>746</xdr:row>
      <xdr:rowOff>31472</xdr:rowOff>
    </xdr:to>
    <xdr:sp macro="" textlink="">
      <xdr:nvSpPr>
        <xdr:cNvPr id="3" name="正方形/長方形 2">
          <a:extLst>
            <a:ext uri="{FF2B5EF4-FFF2-40B4-BE49-F238E27FC236}">
              <a16:creationId xmlns:a16="http://schemas.microsoft.com/office/drawing/2014/main" id="{F97AD961-7BDA-4A0F-A150-846599059A2D}"/>
            </a:ext>
          </a:extLst>
        </xdr:cNvPr>
        <xdr:cNvSpPr/>
      </xdr:nvSpPr>
      <xdr:spPr>
        <a:xfrm>
          <a:off x="4955575" y="40378276"/>
          <a:ext cx="3052173" cy="178201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a:t>304</a:t>
          </a:r>
          <a:r>
            <a:rPr kumimoji="1" lang="ja-JP" altLang="en-US" sz="1100"/>
            <a:t>百万円</a:t>
          </a:r>
          <a:endParaRPr kumimoji="1" lang="en-US" altLang="ja-JP" sz="1100"/>
        </a:p>
        <a:p>
          <a:pPr algn="ctr"/>
          <a:endParaRPr kumimoji="1" lang="en-US" altLang="ja-JP" sz="1100"/>
        </a:p>
        <a:p>
          <a:pPr algn="ctr"/>
          <a:r>
            <a:rPr kumimoji="1" lang="ja-JP" altLang="en-US" sz="1100"/>
            <a:t>薬剤耐性菌感染症制御研究事業</a:t>
          </a:r>
          <a:endParaRPr kumimoji="1" lang="en-US" altLang="ja-JP" sz="1100"/>
        </a:p>
      </xdr:txBody>
    </xdr:sp>
    <xdr:clientData/>
  </xdr:twoCellAnchor>
  <xdr:twoCellAnchor>
    <xdr:from>
      <xdr:col>30</xdr:col>
      <xdr:colOff>180203</xdr:colOff>
      <xdr:row>746</xdr:row>
      <xdr:rowOff>38614</xdr:rowOff>
    </xdr:from>
    <xdr:to>
      <xdr:col>30</xdr:col>
      <xdr:colOff>192479</xdr:colOff>
      <xdr:row>748</xdr:row>
      <xdr:rowOff>29566</xdr:rowOff>
    </xdr:to>
    <xdr:cxnSp macro="">
      <xdr:nvCxnSpPr>
        <xdr:cNvPr id="4" name="直線コネクタ 3">
          <a:extLst>
            <a:ext uri="{FF2B5EF4-FFF2-40B4-BE49-F238E27FC236}">
              <a16:creationId xmlns:a16="http://schemas.microsoft.com/office/drawing/2014/main" id="{D4916D23-8343-41C5-A9DD-0DD6568BD894}"/>
            </a:ext>
          </a:extLst>
        </xdr:cNvPr>
        <xdr:cNvCxnSpPr/>
      </xdr:nvCxnSpPr>
      <xdr:spPr>
        <a:xfrm>
          <a:off x="6358581" y="42167432"/>
          <a:ext cx="12276" cy="686019"/>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77230</xdr:colOff>
      <xdr:row>748</xdr:row>
      <xdr:rowOff>38616</xdr:rowOff>
    </xdr:from>
    <xdr:to>
      <xdr:col>43</xdr:col>
      <xdr:colOff>32092</xdr:colOff>
      <xdr:row>748</xdr:row>
      <xdr:rowOff>49198</xdr:rowOff>
    </xdr:to>
    <xdr:cxnSp macro="">
      <xdr:nvCxnSpPr>
        <xdr:cNvPr id="5" name="直線コネクタ 4">
          <a:extLst>
            <a:ext uri="{FF2B5EF4-FFF2-40B4-BE49-F238E27FC236}">
              <a16:creationId xmlns:a16="http://schemas.microsoft.com/office/drawing/2014/main" id="{4B79966E-E918-40F8-9C68-144F4535C041}"/>
            </a:ext>
          </a:extLst>
        </xdr:cNvPr>
        <xdr:cNvCxnSpPr/>
      </xdr:nvCxnSpPr>
      <xdr:spPr>
        <a:xfrm flipH="1" flipV="1">
          <a:off x="3166419" y="41807028"/>
          <a:ext cx="5721349" cy="10582"/>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74044</xdr:colOff>
      <xdr:row>748</xdr:row>
      <xdr:rowOff>12872</xdr:rowOff>
    </xdr:from>
    <xdr:to>
      <xdr:col>15</xdr:col>
      <xdr:colOff>77230</xdr:colOff>
      <xdr:row>749</xdr:row>
      <xdr:rowOff>38615</xdr:rowOff>
    </xdr:to>
    <xdr:cxnSp macro="">
      <xdr:nvCxnSpPr>
        <xdr:cNvPr id="6" name="直線コネクタ 5">
          <a:extLst>
            <a:ext uri="{FF2B5EF4-FFF2-40B4-BE49-F238E27FC236}">
              <a16:creationId xmlns:a16="http://schemas.microsoft.com/office/drawing/2014/main" id="{029D6C14-C8B2-4F6B-97DB-D8D6851463E1}"/>
            </a:ext>
          </a:extLst>
        </xdr:cNvPr>
        <xdr:cNvCxnSpPr/>
      </xdr:nvCxnSpPr>
      <xdr:spPr>
        <a:xfrm>
          <a:off x="3163233" y="41781284"/>
          <a:ext cx="3186" cy="373277"/>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141588</xdr:colOff>
      <xdr:row>749</xdr:row>
      <xdr:rowOff>12872</xdr:rowOff>
    </xdr:from>
    <xdr:to>
      <xdr:col>21</xdr:col>
      <xdr:colOff>5830</xdr:colOff>
      <xdr:row>754</xdr:row>
      <xdr:rowOff>58041</xdr:rowOff>
    </xdr:to>
    <xdr:sp macro="" textlink="">
      <xdr:nvSpPr>
        <xdr:cNvPr id="8" name="正方形/長方形 7">
          <a:extLst>
            <a:ext uri="{FF2B5EF4-FFF2-40B4-BE49-F238E27FC236}">
              <a16:creationId xmlns:a16="http://schemas.microsoft.com/office/drawing/2014/main" id="{1D2AC41A-8D23-4167-9310-64505EF267ED}"/>
            </a:ext>
          </a:extLst>
        </xdr:cNvPr>
        <xdr:cNvSpPr/>
      </xdr:nvSpPr>
      <xdr:spPr>
        <a:xfrm>
          <a:off x="2201047" y="42128818"/>
          <a:ext cx="2129648" cy="178283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大成温調株式会社他</a:t>
          </a:r>
          <a:r>
            <a:rPr kumimoji="1" lang="en-US" altLang="ja-JP" sz="1100"/>
            <a:t>40</a:t>
          </a:r>
          <a:r>
            <a:rPr kumimoji="1" lang="ja-JP" altLang="en-US" sz="1100"/>
            <a:t>社</a:t>
          </a:r>
          <a:endParaRPr kumimoji="1" lang="en-US" altLang="ja-JP" sz="1100"/>
        </a:p>
        <a:p>
          <a:pPr algn="ctr"/>
          <a:endParaRPr kumimoji="1" lang="en-US" altLang="ja-JP" sz="1100"/>
        </a:p>
        <a:p>
          <a:pPr algn="ctr"/>
          <a:r>
            <a:rPr kumimoji="1" lang="en-US" altLang="ja-JP" sz="1100"/>
            <a:t>201</a:t>
          </a:r>
          <a:r>
            <a:rPr kumimoji="1" lang="ja-JP" altLang="en-US" sz="1100"/>
            <a:t>百万円</a:t>
          </a:r>
          <a:endParaRPr kumimoji="1" lang="en-US" altLang="ja-JP" sz="1100"/>
        </a:p>
        <a:p>
          <a:pPr algn="ctr"/>
          <a:endParaRPr kumimoji="1" lang="en-US" altLang="ja-JP" sz="1100"/>
        </a:p>
        <a:p>
          <a:pPr algn="ctr"/>
          <a:r>
            <a:rPr kumimoji="1" lang="ja-JP" altLang="en-US" sz="1100"/>
            <a:t>備品・消耗品の購入、雑役務費</a:t>
          </a:r>
          <a:endParaRPr kumimoji="1" lang="en-US" altLang="ja-JP" sz="1100"/>
        </a:p>
      </xdr:txBody>
    </xdr:sp>
    <xdr:clientData/>
  </xdr:twoCellAnchor>
  <xdr:twoCellAnchor>
    <xdr:from>
      <xdr:col>30</xdr:col>
      <xdr:colOff>202762</xdr:colOff>
      <xdr:row>748</xdr:row>
      <xdr:rowOff>38615</xdr:rowOff>
    </xdr:from>
    <xdr:to>
      <xdr:col>31</xdr:col>
      <xdr:colOff>0</xdr:colOff>
      <xdr:row>749</xdr:row>
      <xdr:rowOff>128716</xdr:rowOff>
    </xdr:to>
    <xdr:cxnSp macro="">
      <xdr:nvCxnSpPr>
        <xdr:cNvPr id="10" name="直線コネクタ 9">
          <a:extLst>
            <a:ext uri="{FF2B5EF4-FFF2-40B4-BE49-F238E27FC236}">
              <a16:creationId xmlns:a16="http://schemas.microsoft.com/office/drawing/2014/main" id="{67B47637-0C61-4A57-9264-7A686A5027E8}"/>
            </a:ext>
          </a:extLst>
        </xdr:cNvPr>
        <xdr:cNvCxnSpPr/>
      </xdr:nvCxnSpPr>
      <xdr:spPr>
        <a:xfrm>
          <a:off x="6381140" y="41807027"/>
          <a:ext cx="3184" cy="437635"/>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xdr:colOff>
      <xdr:row>749</xdr:row>
      <xdr:rowOff>115845</xdr:rowOff>
    </xdr:from>
    <xdr:to>
      <xdr:col>35</xdr:col>
      <xdr:colOff>127080</xdr:colOff>
      <xdr:row>754</xdr:row>
      <xdr:rowOff>199173</xdr:rowOff>
    </xdr:to>
    <xdr:sp macro="" textlink="">
      <xdr:nvSpPr>
        <xdr:cNvPr id="13" name="正方形/長方形 12">
          <a:extLst>
            <a:ext uri="{FF2B5EF4-FFF2-40B4-BE49-F238E27FC236}">
              <a16:creationId xmlns:a16="http://schemas.microsoft.com/office/drawing/2014/main" id="{0C327F8D-482A-45C1-9C2C-400824590EC2}"/>
            </a:ext>
          </a:extLst>
        </xdr:cNvPr>
        <xdr:cNvSpPr/>
      </xdr:nvSpPr>
      <xdr:spPr>
        <a:xfrm>
          <a:off x="5354594" y="42231791"/>
          <a:ext cx="1980594" cy="182099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B.</a:t>
          </a:r>
          <a:r>
            <a:rPr kumimoji="1" lang="ja-JP" altLang="en-US" sz="1100"/>
            <a:t>非常勤職員</a:t>
          </a:r>
          <a:r>
            <a:rPr kumimoji="1" lang="en-US" altLang="ja-JP" sz="1100"/>
            <a:t>A</a:t>
          </a:r>
          <a:r>
            <a:rPr kumimoji="1" lang="ja-JP" altLang="en-US" sz="1100"/>
            <a:t>他</a:t>
          </a:r>
          <a:r>
            <a:rPr kumimoji="1" lang="en-US" altLang="ja-JP" sz="1100"/>
            <a:t>33</a:t>
          </a:r>
          <a:r>
            <a:rPr kumimoji="1" lang="ja-JP" altLang="en-US" sz="1100"/>
            <a:t>名</a:t>
          </a:r>
          <a:endParaRPr kumimoji="1" lang="en-US" altLang="ja-JP" sz="1100"/>
        </a:p>
        <a:p>
          <a:pPr algn="ctr"/>
          <a:endParaRPr kumimoji="1" lang="en-US" altLang="ja-JP" sz="1100"/>
        </a:p>
        <a:p>
          <a:pPr algn="ctr"/>
          <a:r>
            <a:rPr kumimoji="1" lang="en-US" altLang="ja-JP" sz="1100"/>
            <a:t>98</a:t>
          </a:r>
          <a:r>
            <a:rPr kumimoji="1" lang="ja-JP" altLang="en-US" sz="1100"/>
            <a:t>百万円</a:t>
          </a:r>
          <a:endParaRPr kumimoji="1" lang="en-US" altLang="ja-JP" sz="1100"/>
        </a:p>
        <a:p>
          <a:pPr algn="ctr"/>
          <a:endParaRPr kumimoji="1" lang="en-US" altLang="ja-JP" sz="1100"/>
        </a:p>
        <a:p>
          <a:pPr algn="ctr"/>
          <a:r>
            <a:rPr kumimoji="1" lang="ja-JP" altLang="en-US" sz="1100"/>
            <a:t>賃金</a:t>
          </a:r>
          <a:endParaRPr kumimoji="1" lang="en-US" altLang="ja-JP" sz="1100"/>
        </a:p>
      </xdr:txBody>
    </xdr:sp>
    <xdr:clientData/>
  </xdr:twoCellAnchor>
  <xdr:twoCellAnchor>
    <xdr:from>
      <xdr:col>43</xdr:col>
      <xdr:colOff>12872</xdr:colOff>
      <xdr:row>748</xdr:row>
      <xdr:rowOff>51487</xdr:rowOff>
    </xdr:from>
    <xdr:to>
      <xdr:col>43</xdr:col>
      <xdr:colOff>22557</xdr:colOff>
      <xdr:row>749</xdr:row>
      <xdr:rowOff>44435</xdr:rowOff>
    </xdr:to>
    <xdr:cxnSp macro="">
      <xdr:nvCxnSpPr>
        <xdr:cNvPr id="14" name="直線コネクタ 13">
          <a:extLst>
            <a:ext uri="{FF2B5EF4-FFF2-40B4-BE49-F238E27FC236}">
              <a16:creationId xmlns:a16="http://schemas.microsoft.com/office/drawing/2014/main" id="{8A939D88-0E74-408B-B8E3-884AED12CE46}"/>
            </a:ext>
          </a:extLst>
        </xdr:cNvPr>
        <xdr:cNvCxnSpPr/>
      </xdr:nvCxnSpPr>
      <xdr:spPr>
        <a:xfrm flipH="1">
          <a:off x="8868548" y="41819899"/>
          <a:ext cx="9685" cy="340482"/>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128716</xdr:colOff>
      <xdr:row>749</xdr:row>
      <xdr:rowOff>64358</xdr:rowOff>
    </xdr:from>
    <xdr:to>
      <xdr:col>48</xdr:col>
      <xdr:colOff>13972</xdr:colOff>
      <xdr:row>754</xdr:row>
      <xdr:rowOff>163561</xdr:rowOff>
    </xdr:to>
    <xdr:sp macro="" textlink="">
      <xdr:nvSpPr>
        <xdr:cNvPr id="15" name="正方形/長方形 14">
          <a:extLst>
            <a:ext uri="{FF2B5EF4-FFF2-40B4-BE49-F238E27FC236}">
              <a16:creationId xmlns:a16="http://schemas.microsoft.com/office/drawing/2014/main" id="{5B367E7B-EC5E-4245-A107-489DA1700925}"/>
            </a:ext>
          </a:extLst>
        </xdr:cNvPr>
        <xdr:cNvSpPr/>
      </xdr:nvSpPr>
      <xdr:spPr>
        <a:xfrm>
          <a:off x="7954662" y="42180304"/>
          <a:ext cx="1944715" cy="183687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C.</a:t>
          </a:r>
          <a:r>
            <a:rPr kumimoji="1" lang="ja-JP" altLang="en-US" sz="1100"/>
            <a:t>職員</a:t>
          </a:r>
          <a:r>
            <a:rPr kumimoji="1" lang="en-US" altLang="ja-JP" sz="1100"/>
            <a:t>A</a:t>
          </a:r>
          <a:r>
            <a:rPr kumimoji="1" lang="ja-JP" altLang="en-US" sz="1100"/>
            <a:t>他</a:t>
          </a:r>
          <a:r>
            <a:rPr kumimoji="1" lang="en-US" altLang="ja-JP" sz="1100"/>
            <a:t>38</a:t>
          </a:r>
          <a:r>
            <a:rPr kumimoji="1" lang="ja-JP" altLang="en-US" sz="1100"/>
            <a:t>名</a:t>
          </a:r>
          <a:endParaRPr kumimoji="1" lang="en-US" altLang="ja-JP" sz="1100"/>
        </a:p>
        <a:p>
          <a:pPr algn="ctr"/>
          <a:endParaRPr kumimoji="1" lang="en-US" altLang="ja-JP" sz="1100"/>
        </a:p>
        <a:p>
          <a:pPr algn="ctr"/>
          <a:r>
            <a:rPr kumimoji="1" lang="en-US" altLang="ja-JP" sz="1100"/>
            <a:t>5</a:t>
          </a:r>
          <a:r>
            <a:rPr kumimoji="1" lang="ja-JP" altLang="en-US" sz="1100"/>
            <a:t>百万円</a:t>
          </a:r>
          <a:endParaRPr kumimoji="1" lang="en-US" altLang="ja-JP" sz="1100"/>
        </a:p>
        <a:p>
          <a:pPr algn="ctr"/>
          <a:endParaRPr kumimoji="1" lang="en-US" altLang="ja-JP" sz="1100"/>
        </a:p>
        <a:p>
          <a:pPr algn="ctr"/>
          <a:r>
            <a:rPr kumimoji="1" lang="ja-JP" altLang="en-US" sz="1100"/>
            <a:t>職員旅費</a:t>
          </a:r>
          <a:endParaRPr kumimoji="1" lang="en-US" altLang="ja-JP" sz="1100"/>
        </a:p>
      </xdr:txBody>
    </xdr:sp>
    <xdr:clientData/>
  </xdr:twoCellAnchor>
  <xdr:twoCellAnchor>
    <xdr:from>
      <xdr:col>9</xdr:col>
      <xdr:colOff>180201</xdr:colOff>
      <xdr:row>747</xdr:row>
      <xdr:rowOff>218816</xdr:rowOff>
    </xdr:from>
    <xdr:to>
      <xdr:col>22</xdr:col>
      <xdr:colOff>115843</xdr:colOff>
      <xdr:row>748</xdr:row>
      <xdr:rowOff>193073</xdr:rowOff>
    </xdr:to>
    <xdr:sp macro="" textlink="">
      <xdr:nvSpPr>
        <xdr:cNvPr id="16" name="テキスト ボックス 15">
          <a:extLst>
            <a:ext uri="{FF2B5EF4-FFF2-40B4-BE49-F238E27FC236}">
              <a16:creationId xmlns:a16="http://schemas.microsoft.com/office/drawing/2014/main" id="{1435DB21-7DF2-41BE-8E9D-EEE620E165D8}"/>
            </a:ext>
          </a:extLst>
        </xdr:cNvPr>
        <xdr:cNvSpPr txBox="1"/>
      </xdr:nvSpPr>
      <xdr:spPr>
        <a:xfrm>
          <a:off x="2033715" y="42695167"/>
          <a:ext cx="2612939" cy="3217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29</xdr:col>
      <xdr:colOff>12872</xdr:colOff>
      <xdr:row>747</xdr:row>
      <xdr:rowOff>218818</xdr:rowOff>
    </xdr:from>
    <xdr:to>
      <xdr:col>33</xdr:col>
      <xdr:colOff>141588</xdr:colOff>
      <xdr:row>748</xdr:row>
      <xdr:rowOff>128716</xdr:rowOff>
    </xdr:to>
    <xdr:sp macro="" textlink="">
      <xdr:nvSpPr>
        <xdr:cNvPr id="17" name="テキスト ボックス 16">
          <a:extLst>
            <a:ext uri="{FF2B5EF4-FFF2-40B4-BE49-F238E27FC236}">
              <a16:creationId xmlns:a16="http://schemas.microsoft.com/office/drawing/2014/main" id="{5DF58CC3-41EB-455C-B712-41A53F1C75EE}"/>
            </a:ext>
          </a:extLst>
        </xdr:cNvPr>
        <xdr:cNvSpPr txBox="1"/>
      </xdr:nvSpPr>
      <xdr:spPr>
        <a:xfrm>
          <a:off x="5985304" y="42283277"/>
          <a:ext cx="952500" cy="2574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40</xdr:col>
      <xdr:colOff>193074</xdr:colOff>
      <xdr:row>747</xdr:row>
      <xdr:rowOff>257433</xdr:rowOff>
    </xdr:from>
    <xdr:to>
      <xdr:col>45</xdr:col>
      <xdr:colOff>164225</xdr:colOff>
      <xdr:row>748</xdr:row>
      <xdr:rowOff>176297</xdr:rowOff>
    </xdr:to>
    <xdr:sp macro="" textlink="">
      <xdr:nvSpPr>
        <xdr:cNvPr id="18" name="テキスト ボックス 17">
          <a:extLst>
            <a:ext uri="{FF2B5EF4-FFF2-40B4-BE49-F238E27FC236}">
              <a16:creationId xmlns:a16="http://schemas.microsoft.com/office/drawing/2014/main" id="{53DE0545-AB37-4673-BD87-B667347162AB}"/>
            </a:ext>
          </a:extLst>
        </xdr:cNvPr>
        <xdr:cNvSpPr txBox="1"/>
      </xdr:nvSpPr>
      <xdr:spPr>
        <a:xfrm>
          <a:off x="8430912" y="41678311"/>
          <a:ext cx="1000881" cy="2663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891</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83</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医療分野の研究開発関連、科学技術・イノベーション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575</v>
      </c>
      <c r="Q13" s="658"/>
      <c r="R13" s="658"/>
      <c r="S13" s="658"/>
      <c r="T13" s="658"/>
      <c r="U13" s="658"/>
      <c r="V13" s="659"/>
      <c r="W13" s="657">
        <v>223</v>
      </c>
      <c r="X13" s="658"/>
      <c r="Y13" s="658"/>
      <c r="Z13" s="658"/>
      <c r="AA13" s="658"/>
      <c r="AB13" s="658"/>
      <c r="AC13" s="659"/>
      <c r="AD13" s="657">
        <v>306</v>
      </c>
      <c r="AE13" s="658"/>
      <c r="AF13" s="658"/>
      <c r="AG13" s="658"/>
      <c r="AH13" s="658"/>
      <c r="AI13" s="658"/>
      <c r="AJ13" s="659"/>
      <c r="AK13" s="657">
        <v>324</v>
      </c>
      <c r="AL13" s="658"/>
      <c r="AM13" s="658"/>
      <c r="AN13" s="658"/>
      <c r="AO13" s="658"/>
      <c r="AP13" s="658"/>
      <c r="AQ13" s="659"/>
      <c r="AR13" s="919">
        <v>345</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t="s">
        <v>575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575</v>
      </c>
      <c r="AL15" s="658"/>
      <c r="AM15" s="658"/>
      <c r="AN15" s="658"/>
      <c r="AO15" s="658"/>
      <c r="AP15" s="658"/>
      <c r="AQ15" s="659"/>
      <c r="AR15" s="657" t="s">
        <v>672</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t="s">
        <v>575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t="s">
        <v>575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223</v>
      </c>
      <c r="X18" s="879"/>
      <c r="Y18" s="879"/>
      <c r="Z18" s="879"/>
      <c r="AA18" s="879"/>
      <c r="AB18" s="879"/>
      <c r="AC18" s="880"/>
      <c r="AD18" s="878">
        <f>SUM(AD13:AJ17)</f>
        <v>306</v>
      </c>
      <c r="AE18" s="879"/>
      <c r="AF18" s="879"/>
      <c r="AG18" s="879"/>
      <c r="AH18" s="879"/>
      <c r="AI18" s="879"/>
      <c r="AJ18" s="880"/>
      <c r="AK18" s="878">
        <f>SUM(AK13:AQ17)</f>
        <v>324</v>
      </c>
      <c r="AL18" s="879"/>
      <c r="AM18" s="879"/>
      <c r="AN18" s="879"/>
      <c r="AO18" s="879"/>
      <c r="AP18" s="879"/>
      <c r="AQ18" s="880"/>
      <c r="AR18" s="878">
        <f>SUM(AR13:AX17)</f>
        <v>345</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220</v>
      </c>
      <c r="X19" s="658"/>
      <c r="Y19" s="658"/>
      <c r="Z19" s="658"/>
      <c r="AA19" s="658"/>
      <c r="AB19" s="658"/>
      <c r="AC19" s="659"/>
      <c r="AD19" s="657">
        <v>304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0.98654708520179368</v>
      </c>
      <c r="X20" s="318"/>
      <c r="Y20" s="318"/>
      <c r="Z20" s="318"/>
      <c r="AA20" s="318"/>
      <c r="AB20" s="318"/>
      <c r="AC20" s="318"/>
      <c r="AD20" s="318">
        <f t="shared" ref="AD20" si="1">IF(AD18=0, "-", SUM(AD19)/AD18)</f>
        <v>0.99346405228758172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t="str">
        <f>IF(P19=0, "-", SUM(P19)/SUM(P13,P14))</f>
        <v>-</v>
      </c>
      <c r="Q21" s="318"/>
      <c r="R21" s="318"/>
      <c r="S21" s="318"/>
      <c r="T21" s="318"/>
      <c r="U21" s="318"/>
      <c r="V21" s="318"/>
      <c r="W21" s="318">
        <f t="shared" ref="W21" si="2">IF(W19=0, "-", SUM(W19)/SUM(W13,W14))</f>
        <v>0.98654708520179368</v>
      </c>
      <c r="X21" s="318"/>
      <c r="Y21" s="318"/>
      <c r="Z21" s="318"/>
      <c r="AA21" s="318"/>
      <c r="AB21" s="318"/>
      <c r="AC21" s="318"/>
      <c r="AD21" s="318">
        <f t="shared" ref="AD21" si="3">IF(AD19=0, "-", SUM(AD19)/SUM(AD13,AD14))</f>
        <v>0.99346405228758172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456</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579</v>
      </c>
      <c r="H23" s="953"/>
      <c r="I23" s="953"/>
      <c r="J23" s="953"/>
      <c r="K23" s="953"/>
      <c r="L23" s="953"/>
      <c r="M23" s="953"/>
      <c r="N23" s="953"/>
      <c r="O23" s="954"/>
      <c r="P23" s="919">
        <v>318</v>
      </c>
      <c r="Q23" s="920"/>
      <c r="R23" s="920"/>
      <c r="S23" s="920"/>
      <c r="T23" s="920"/>
      <c r="U23" s="920"/>
      <c r="V23" s="937"/>
      <c r="W23" s="919">
        <v>339</v>
      </c>
      <c r="X23" s="920"/>
      <c r="Y23" s="920"/>
      <c r="Z23" s="920"/>
      <c r="AA23" s="920"/>
      <c r="AB23" s="920"/>
      <c r="AC23" s="937"/>
      <c r="AD23" s="974" t="s">
        <v>674</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580</v>
      </c>
      <c r="H24" s="956"/>
      <c r="I24" s="956"/>
      <c r="J24" s="956"/>
      <c r="K24" s="956"/>
      <c r="L24" s="956"/>
      <c r="M24" s="956"/>
      <c r="N24" s="956"/>
      <c r="O24" s="957"/>
      <c r="P24" s="657">
        <v>6</v>
      </c>
      <c r="Q24" s="658"/>
      <c r="R24" s="658"/>
      <c r="S24" s="658"/>
      <c r="T24" s="658"/>
      <c r="U24" s="658"/>
      <c r="V24" s="659"/>
      <c r="W24" s="657">
        <v>6</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f>AK13</f>
        <v>324</v>
      </c>
      <c r="Q29" s="658"/>
      <c r="R29" s="658"/>
      <c r="S29" s="658"/>
      <c r="T29" s="658"/>
      <c r="U29" s="658"/>
      <c r="V29" s="659"/>
      <c r="W29" s="933">
        <f>AR13</f>
        <v>345</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575</v>
      </c>
      <c r="AR31" s="200"/>
      <c r="AS31" s="133" t="s">
        <v>355</v>
      </c>
      <c r="AT31" s="134"/>
      <c r="AU31" s="199">
        <v>31</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t="s">
        <v>575</v>
      </c>
      <c r="AF32" s="219"/>
      <c r="AG32" s="219"/>
      <c r="AH32" s="219"/>
      <c r="AI32" s="218">
        <v>1000</v>
      </c>
      <c r="AJ32" s="219"/>
      <c r="AK32" s="219"/>
      <c r="AL32" s="219"/>
      <c r="AM32" s="218">
        <v>1000</v>
      </c>
      <c r="AN32" s="219"/>
      <c r="AO32" s="219"/>
      <c r="AP32" s="219"/>
      <c r="AQ32" s="340" t="s">
        <v>575</v>
      </c>
      <c r="AR32" s="207"/>
      <c r="AS32" s="207"/>
      <c r="AT32" s="341"/>
      <c r="AU32" s="219" t="s">
        <v>575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t="s">
        <v>575</v>
      </c>
      <c r="AF33" s="219"/>
      <c r="AG33" s="219"/>
      <c r="AH33" s="219"/>
      <c r="AI33" s="218">
        <v>1000</v>
      </c>
      <c r="AJ33" s="219"/>
      <c r="AK33" s="219"/>
      <c r="AL33" s="219"/>
      <c r="AM33" s="218">
        <v>1000</v>
      </c>
      <c r="AN33" s="219"/>
      <c r="AO33" s="219"/>
      <c r="AP33" s="219"/>
      <c r="AQ33" s="340" t="s">
        <v>575</v>
      </c>
      <c r="AR33" s="207"/>
      <c r="AS33" s="207"/>
      <c r="AT33" s="341"/>
      <c r="AU33" s="219">
        <v>1000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575</v>
      </c>
      <c r="AF34" s="219"/>
      <c r="AG34" s="219"/>
      <c r="AH34" s="219"/>
      <c r="AI34" s="218">
        <v>100</v>
      </c>
      <c r="AJ34" s="219"/>
      <c r="AK34" s="219"/>
      <c r="AL34" s="219"/>
      <c r="AM34" s="218">
        <v>100</v>
      </c>
      <c r="AN34" s="219"/>
      <c r="AO34" s="219"/>
      <c r="AP34" s="219"/>
      <c r="AQ34" s="340" t="s">
        <v>575</v>
      </c>
      <c r="AR34" s="207"/>
      <c r="AS34" s="207"/>
      <c r="AT34" s="341"/>
      <c r="AU34" s="219" t="s">
        <v>575</v>
      </c>
      <c r="AV34" s="219"/>
      <c r="AW34" s="219"/>
      <c r="AX34" s="221"/>
    </row>
    <row r="35" spans="1:50" ht="23.25" customHeight="1" x14ac:dyDescent="0.15">
      <c r="A35" s="226" t="s">
        <v>504</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t="s">
        <v>575</v>
      </c>
      <c r="AF101" s="219"/>
      <c r="AG101" s="219"/>
      <c r="AH101" s="220"/>
      <c r="AI101" s="218">
        <v>1000</v>
      </c>
      <c r="AJ101" s="219"/>
      <c r="AK101" s="219"/>
      <c r="AL101" s="220"/>
      <c r="AM101" s="218">
        <v>1000</v>
      </c>
      <c r="AN101" s="219"/>
      <c r="AO101" s="219"/>
      <c r="AP101" s="220"/>
      <c r="AQ101" s="218" t="s">
        <v>575</v>
      </c>
      <c r="AR101" s="219"/>
      <c r="AS101" s="219"/>
      <c r="AT101" s="220"/>
      <c r="AU101" s="218" t="s">
        <v>672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t="s">
        <v>575</v>
      </c>
      <c r="AF102" s="418"/>
      <c r="AG102" s="418"/>
      <c r="AH102" s="418"/>
      <c r="AI102" s="418">
        <v>1000</v>
      </c>
      <c r="AJ102" s="418"/>
      <c r="AK102" s="418"/>
      <c r="AL102" s="418"/>
      <c r="AM102" s="418">
        <v>1000</v>
      </c>
      <c r="AN102" s="418"/>
      <c r="AO102" s="418"/>
      <c r="AP102" s="418"/>
      <c r="AQ102" s="273">
        <v>1000</v>
      </c>
      <c r="AR102" s="274"/>
      <c r="AS102" s="274"/>
      <c r="AT102" s="319"/>
      <c r="AU102" s="273">
        <v>1000</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t="s">
        <v>575</v>
      </c>
      <c r="AF116" s="418"/>
      <c r="AG116" s="418"/>
      <c r="AH116" s="418"/>
      <c r="AI116" s="418">
        <v>220000</v>
      </c>
      <c r="AJ116" s="418"/>
      <c r="AK116" s="418"/>
      <c r="AL116" s="418"/>
      <c r="AM116" s="418">
        <v>304000</v>
      </c>
      <c r="AN116" s="418"/>
      <c r="AO116" s="418"/>
      <c r="AP116" s="418"/>
      <c r="AQ116" s="218">
        <v>324000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575</v>
      </c>
      <c r="AF117" s="551"/>
      <c r="AG117" s="551"/>
      <c r="AH117" s="551"/>
      <c r="AI117" s="551" t="s">
        <v>589</v>
      </c>
      <c r="AJ117" s="551"/>
      <c r="AK117" s="551"/>
      <c r="AL117" s="551"/>
      <c r="AM117" s="551" t="s">
        <v>661</v>
      </c>
      <c r="AN117" s="551"/>
      <c r="AO117" s="551"/>
      <c r="AP117" s="551"/>
      <c r="AQ117" s="551" t="s">
        <v>590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06">
        <v>4.3</v>
      </c>
      <c r="AF134" s="207"/>
      <c r="AG134" s="207"/>
      <c r="AH134" s="207"/>
      <c r="AI134" s="206">
        <v>4.4000000000000004</v>
      </c>
      <c r="AJ134" s="207"/>
      <c r="AK134" s="207"/>
      <c r="AL134" s="207"/>
      <c r="AM134" s="206">
        <v>4.5</v>
      </c>
      <c r="AN134" s="207"/>
      <c r="AO134" s="207"/>
      <c r="AP134" s="207"/>
      <c r="AQ134" s="206" t="s">
        <v>575</v>
      </c>
      <c r="AR134" s="207"/>
      <c r="AS134" s="207"/>
      <c r="AT134" s="207"/>
      <c r="AU134" s="206"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06">
        <v>3.5</v>
      </c>
      <c r="AF135" s="207"/>
      <c r="AG135" s="207"/>
      <c r="AH135" s="207"/>
      <c r="AI135" s="206">
        <v>3.5</v>
      </c>
      <c r="AJ135" s="207"/>
      <c r="AK135" s="207"/>
      <c r="AL135" s="207"/>
      <c r="AM135" s="206">
        <v>3.5</v>
      </c>
      <c r="AN135" s="207"/>
      <c r="AO135" s="207"/>
      <c r="AP135" s="207"/>
      <c r="AQ135" s="206" t="s">
        <v>575</v>
      </c>
      <c r="AR135" s="207"/>
      <c r="AS135" s="207"/>
      <c r="AT135" s="207"/>
      <c r="AU135" s="206">
        <v>3.5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574</v>
      </c>
      <c r="K430" s="901"/>
      <c r="L430" s="901"/>
      <c r="M430" s="901"/>
      <c r="N430" s="901"/>
      <c r="O430" s="901"/>
      <c r="P430" s="901"/>
      <c r="Q430" s="901"/>
      <c r="R430" s="901"/>
      <c r="S430" s="901"/>
      <c r="T430" s="902"/>
      <c r="U430" s="588" t="s">
        <v>575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355</v>
      </c>
      <c r="AH432" s="134"/>
      <c r="AI432" s="156"/>
      <c r="AJ432" s="156"/>
      <c r="AK432" s="156"/>
      <c r="AL432" s="154"/>
      <c r="AM432" s="156"/>
      <c r="AN432" s="156"/>
      <c r="AO432" s="156"/>
      <c r="AP432" s="154"/>
      <c r="AQ432" s="590" t="s">
        <v>575</v>
      </c>
      <c r="AR432" s="200"/>
      <c r="AS432" s="133" t="s">
        <v>355</v>
      </c>
      <c r="AT432" s="134"/>
      <c r="AU432" s="200" t="s">
        <v>575</v>
      </c>
      <c r="AV432" s="200"/>
      <c r="AW432" s="133" t="s">
        <v>300</v>
      </c>
      <c r="AX432" s="195"/>
    </row>
    <row r="433" spans="1:50" ht="23.25" customHeight="1" x14ac:dyDescent="0.15">
      <c r="A433" s="189"/>
      <c r="B433" s="186"/>
      <c r="C433" s="180"/>
      <c r="D433" s="186"/>
      <c r="E433" s="342"/>
      <c r="F433" s="343"/>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575</v>
      </c>
      <c r="AF433" s="207"/>
      <c r="AG433" s="207"/>
      <c r="AH433" s="207"/>
      <c r="AI433" s="340" t="s">
        <v>575</v>
      </c>
      <c r="AJ433" s="207"/>
      <c r="AK433" s="207"/>
      <c r="AL433" s="207"/>
      <c r="AM433" s="340" t="s">
        <v>575</v>
      </c>
      <c r="AN433" s="207"/>
      <c r="AO433" s="207"/>
      <c r="AP433" s="341"/>
      <c r="AQ433" s="340" t="s">
        <v>575</v>
      </c>
      <c r="AR433" s="207"/>
      <c r="AS433" s="207"/>
      <c r="AT433" s="341"/>
      <c r="AU433" s="207" t="s">
        <v>575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575</v>
      </c>
      <c r="AF434" s="207"/>
      <c r="AG434" s="207"/>
      <c r="AH434" s="341"/>
      <c r="AI434" s="340" t="s">
        <v>575</v>
      </c>
      <c r="AJ434" s="207"/>
      <c r="AK434" s="207"/>
      <c r="AL434" s="207"/>
      <c r="AM434" s="340" t="s">
        <v>575</v>
      </c>
      <c r="AN434" s="207"/>
      <c r="AO434" s="207"/>
      <c r="AP434" s="341"/>
      <c r="AQ434" s="340" t="s">
        <v>575</v>
      </c>
      <c r="AR434" s="207"/>
      <c r="AS434" s="207"/>
      <c r="AT434" s="341"/>
      <c r="AU434" s="207" t="s">
        <v>575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575</v>
      </c>
      <c r="AF435" s="207"/>
      <c r="AG435" s="207"/>
      <c r="AH435" s="341"/>
      <c r="AI435" s="340" t="s">
        <v>575</v>
      </c>
      <c r="AJ435" s="207"/>
      <c r="AK435" s="207"/>
      <c r="AL435" s="207"/>
      <c r="AM435" s="340" t="s">
        <v>575</v>
      </c>
      <c r="AN435" s="207"/>
      <c r="AO435" s="207"/>
      <c r="AP435" s="341"/>
      <c r="AQ435" s="340" t="s">
        <v>575</v>
      </c>
      <c r="AR435" s="207"/>
      <c r="AS435" s="207"/>
      <c r="AT435" s="341"/>
      <c r="AU435" s="207" t="s">
        <v>575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0.1"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50.1"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4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663</v>
      </c>
      <c r="AH705" s="105"/>
      <c r="AI705" s="105"/>
      <c r="AJ705" s="105"/>
      <c r="AK705" s="105"/>
      <c r="AL705" s="105"/>
      <c r="AM705" s="105"/>
      <c r="AN705" s="105"/>
      <c r="AO705" s="105"/>
      <c r="AP705" s="105"/>
      <c r="AQ705" s="105"/>
      <c r="AR705" s="105"/>
      <c r="AS705" s="105"/>
      <c r="AT705" s="105"/>
      <c r="AU705" s="105"/>
      <c r="AV705" s="105"/>
      <c r="AW705" s="105"/>
      <c r="AX705" s="126"/>
    </row>
    <row r="706" spans="1:50" ht="4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4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660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600</v>
      </c>
      <c r="AE708" s="605"/>
      <c r="AF708" s="605"/>
      <c r="AG708" s="742" t="s">
        <v>575</v>
      </c>
      <c r="AH708" s="743"/>
      <c r="AI708" s="743"/>
      <c r="AJ708" s="743"/>
      <c r="AK708" s="743"/>
      <c r="AL708" s="743"/>
      <c r="AM708" s="743"/>
      <c r="AN708" s="743"/>
      <c r="AO708" s="743"/>
      <c r="AP708" s="743"/>
      <c r="AQ708" s="743"/>
      <c r="AR708" s="743"/>
      <c r="AS708" s="743"/>
      <c r="AT708" s="743"/>
      <c r="AU708" s="743"/>
      <c r="AV708" s="743"/>
      <c r="AW708" s="743"/>
      <c r="AX708" s="744"/>
    </row>
    <row r="709" spans="1:50" ht="50.1"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600</v>
      </c>
      <c r="AE710" s="329"/>
      <c r="AF710" s="329"/>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600</v>
      </c>
      <c r="AE712" s="783"/>
      <c r="AF712" s="783"/>
      <c r="AG712" s="810" t="s">
        <v>575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600</v>
      </c>
      <c r="AE713" s="329"/>
      <c r="AF713" s="663"/>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41.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603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604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600</v>
      </c>
      <c r="AE716" s="627"/>
      <c r="AF716" s="627"/>
      <c r="AG716" s="101" t="s">
        <v>575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605</v>
      </c>
      <c r="AH717" s="102"/>
      <c r="AI717" s="102"/>
      <c r="AJ717" s="102"/>
      <c r="AK717" s="102"/>
      <c r="AL717" s="102"/>
      <c r="AM717" s="102"/>
      <c r="AN717" s="102"/>
      <c r="AO717" s="102"/>
      <c r="AP717" s="102"/>
      <c r="AQ717" s="102"/>
      <c r="AR717" s="102"/>
      <c r="AS717" s="102"/>
      <c r="AT717" s="102"/>
      <c r="AU717" s="102"/>
      <c r="AV717" s="102"/>
      <c r="AW717" s="102"/>
      <c r="AX717" s="103"/>
    </row>
    <row r="718" spans="1:50" ht="51.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573</v>
      </c>
      <c r="AE719" s="605"/>
      <c r="AF719" s="605"/>
      <c r="AG719" s="125" t="s">
        <v>607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569</v>
      </c>
      <c r="D721" s="297"/>
      <c r="E721" s="297"/>
      <c r="F721" s="298"/>
      <c r="G721" s="287"/>
      <c r="H721" s="288"/>
      <c r="I721" s="83" t="str">
        <f>IF(OR(G721="　", G721=""), "", "-")</f>
        <v/>
      </c>
      <c r="J721" s="291">
        <v>152</v>
      </c>
      <c r="K721" s="291"/>
      <c r="L721" s="83" t="str">
        <f>IF(M721="","","-")</f>
        <v/>
      </c>
      <c r="M721" s="84"/>
      <c r="N721" s="304" t="s">
        <v>608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670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671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509</v>
      </c>
      <c r="B733" s="674"/>
      <c r="C733" s="674"/>
      <c r="D733" s="674"/>
      <c r="E733" s="675"/>
      <c r="F733" s="637" t="s">
        <v>673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575</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575</v>
      </c>
      <c r="F737" s="990"/>
      <c r="G737" s="990"/>
      <c r="H737" s="990"/>
      <c r="I737" s="990"/>
      <c r="J737" s="990"/>
      <c r="K737" s="990"/>
      <c r="L737" s="990"/>
      <c r="M737" s="990"/>
      <c r="N737" s="365" t="s">
        <v>541</v>
      </c>
      <c r="O737" s="365"/>
      <c r="P737" s="365"/>
      <c r="Q737" s="365"/>
      <c r="R737" s="990" t="s">
        <v>575</v>
      </c>
      <c r="S737" s="990"/>
      <c r="T737" s="990"/>
      <c r="U737" s="990"/>
      <c r="V737" s="990"/>
      <c r="W737" s="990"/>
      <c r="X737" s="990"/>
      <c r="Y737" s="990"/>
      <c r="Z737" s="990"/>
      <c r="AA737" s="365" t="s">
        <v>540</v>
      </c>
      <c r="AB737" s="365"/>
      <c r="AC737" s="365"/>
      <c r="AD737" s="365"/>
      <c r="AE737" s="990" t="s">
        <v>575</v>
      </c>
      <c r="AF737" s="990"/>
      <c r="AG737" s="990"/>
      <c r="AH737" s="990"/>
      <c r="AI737" s="990"/>
      <c r="AJ737" s="990"/>
      <c r="AK737" s="990"/>
      <c r="AL737" s="990"/>
      <c r="AM737" s="990"/>
      <c r="AN737" s="365" t="s">
        <v>539</v>
      </c>
      <c r="AO737" s="365"/>
      <c r="AP737" s="365"/>
      <c r="AQ737" s="365"/>
      <c r="AR737" s="982" t="s">
        <v>575</v>
      </c>
      <c r="AS737" s="983"/>
      <c r="AT737" s="983"/>
      <c r="AU737" s="983"/>
      <c r="AV737" s="983"/>
      <c r="AW737" s="983"/>
      <c r="AX737" s="984"/>
      <c r="AY737" s="89"/>
      <c r="AZ737" s="89"/>
    </row>
    <row r="738" spans="1:52" ht="24.75" customHeight="1" x14ac:dyDescent="0.15">
      <c r="A738" s="991" t="s">
        <v>538</v>
      </c>
      <c r="B738" s="210"/>
      <c r="C738" s="210"/>
      <c r="D738" s="211"/>
      <c r="E738" s="990" t="s">
        <v>575</v>
      </c>
      <c r="F738" s="990"/>
      <c r="G738" s="990"/>
      <c r="H738" s="990"/>
      <c r="I738" s="990"/>
      <c r="J738" s="990"/>
      <c r="K738" s="990"/>
      <c r="L738" s="990"/>
      <c r="M738" s="990"/>
      <c r="N738" s="365" t="s">
        <v>537</v>
      </c>
      <c r="O738" s="365"/>
      <c r="P738" s="365"/>
      <c r="Q738" s="365"/>
      <c r="R738" s="990" t="s">
        <v>575</v>
      </c>
      <c r="S738" s="990"/>
      <c r="T738" s="990"/>
      <c r="U738" s="990"/>
      <c r="V738" s="990"/>
      <c r="W738" s="990"/>
      <c r="X738" s="990"/>
      <c r="Y738" s="990"/>
      <c r="Z738" s="990"/>
      <c r="AA738" s="365" t="s">
        <v>536</v>
      </c>
      <c r="AB738" s="365"/>
      <c r="AC738" s="365"/>
      <c r="AD738" s="365"/>
      <c r="AE738" s="990" t="s">
        <v>575</v>
      </c>
      <c r="AF738" s="990"/>
      <c r="AG738" s="990"/>
      <c r="AH738" s="990"/>
      <c r="AI738" s="990"/>
      <c r="AJ738" s="990"/>
      <c r="AK738" s="990"/>
      <c r="AL738" s="990"/>
      <c r="AM738" s="990"/>
      <c r="AN738" s="365" t="s">
        <v>532</v>
      </c>
      <c r="AO738" s="365"/>
      <c r="AP738" s="365"/>
      <c r="AQ738" s="365"/>
      <c r="AR738" s="982" t="s">
        <v>610</v>
      </c>
      <c r="AS738" s="983"/>
      <c r="AT738" s="983"/>
      <c r="AU738" s="983"/>
      <c r="AV738" s="983"/>
      <c r="AW738" s="983"/>
      <c r="AX738" s="984"/>
    </row>
    <row r="739" spans="1:52" ht="24.75" customHeight="1" thickBot="1" x14ac:dyDescent="0.2">
      <c r="A739" s="992" t="s">
        <v>528</v>
      </c>
      <c r="B739" s="993"/>
      <c r="C739" s="993"/>
      <c r="D739" s="994"/>
      <c r="E739" s="995" t="s">
        <v>569</v>
      </c>
      <c r="F739" s="985"/>
      <c r="G739" s="985"/>
      <c r="H739" s="93" t="str">
        <f>IF(E739="", "", "(")</f>
        <v>(</v>
      </c>
      <c r="I739" s="985"/>
      <c r="J739" s="985"/>
      <c r="K739" s="93" t="str">
        <f>IF(OR(I739="　", I739=""), "", "-")</f>
        <v/>
      </c>
      <c r="L739" s="986">
        <v>880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611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612</v>
      </c>
      <c r="H781" s="671"/>
      <c r="I781" s="671"/>
      <c r="J781" s="671"/>
      <c r="K781" s="672"/>
      <c r="L781" s="664" t="s">
        <v>613</v>
      </c>
      <c r="M781" s="665"/>
      <c r="N781" s="665"/>
      <c r="O781" s="665"/>
      <c r="P781" s="665"/>
      <c r="Q781" s="665"/>
      <c r="R781" s="665"/>
      <c r="S781" s="665"/>
      <c r="T781" s="665"/>
      <c r="U781" s="665"/>
      <c r="V781" s="665"/>
      <c r="W781" s="665"/>
      <c r="X781" s="666"/>
      <c r="Y781" s="388">
        <v>45</v>
      </c>
      <c r="Z781" s="389"/>
      <c r="AA781" s="389"/>
      <c r="AB781" s="805"/>
      <c r="AC781" s="670" t="s">
        <v>644</v>
      </c>
      <c r="AD781" s="671"/>
      <c r="AE781" s="671"/>
      <c r="AF781" s="671"/>
      <c r="AG781" s="672"/>
      <c r="AH781" s="664" t="s">
        <v>645</v>
      </c>
      <c r="AI781" s="665"/>
      <c r="AJ781" s="665"/>
      <c r="AK781" s="665"/>
      <c r="AL781" s="665"/>
      <c r="AM781" s="665"/>
      <c r="AN781" s="665"/>
      <c r="AO781" s="665"/>
      <c r="AP781" s="665"/>
      <c r="AQ781" s="665"/>
      <c r="AR781" s="665"/>
      <c r="AS781" s="665"/>
      <c r="AT781" s="666"/>
      <c r="AU781" s="388">
        <v>7</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7</v>
      </c>
      <c r="AV791" s="832"/>
      <c r="AW791" s="832"/>
      <c r="AX791" s="834"/>
    </row>
    <row r="792" spans="1:50" ht="24.75" customHeight="1" x14ac:dyDescent="0.15">
      <c r="A792" s="631"/>
      <c r="B792" s="632"/>
      <c r="C792" s="632"/>
      <c r="D792" s="632"/>
      <c r="E792" s="632"/>
      <c r="F792" s="633"/>
      <c r="G792" s="595" t="s">
        <v>657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658</v>
      </c>
      <c r="H794" s="671"/>
      <c r="I794" s="671"/>
      <c r="J794" s="671"/>
      <c r="K794" s="672"/>
      <c r="L794" s="664" t="s">
        <v>659</v>
      </c>
      <c r="M794" s="665"/>
      <c r="N794" s="665"/>
      <c r="O794" s="665"/>
      <c r="P794" s="665"/>
      <c r="Q794" s="665"/>
      <c r="R794" s="665"/>
      <c r="S794" s="665"/>
      <c r="T794" s="665"/>
      <c r="U794" s="665"/>
      <c r="V794" s="665"/>
      <c r="W794" s="665"/>
      <c r="X794" s="666"/>
      <c r="Y794" s="388">
        <v>1</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664</v>
      </c>
      <c r="D837" s="347"/>
      <c r="E837" s="347"/>
      <c r="F837" s="347"/>
      <c r="G837" s="347"/>
      <c r="H837" s="347"/>
      <c r="I837" s="347"/>
      <c r="J837" s="348">
        <v>3010701005946</v>
      </c>
      <c r="K837" s="349"/>
      <c r="L837" s="349"/>
      <c r="M837" s="349"/>
      <c r="N837" s="349"/>
      <c r="O837" s="349"/>
      <c r="P837" s="362" t="s">
        <v>614</v>
      </c>
      <c r="Q837" s="350"/>
      <c r="R837" s="350"/>
      <c r="S837" s="350"/>
      <c r="T837" s="350"/>
      <c r="U837" s="350"/>
      <c r="V837" s="350"/>
      <c r="W837" s="350"/>
      <c r="X837" s="350"/>
      <c r="Y837" s="351">
        <v>45</v>
      </c>
      <c r="Z837" s="352"/>
      <c r="AA837" s="352"/>
      <c r="AB837" s="353"/>
      <c r="AC837" s="363" t="s">
        <v>496</v>
      </c>
      <c r="AD837" s="371"/>
      <c r="AE837" s="371"/>
      <c r="AF837" s="371"/>
      <c r="AG837" s="371"/>
      <c r="AH837" s="372">
        <v>2</v>
      </c>
      <c r="AI837" s="373"/>
      <c r="AJ837" s="373"/>
      <c r="AK837" s="373"/>
      <c r="AL837" s="357">
        <v>98.9</v>
      </c>
      <c r="AM837" s="358"/>
      <c r="AN837" s="358"/>
      <c r="AO837" s="359"/>
      <c r="AP837" s="360" t="s">
        <v>615</v>
      </c>
      <c r="AQ837" s="360"/>
      <c r="AR837" s="360"/>
      <c r="AS837" s="360"/>
      <c r="AT837" s="360"/>
      <c r="AU837" s="360"/>
      <c r="AV837" s="360"/>
      <c r="AW837" s="360"/>
      <c r="AX837" s="360"/>
    </row>
    <row r="838" spans="1:50" ht="30" customHeight="1" x14ac:dyDescent="0.15">
      <c r="A838" s="376">
        <v>2</v>
      </c>
      <c r="B838" s="376">
        <v>1</v>
      </c>
      <c r="C838" s="361" t="s">
        <v>665</v>
      </c>
      <c r="D838" s="347"/>
      <c r="E838" s="347"/>
      <c r="F838" s="347"/>
      <c r="G838" s="347"/>
      <c r="H838" s="347"/>
      <c r="I838" s="347"/>
      <c r="J838" s="348">
        <v>2021001016122</v>
      </c>
      <c r="K838" s="349"/>
      <c r="L838" s="349"/>
      <c r="M838" s="349"/>
      <c r="N838" s="349"/>
      <c r="O838" s="349"/>
      <c r="P838" s="362" t="s">
        <v>623</v>
      </c>
      <c r="Q838" s="350"/>
      <c r="R838" s="350"/>
      <c r="S838" s="350"/>
      <c r="T838" s="350"/>
      <c r="U838" s="350"/>
      <c r="V838" s="350"/>
      <c r="W838" s="350"/>
      <c r="X838" s="350"/>
      <c r="Y838" s="351">
        <v>5.9</v>
      </c>
      <c r="Z838" s="352"/>
      <c r="AA838" s="352"/>
      <c r="AB838" s="353"/>
      <c r="AC838" s="363" t="s">
        <v>496</v>
      </c>
      <c r="AD838" s="363"/>
      <c r="AE838" s="363"/>
      <c r="AF838" s="363"/>
      <c r="AG838" s="363"/>
      <c r="AH838" s="372">
        <v>1</v>
      </c>
      <c r="AI838" s="373"/>
      <c r="AJ838" s="373"/>
      <c r="AK838" s="373"/>
      <c r="AL838" s="357">
        <v>100</v>
      </c>
      <c r="AM838" s="358"/>
      <c r="AN838" s="358"/>
      <c r="AO838" s="359"/>
      <c r="AP838" s="360" t="s">
        <v>615</v>
      </c>
      <c r="AQ838" s="360"/>
      <c r="AR838" s="360"/>
      <c r="AS838" s="360"/>
      <c r="AT838" s="360"/>
      <c r="AU838" s="360"/>
      <c r="AV838" s="360"/>
      <c r="AW838" s="360"/>
      <c r="AX838" s="360"/>
    </row>
    <row r="839" spans="1:50" ht="30" customHeight="1" x14ac:dyDescent="0.15">
      <c r="A839" s="376">
        <v>3</v>
      </c>
      <c r="B839" s="376">
        <v>1</v>
      </c>
      <c r="C839" s="361" t="s">
        <v>616</v>
      </c>
      <c r="D839" s="347"/>
      <c r="E839" s="347"/>
      <c r="F839" s="347"/>
      <c r="G839" s="347"/>
      <c r="H839" s="347"/>
      <c r="I839" s="347"/>
      <c r="J839" s="348">
        <v>2021001016122</v>
      </c>
      <c r="K839" s="349"/>
      <c r="L839" s="349"/>
      <c r="M839" s="349"/>
      <c r="N839" s="349"/>
      <c r="O839" s="349"/>
      <c r="P839" s="362" t="s">
        <v>623</v>
      </c>
      <c r="Q839" s="350"/>
      <c r="R839" s="350"/>
      <c r="S839" s="350"/>
      <c r="T839" s="350"/>
      <c r="U839" s="350"/>
      <c r="V839" s="350"/>
      <c r="W839" s="350"/>
      <c r="X839" s="350"/>
      <c r="Y839" s="351">
        <v>5.9</v>
      </c>
      <c r="Z839" s="352"/>
      <c r="AA839" s="352"/>
      <c r="AB839" s="353"/>
      <c r="AC839" s="363" t="s">
        <v>496</v>
      </c>
      <c r="AD839" s="363"/>
      <c r="AE839" s="363"/>
      <c r="AF839" s="363"/>
      <c r="AG839" s="363"/>
      <c r="AH839" s="355">
        <v>1</v>
      </c>
      <c r="AI839" s="356"/>
      <c r="AJ839" s="356"/>
      <c r="AK839" s="356"/>
      <c r="AL839" s="357">
        <v>100</v>
      </c>
      <c r="AM839" s="358"/>
      <c r="AN839" s="358"/>
      <c r="AO839" s="359"/>
      <c r="AP839" s="360" t="s">
        <v>615</v>
      </c>
      <c r="AQ839" s="360"/>
      <c r="AR839" s="360"/>
      <c r="AS839" s="360"/>
      <c r="AT839" s="360"/>
      <c r="AU839" s="360"/>
      <c r="AV839" s="360"/>
      <c r="AW839" s="360"/>
      <c r="AX839" s="360"/>
    </row>
    <row r="840" spans="1:50" ht="30" customHeight="1" x14ac:dyDescent="0.15">
      <c r="A840" s="376">
        <v>4</v>
      </c>
      <c r="B840" s="376">
        <v>1</v>
      </c>
      <c r="C840" s="361" t="s">
        <v>616</v>
      </c>
      <c r="D840" s="347"/>
      <c r="E840" s="347"/>
      <c r="F840" s="347"/>
      <c r="G840" s="347"/>
      <c r="H840" s="347"/>
      <c r="I840" s="347"/>
      <c r="J840" s="348">
        <v>2021001016122</v>
      </c>
      <c r="K840" s="349"/>
      <c r="L840" s="349"/>
      <c r="M840" s="349"/>
      <c r="N840" s="349"/>
      <c r="O840" s="349"/>
      <c r="P840" s="362" t="s">
        <v>617</v>
      </c>
      <c r="Q840" s="350"/>
      <c r="R840" s="350"/>
      <c r="S840" s="350"/>
      <c r="T840" s="350"/>
      <c r="U840" s="350"/>
      <c r="V840" s="350"/>
      <c r="W840" s="350"/>
      <c r="X840" s="350"/>
      <c r="Y840" s="351">
        <v>1</v>
      </c>
      <c r="Z840" s="352"/>
      <c r="AA840" s="352"/>
      <c r="AB840" s="353"/>
      <c r="AC840" s="363" t="s">
        <v>502</v>
      </c>
      <c r="AD840" s="363"/>
      <c r="AE840" s="363"/>
      <c r="AF840" s="363"/>
      <c r="AG840" s="363"/>
      <c r="AH840" s="355" t="s">
        <v>662</v>
      </c>
      <c r="AI840" s="356"/>
      <c r="AJ840" s="356"/>
      <c r="AK840" s="356"/>
      <c r="AL840" s="357">
        <v>100</v>
      </c>
      <c r="AM840" s="358"/>
      <c r="AN840" s="358"/>
      <c r="AO840" s="359"/>
      <c r="AP840" s="360" t="s">
        <v>615</v>
      </c>
      <c r="AQ840" s="360"/>
      <c r="AR840" s="360"/>
      <c r="AS840" s="360"/>
      <c r="AT840" s="360"/>
      <c r="AU840" s="360"/>
      <c r="AV840" s="360"/>
      <c r="AW840" s="360"/>
      <c r="AX840" s="360"/>
    </row>
    <row r="841" spans="1:50" ht="30" customHeight="1" x14ac:dyDescent="0.15">
      <c r="A841" s="376">
        <v>5</v>
      </c>
      <c r="B841" s="376">
        <v>1</v>
      </c>
      <c r="C841" s="361" t="s">
        <v>616</v>
      </c>
      <c r="D841" s="347"/>
      <c r="E841" s="347"/>
      <c r="F841" s="347"/>
      <c r="G841" s="347"/>
      <c r="H841" s="347"/>
      <c r="I841" s="347"/>
      <c r="J841" s="348">
        <v>2021001016122</v>
      </c>
      <c r="K841" s="349"/>
      <c r="L841" s="349"/>
      <c r="M841" s="349"/>
      <c r="N841" s="349"/>
      <c r="O841" s="349"/>
      <c r="P841" s="362" t="s">
        <v>618</v>
      </c>
      <c r="Q841" s="350"/>
      <c r="R841" s="350"/>
      <c r="S841" s="350"/>
      <c r="T841" s="350"/>
      <c r="U841" s="350"/>
      <c r="V841" s="350"/>
      <c r="W841" s="350"/>
      <c r="X841" s="350"/>
      <c r="Y841" s="351">
        <v>0.8</v>
      </c>
      <c r="Z841" s="352"/>
      <c r="AA841" s="352"/>
      <c r="AB841" s="353"/>
      <c r="AC841" s="354" t="s">
        <v>502</v>
      </c>
      <c r="AD841" s="354"/>
      <c r="AE841" s="354"/>
      <c r="AF841" s="354"/>
      <c r="AG841" s="354"/>
      <c r="AH841" s="355" t="s">
        <v>662</v>
      </c>
      <c r="AI841" s="356"/>
      <c r="AJ841" s="356"/>
      <c r="AK841" s="356"/>
      <c r="AL841" s="357">
        <v>100</v>
      </c>
      <c r="AM841" s="358"/>
      <c r="AN841" s="358"/>
      <c r="AO841" s="359"/>
      <c r="AP841" s="360" t="s">
        <v>615</v>
      </c>
      <c r="AQ841" s="360"/>
      <c r="AR841" s="360"/>
      <c r="AS841" s="360"/>
      <c r="AT841" s="360"/>
      <c r="AU841" s="360"/>
      <c r="AV841" s="360"/>
      <c r="AW841" s="360"/>
      <c r="AX841" s="360"/>
    </row>
    <row r="842" spans="1:50" ht="30" customHeight="1" x14ac:dyDescent="0.15">
      <c r="A842" s="376">
        <v>6</v>
      </c>
      <c r="B842" s="376">
        <v>1</v>
      </c>
      <c r="C842" s="361" t="s">
        <v>616</v>
      </c>
      <c r="D842" s="347"/>
      <c r="E842" s="347"/>
      <c r="F842" s="347"/>
      <c r="G842" s="347"/>
      <c r="H842" s="347"/>
      <c r="I842" s="347"/>
      <c r="J842" s="348">
        <v>2021001016122</v>
      </c>
      <c r="K842" s="349"/>
      <c r="L842" s="349"/>
      <c r="M842" s="349"/>
      <c r="N842" s="349"/>
      <c r="O842" s="349"/>
      <c r="P842" s="362" t="s">
        <v>619</v>
      </c>
      <c r="Q842" s="350"/>
      <c r="R842" s="350"/>
      <c r="S842" s="350"/>
      <c r="T842" s="350"/>
      <c r="U842" s="350"/>
      <c r="V842" s="350"/>
      <c r="W842" s="350"/>
      <c r="X842" s="350"/>
      <c r="Y842" s="351">
        <v>0.7</v>
      </c>
      <c r="Z842" s="352"/>
      <c r="AA842" s="352"/>
      <c r="AB842" s="353"/>
      <c r="AC842" s="354" t="s">
        <v>502</v>
      </c>
      <c r="AD842" s="354"/>
      <c r="AE842" s="354"/>
      <c r="AF842" s="354"/>
      <c r="AG842" s="354"/>
      <c r="AH842" s="355" t="s">
        <v>662</v>
      </c>
      <c r="AI842" s="356"/>
      <c r="AJ842" s="356"/>
      <c r="AK842" s="356"/>
      <c r="AL842" s="357">
        <v>100</v>
      </c>
      <c r="AM842" s="358"/>
      <c r="AN842" s="358"/>
      <c r="AO842" s="359"/>
      <c r="AP842" s="360" t="s">
        <v>615</v>
      </c>
      <c r="AQ842" s="360"/>
      <c r="AR842" s="360"/>
      <c r="AS842" s="360"/>
      <c r="AT842" s="360"/>
      <c r="AU842" s="360"/>
      <c r="AV842" s="360"/>
      <c r="AW842" s="360"/>
      <c r="AX842" s="360"/>
    </row>
    <row r="843" spans="1:50" ht="30" customHeight="1" x14ac:dyDescent="0.15">
      <c r="A843" s="376">
        <v>7</v>
      </c>
      <c r="B843" s="376">
        <v>1</v>
      </c>
      <c r="C843" s="361" t="s">
        <v>616</v>
      </c>
      <c r="D843" s="347"/>
      <c r="E843" s="347"/>
      <c r="F843" s="347"/>
      <c r="G843" s="347"/>
      <c r="H843" s="347"/>
      <c r="I843" s="347"/>
      <c r="J843" s="348">
        <v>2021001016122</v>
      </c>
      <c r="K843" s="349"/>
      <c r="L843" s="349"/>
      <c r="M843" s="349"/>
      <c r="N843" s="349"/>
      <c r="O843" s="349"/>
      <c r="P843" s="362" t="s">
        <v>620</v>
      </c>
      <c r="Q843" s="350"/>
      <c r="R843" s="350"/>
      <c r="S843" s="350"/>
      <c r="T843" s="350"/>
      <c r="U843" s="350"/>
      <c r="V843" s="350"/>
      <c r="W843" s="350"/>
      <c r="X843" s="350"/>
      <c r="Y843" s="351">
        <v>0.6</v>
      </c>
      <c r="Z843" s="352"/>
      <c r="AA843" s="352"/>
      <c r="AB843" s="353"/>
      <c r="AC843" s="354" t="s">
        <v>502</v>
      </c>
      <c r="AD843" s="354"/>
      <c r="AE843" s="354"/>
      <c r="AF843" s="354"/>
      <c r="AG843" s="354"/>
      <c r="AH843" s="355" t="s">
        <v>662</v>
      </c>
      <c r="AI843" s="356"/>
      <c r="AJ843" s="356"/>
      <c r="AK843" s="356"/>
      <c r="AL843" s="357">
        <v>100</v>
      </c>
      <c r="AM843" s="358"/>
      <c r="AN843" s="358"/>
      <c r="AO843" s="359"/>
      <c r="AP843" s="360" t="s">
        <v>615</v>
      </c>
      <c r="AQ843" s="360"/>
      <c r="AR843" s="360"/>
      <c r="AS843" s="360"/>
      <c r="AT843" s="360"/>
      <c r="AU843" s="360"/>
      <c r="AV843" s="360"/>
      <c r="AW843" s="360"/>
      <c r="AX843" s="360"/>
    </row>
    <row r="844" spans="1:50" ht="30" customHeight="1" x14ac:dyDescent="0.15">
      <c r="A844" s="376">
        <v>8</v>
      </c>
      <c r="B844" s="376">
        <v>1</v>
      </c>
      <c r="C844" s="361" t="s">
        <v>616</v>
      </c>
      <c r="D844" s="347"/>
      <c r="E844" s="347"/>
      <c r="F844" s="347"/>
      <c r="G844" s="347"/>
      <c r="H844" s="347"/>
      <c r="I844" s="347"/>
      <c r="J844" s="348">
        <v>2021001016122</v>
      </c>
      <c r="K844" s="349"/>
      <c r="L844" s="349"/>
      <c r="M844" s="349"/>
      <c r="N844" s="349"/>
      <c r="O844" s="349"/>
      <c r="P844" s="362" t="s">
        <v>621</v>
      </c>
      <c r="Q844" s="350"/>
      <c r="R844" s="350"/>
      <c r="S844" s="350"/>
      <c r="T844" s="350"/>
      <c r="U844" s="350"/>
      <c r="V844" s="350"/>
      <c r="W844" s="350"/>
      <c r="X844" s="350"/>
      <c r="Y844" s="351">
        <v>0.6</v>
      </c>
      <c r="Z844" s="352"/>
      <c r="AA844" s="352"/>
      <c r="AB844" s="353"/>
      <c r="AC844" s="354" t="s">
        <v>502</v>
      </c>
      <c r="AD844" s="354"/>
      <c r="AE844" s="354"/>
      <c r="AF844" s="354"/>
      <c r="AG844" s="354"/>
      <c r="AH844" s="355" t="s">
        <v>662</v>
      </c>
      <c r="AI844" s="356"/>
      <c r="AJ844" s="356"/>
      <c r="AK844" s="356"/>
      <c r="AL844" s="357">
        <v>100</v>
      </c>
      <c r="AM844" s="358"/>
      <c r="AN844" s="358"/>
      <c r="AO844" s="359"/>
      <c r="AP844" s="360" t="s">
        <v>615</v>
      </c>
      <c r="AQ844" s="360"/>
      <c r="AR844" s="360"/>
      <c r="AS844" s="360"/>
      <c r="AT844" s="360"/>
      <c r="AU844" s="360"/>
      <c r="AV844" s="360"/>
      <c r="AW844" s="360"/>
      <c r="AX844" s="360"/>
    </row>
    <row r="845" spans="1:50" ht="30" customHeight="1" x14ac:dyDescent="0.15">
      <c r="A845" s="376">
        <v>9</v>
      </c>
      <c r="B845" s="376">
        <v>1</v>
      </c>
      <c r="C845" s="361" t="s">
        <v>616</v>
      </c>
      <c r="D845" s="347"/>
      <c r="E845" s="347"/>
      <c r="F845" s="347"/>
      <c r="G845" s="347"/>
      <c r="H845" s="347"/>
      <c r="I845" s="347"/>
      <c r="J845" s="348">
        <v>2021001016122</v>
      </c>
      <c r="K845" s="349"/>
      <c r="L845" s="349"/>
      <c r="M845" s="349"/>
      <c r="N845" s="349"/>
      <c r="O845" s="349"/>
      <c r="P845" s="362" t="s">
        <v>622</v>
      </c>
      <c r="Q845" s="350"/>
      <c r="R845" s="350"/>
      <c r="S845" s="350"/>
      <c r="T845" s="350"/>
      <c r="U845" s="350"/>
      <c r="V845" s="350"/>
      <c r="W845" s="350"/>
      <c r="X845" s="350"/>
      <c r="Y845" s="351">
        <v>0.2</v>
      </c>
      <c r="Z845" s="352"/>
      <c r="AA845" s="352"/>
      <c r="AB845" s="353"/>
      <c r="AC845" s="354" t="s">
        <v>502</v>
      </c>
      <c r="AD845" s="354"/>
      <c r="AE845" s="354"/>
      <c r="AF845" s="354"/>
      <c r="AG845" s="354"/>
      <c r="AH845" s="355" t="s">
        <v>662</v>
      </c>
      <c r="AI845" s="356"/>
      <c r="AJ845" s="356"/>
      <c r="AK845" s="356"/>
      <c r="AL845" s="357">
        <v>100</v>
      </c>
      <c r="AM845" s="358"/>
      <c r="AN845" s="358"/>
      <c r="AO845" s="359"/>
      <c r="AP845" s="360" t="s">
        <v>615</v>
      </c>
      <c r="AQ845" s="360"/>
      <c r="AR845" s="360"/>
      <c r="AS845" s="360"/>
      <c r="AT845" s="360"/>
      <c r="AU845" s="360"/>
      <c r="AV845" s="360"/>
      <c r="AW845" s="360"/>
      <c r="AX845" s="360"/>
    </row>
    <row r="846" spans="1:50" ht="30" customHeight="1" x14ac:dyDescent="0.15">
      <c r="A846" s="376">
        <v>10</v>
      </c>
      <c r="B846" s="376">
        <v>1</v>
      </c>
      <c r="C846" s="361" t="s">
        <v>616</v>
      </c>
      <c r="D846" s="347"/>
      <c r="E846" s="347"/>
      <c r="F846" s="347"/>
      <c r="G846" s="347"/>
      <c r="H846" s="347"/>
      <c r="I846" s="347"/>
      <c r="J846" s="348">
        <v>2021001016122</v>
      </c>
      <c r="K846" s="349"/>
      <c r="L846" s="349"/>
      <c r="M846" s="349"/>
      <c r="N846" s="349"/>
      <c r="O846" s="349"/>
      <c r="P846" s="362" t="s">
        <v>618</v>
      </c>
      <c r="Q846" s="350"/>
      <c r="R846" s="350"/>
      <c r="S846" s="350"/>
      <c r="T846" s="350"/>
      <c r="U846" s="350"/>
      <c r="V846" s="350"/>
      <c r="W846" s="350"/>
      <c r="X846" s="350"/>
      <c r="Y846" s="351">
        <v>0.1</v>
      </c>
      <c r="Z846" s="352"/>
      <c r="AA846" s="352"/>
      <c r="AB846" s="353"/>
      <c r="AC846" s="354" t="s">
        <v>502</v>
      </c>
      <c r="AD846" s="354"/>
      <c r="AE846" s="354"/>
      <c r="AF846" s="354"/>
      <c r="AG846" s="354"/>
      <c r="AH846" s="355" t="s">
        <v>662</v>
      </c>
      <c r="AI846" s="356"/>
      <c r="AJ846" s="356"/>
      <c r="AK846" s="356"/>
      <c r="AL846" s="357">
        <v>100</v>
      </c>
      <c r="AM846" s="358"/>
      <c r="AN846" s="358"/>
      <c r="AO846" s="359"/>
      <c r="AP846" s="360" t="s">
        <v>615</v>
      </c>
      <c r="AQ846" s="360"/>
      <c r="AR846" s="360"/>
      <c r="AS846" s="360"/>
      <c r="AT846" s="360"/>
      <c r="AU846" s="360"/>
      <c r="AV846" s="360"/>
      <c r="AW846" s="360"/>
      <c r="AX846" s="360"/>
    </row>
    <row r="847" spans="1:50" ht="30" customHeight="1" x14ac:dyDescent="0.15">
      <c r="A847" s="376">
        <v>11</v>
      </c>
      <c r="B847" s="376">
        <v>1</v>
      </c>
      <c r="C847" s="361" t="s">
        <v>616</v>
      </c>
      <c r="D847" s="347"/>
      <c r="E847" s="347"/>
      <c r="F847" s="347"/>
      <c r="G847" s="347"/>
      <c r="H847" s="347"/>
      <c r="I847" s="347"/>
      <c r="J847" s="348">
        <v>2021001016122</v>
      </c>
      <c r="K847" s="349"/>
      <c r="L847" s="349"/>
      <c r="M847" s="349"/>
      <c r="N847" s="349"/>
      <c r="O847" s="349"/>
      <c r="P847" s="362" t="s">
        <v>620</v>
      </c>
      <c r="Q847" s="350"/>
      <c r="R847" s="350"/>
      <c r="S847" s="350"/>
      <c r="T847" s="350"/>
      <c r="U847" s="350"/>
      <c r="V847" s="350"/>
      <c r="W847" s="350"/>
      <c r="X847" s="350"/>
      <c r="Y847" s="351">
        <v>0.1</v>
      </c>
      <c r="Z847" s="352"/>
      <c r="AA847" s="352"/>
      <c r="AB847" s="353"/>
      <c r="AC847" s="354" t="s">
        <v>502</v>
      </c>
      <c r="AD847" s="354"/>
      <c r="AE847" s="354"/>
      <c r="AF847" s="354"/>
      <c r="AG847" s="354"/>
      <c r="AH847" s="355" t="s">
        <v>662</v>
      </c>
      <c r="AI847" s="356"/>
      <c r="AJ847" s="356"/>
      <c r="AK847" s="356"/>
      <c r="AL847" s="357">
        <v>100</v>
      </c>
      <c r="AM847" s="358"/>
      <c r="AN847" s="358"/>
      <c r="AO847" s="359"/>
      <c r="AP847" s="360" t="s">
        <v>615</v>
      </c>
      <c r="AQ847" s="360"/>
      <c r="AR847" s="360"/>
      <c r="AS847" s="360"/>
      <c r="AT847" s="360"/>
      <c r="AU847" s="360"/>
      <c r="AV847" s="360"/>
      <c r="AW847" s="360"/>
      <c r="AX847" s="360"/>
    </row>
    <row r="848" spans="1:50" ht="30" customHeight="1" x14ac:dyDescent="0.15">
      <c r="A848" s="376">
        <v>12</v>
      </c>
      <c r="B848" s="376">
        <v>1</v>
      </c>
      <c r="C848" s="361" t="s">
        <v>616</v>
      </c>
      <c r="D848" s="347"/>
      <c r="E848" s="347"/>
      <c r="F848" s="347"/>
      <c r="G848" s="347"/>
      <c r="H848" s="347"/>
      <c r="I848" s="347"/>
      <c r="J848" s="348">
        <v>2021001016122</v>
      </c>
      <c r="K848" s="349"/>
      <c r="L848" s="349"/>
      <c r="M848" s="349"/>
      <c r="N848" s="349"/>
      <c r="O848" s="349"/>
      <c r="P848" s="362" t="s">
        <v>620</v>
      </c>
      <c r="Q848" s="350"/>
      <c r="R848" s="350"/>
      <c r="S848" s="350"/>
      <c r="T848" s="350"/>
      <c r="U848" s="350"/>
      <c r="V848" s="350"/>
      <c r="W848" s="350"/>
      <c r="X848" s="350"/>
      <c r="Y848" s="351">
        <v>0.1</v>
      </c>
      <c r="Z848" s="352"/>
      <c r="AA848" s="352"/>
      <c r="AB848" s="353"/>
      <c r="AC848" s="354" t="s">
        <v>502</v>
      </c>
      <c r="AD848" s="354"/>
      <c r="AE848" s="354"/>
      <c r="AF848" s="354"/>
      <c r="AG848" s="354"/>
      <c r="AH848" s="355" t="s">
        <v>662</v>
      </c>
      <c r="AI848" s="356"/>
      <c r="AJ848" s="356"/>
      <c r="AK848" s="356"/>
      <c r="AL848" s="357">
        <v>100</v>
      </c>
      <c r="AM848" s="358"/>
      <c r="AN848" s="358"/>
      <c r="AO848" s="359"/>
      <c r="AP848" s="360" t="s">
        <v>615</v>
      </c>
      <c r="AQ848" s="360"/>
      <c r="AR848" s="360"/>
      <c r="AS848" s="360"/>
      <c r="AT848" s="360"/>
      <c r="AU848" s="360"/>
      <c r="AV848" s="360"/>
      <c r="AW848" s="360"/>
      <c r="AX848" s="360"/>
    </row>
    <row r="849" spans="1:50" ht="30" customHeight="1" x14ac:dyDescent="0.15">
      <c r="A849" s="376">
        <v>13</v>
      </c>
      <c r="B849" s="376">
        <v>1</v>
      </c>
      <c r="C849" s="361" t="s">
        <v>666</v>
      </c>
      <c r="D849" s="347"/>
      <c r="E849" s="347"/>
      <c r="F849" s="347"/>
      <c r="G849" s="347"/>
      <c r="H849" s="347"/>
      <c r="I849" s="347"/>
      <c r="J849" s="348">
        <v>5011101033882</v>
      </c>
      <c r="K849" s="349"/>
      <c r="L849" s="349"/>
      <c r="M849" s="349"/>
      <c r="N849" s="349"/>
      <c r="O849" s="349"/>
      <c r="P849" s="362" t="s">
        <v>624</v>
      </c>
      <c r="Q849" s="350"/>
      <c r="R849" s="350"/>
      <c r="S849" s="350"/>
      <c r="T849" s="350"/>
      <c r="U849" s="350"/>
      <c r="V849" s="350"/>
      <c r="W849" s="350"/>
      <c r="X849" s="350"/>
      <c r="Y849" s="351">
        <v>7</v>
      </c>
      <c r="Z849" s="352"/>
      <c r="AA849" s="352"/>
      <c r="AB849" s="353"/>
      <c r="AC849" s="354" t="s">
        <v>496</v>
      </c>
      <c r="AD849" s="354"/>
      <c r="AE849" s="354"/>
      <c r="AF849" s="354"/>
      <c r="AG849" s="354"/>
      <c r="AH849" s="355">
        <v>1</v>
      </c>
      <c r="AI849" s="356"/>
      <c r="AJ849" s="356"/>
      <c r="AK849" s="356"/>
      <c r="AL849" s="357">
        <v>84.09</v>
      </c>
      <c r="AM849" s="358"/>
      <c r="AN849" s="358"/>
      <c r="AO849" s="359"/>
      <c r="AP849" s="360" t="s">
        <v>615</v>
      </c>
      <c r="AQ849" s="360"/>
      <c r="AR849" s="360"/>
      <c r="AS849" s="360"/>
      <c r="AT849" s="360"/>
      <c r="AU849" s="360"/>
      <c r="AV849" s="360"/>
      <c r="AW849" s="360"/>
      <c r="AX849" s="360"/>
    </row>
    <row r="850" spans="1:50" ht="30" customHeight="1" x14ac:dyDescent="0.15">
      <c r="A850" s="376">
        <v>14</v>
      </c>
      <c r="B850" s="376">
        <v>1</v>
      </c>
      <c r="C850" s="361" t="s">
        <v>625</v>
      </c>
      <c r="D850" s="347"/>
      <c r="E850" s="347"/>
      <c r="F850" s="347"/>
      <c r="G850" s="347"/>
      <c r="H850" s="347"/>
      <c r="I850" s="347"/>
      <c r="J850" s="348">
        <v>5011101033882</v>
      </c>
      <c r="K850" s="349"/>
      <c r="L850" s="349"/>
      <c r="M850" s="349"/>
      <c r="N850" s="349"/>
      <c r="O850" s="349"/>
      <c r="P850" s="362" t="s">
        <v>624</v>
      </c>
      <c r="Q850" s="350"/>
      <c r="R850" s="350"/>
      <c r="S850" s="350"/>
      <c r="T850" s="350"/>
      <c r="U850" s="350"/>
      <c r="V850" s="350"/>
      <c r="W850" s="350"/>
      <c r="X850" s="350"/>
      <c r="Y850" s="351">
        <v>5</v>
      </c>
      <c r="Z850" s="352"/>
      <c r="AA850" s="352"/>
      <c r="AB850" s="353"/>
      <c r="AC850" s="354" t="s">
        <v>496</v>
      </c>
      <c r="AD850" s="354"/>
      <c r="AE850" s="354"/>
      <c r="AF850" s="354"/>
      <c r="AG850" s="354"/>
      <c r="AH850" s="355">
        <v>1</v>
      </c>
      <c r="AI850" s="356"/>
      <c r="AJ850" s="356"/>
      <c r="AK850" s="356"/>
      <c r="AL850" s="357">
        <v>88.17</v>
      </c>
      <c r="AM850" s="358"/>
      <c r="AN850" s="358"/>
      <c r="AO850" s="359"/>
      <c r="AP850" s="360" t="s">
        <v>615</v>
      </c>
      <c r="AQ850" s="360"/>
      <c r="AR850" s="360"/>
      <c r="AS850" s="360"/>
      <c r="AT850" s="360"/>
      <c r="AU850" s="360"/>
      <c r="AV850" s="360"/>
      <c r="AW850" s="360"/>
      <c r="AX850" s="360"/>
    </row>
    <row r="851" spans="1:50" ht="30" customHeight="1" x14ac:dyDescent="0.15">
      <c r="A851" s="376">
        <v>15</v>
      </c>
      <c r="B851" s="376">
        <v>1</v>
      </c>
      <c r="C851" s="361" t="s">
        <v>625</v>
      </c>
      <c r="D851" s="347"/>
      <c r="E851" s="347"/>
      <c r="F851" s="347"/>
      <c r="G851" s="347"/>
      <c r="H851" s="347"/>
      <c r="I851" s="347"/>
      <c r="J851" s="348">
        <v>5011101033882</v>
      </c>
      <c r="K851" s="349"/>
      <c r="L851" s="349"/>
      <c r="M851" s="349"/>
      <c r="N851" s="349"/>
      <c r="O851" s="349"/>
      <c r="P851" s="362" t="s">
        <v>626</v>
      </c>
      <c r="Q851" s="350"/>
      <c r="R851" s="350"/>
      <c r="S851" s="350"/>
      <c r="T851" s="350"/>
      <c r="U851" s="350"/>
      <c r="V851" s="350"/>
      <c r="W851" s="350"/>
      <c r="X851" s="350"/>
      <c r="Y851" s="351">
        <v>1</v>
      </c>
      <c r="Z851" s="352"/>
      <c r="AA851" s="352"/>
      <c r="AB851" s="353"/>
      <c r="AC851" s="354" t="s">
        <v>502</v>
      </c>
      <c r="AD851" s="354"/>
      <c r="AE851" s="354"/>
      <c r="AF851" s="354"/>
      <c r="AG851" s="354"/>
      <c r="AH851" s="355" t="s">
        <v>662</v>
      </c>
      <c r="AI851" s="356"/>
      <c r="AJ851" s="356"/>
      <c r="AK851" s="356"/>
      <c r="AL851" s="357">
        <v>100</v>
      </c>
      <c r="AM851" s="358"/>
      <c r="AN851" s="358"/>
      <c r="AO851" s="359"/>
      <c r="AP851" s="360" t="s">
        <v>615</v>
      </c>
      <c r="AQ851" s="360"/>
      <c r="AR851" s="360"/>
      <c r="AS851" s="360"/>
      <c r="AT851" s="360"/>
      <c r="AU851" s="360"/>
      <c r="AV851" s="360"/>
      <c r="AW851" s="360"/>
      <c r="AX851" s="360"/>
    </row>
    <row r="852" spans="1:50" ht="30" customHeight="1" x14ac:dyDescent="0.15">
      <c r="A852" s="376">
        <v>16</v>
      </c>
      <c r="B852" s="376">
        <v>1</v>
      </c>
      <c r="C852" s="361" t="s">
        <v>625</v>
      </c>
      <c r="D852" s="347"/>
      <c r="E852" s="347"/>
      <c r="F852" s="347"/>
      <c r="G852" s="347"/>
      <c r="H852" s="347"/>
      <c r="I852" s="347"/>
      <c r="J852" s="348">
        <v>5011101033882</v>
      </c>
      <c r="K852" s="349"/>
      <c r="L852" s="349"/>
      <c r="M852" s="349"/>
      <c r="N852" s="349"/>
      <c r="O852" s="349"/>
      <c r="P852" s="362" t="s">
        <v>628</v>
      </c>
      <c r="Q852" s="350"/>
      <c r="R852" s="350"/>
      <c r="S852" s="350"/>
      <c r="T852" s="350"/>
      <c r="U852" s="350"/>
      <c r="V852" s="350"/>
      <c r="W852" s="350"/>
      <c r="X852" s="350"/>
      <c r="Y852" s="351">
        <v>0.9</v>
      </c>
      <c r="Z852" s="352"/>
      <c r="AA852" s="352"/>
      <c r="AB852" s="353"/>
      <c r="AC852" s="354" t="s">
        <v>502</v>
      </c>
      <c r="AD852" s="354"/>
      <c r="AE852" s="354"/>
      <c r="AF852" s="354"/>
      <c r="AG852" s="354"/>
      <c r="AH852" s="355" t="s">
        <v>662</v>
      </c>
      <c r="AI852" s="356"/>
      <c r="AJ852" s="356"/>
      <c r="AK852" s="356"/>
      <c r="AL852" s="357">
        <v>100</v>
      </c>
      <c r="AM852" s="358"/>
      <c r="AN852" s="358"/>
      <c r="AO852" s="359"/>
      <c r="AP852" s="360" t="s">
        <v>615</v>
      </c>
      <c r="AQ852" s="360"/>
      <c r="AR852" s="360"/>
      <c r="AS852" s="360"/>
      <c r="AT852" s="360"/>
      <c r="AU852" s="360"/>
      <c r="AV852" s="360"/>
      <c r="AW852" s="360"/>
      <c r="AX852" s="360"/>
    </row>
    <row r="853" spans="1:50" s="16" customFormat="1" ht="30" customHeight="1" x14ac:dyDescent="0.15">
      <c r="A853" s="376">
        <v>17</v>
      </c>
      <c r="B853" s="376">
        <v>1</v>
      </c>
      <c r="C853" s="361" t="s">
        <v>625</v>
      </c>
      <c r="D853" s="347"/>
      <c r="E853" s="347"/>
      <c r="F853" s="347"/>
      <c r="G853" s="347"/>
      <c r="H853" s="347"/>
      <c r="I853" s="347"/>
      <c r="J853" s="348">
        <v>5011101033882</v>
      </c>
      <c r="K853" s="349"/>
      <c r="L853" s="349"/>
      <c r="M853" s="349"/>
      <c r="N853" s="349"/>
      <c r="O853" s="349"/>
      <c r="P853" s="362" t="s">
        <v>627</v>
      </c>
      <c r="Q853" s="350"/>
      <c r="R853" s="350"/>
      <c r="S853" s="350"/>
      <c r="T853" s="350"/>
      <c r="U853" s="350"/>
      <c r="V853" s="350"/>
      <c r="W853" s="350"/>
      <c r="X853" s="350"/>
      <c r="Y853" s="351">
        <v>0.8</v>
      </c>
      <c r="Z853" s="352"/>
      <c r="AA853" s="352"/>
      <c r="AB853" s="353"/>
      <c r="AC853" s="354" t="s">
        <v>502</v>
      </c>
      <c r="AD853" s="354"/>
      <c r="AE853" s="354"/>
      <c r="AF853" s="354"/>
      <c r="AG853" s="354"/>
      <c r="AH853" s="355" t="s">
        <v>662</v>
      </c>
      <c r="AI853" s="356"/>
      <c r="AJ853" s="356"/>
      <c r="AK853" s="356"/>
      <c r="AL853" s="357">
        <v>100</v>
      </c>
      <c r="AM853" s="358"/>
      <c r="AN853" s="358"/>
      <c r="AO853" s="359"/>
      <c r="AP853" s="360" t="s">
        <v>615</v>
      </c>
      <c r="AQ853" s="360"/>
      <c r="AR853" s="360"/>
      <c r="AS853" s="360"/>
      <c r="AT853" s="360"/>
      <c r="AU853" s="360"/>
      <c r="AV853" s="360"/>
      <c r="AW853" s="360"/>
      <c r="AX853" s="360"/>
    </row>
    <row r="854" spans="1:50" ht="30" customHeight="1" x14ac:dyDescent="0.15">
      <c r="A854" s="376">
        <v>18</v>
      </c>
      <c r="B854" s="376">
        <v>1</v>
      </c>
      <c r="C854" s="361" t="s">
        <v>667</v>
      </c>
      <c r="D854" s="347"/>
      <c r="E854" s="347"/>
      <c r="F854" s="347"/>
      <c r="G854" s="347"/>
      <c r="H854" s="347"/>
      <c r="I854" s="347"/>
      <c r="J854" s="348">
        <v>8010001036745</v>
      </c>
      <c r="K854" s="349"/>
      <c r="L854" s="349"/>
      <c r="M854" s="349"/>
      <c r="N854" s="349"/>
      <c r="O854" s="349"/>
      <c r="P854" s="362" t="s">
        <v>622</v>
      </c>
      <c r="Q854" s="350"/>
      <c r="R854" s="350"/>
      <c r="S854" s="350"/>
      <c r="T854" s="350"/>
      <c r="U854" s="350"/>
      <c r="V854" s="350"/>
      <c r="W854" s="350"/>
      <c r="X854" s="350"/>
      <c r="Y854" s="351">
        <v>3</v>
      </c>
      <c r="Z854" s="352"/>
      <c r="AA854" s="352"/>
      <c r="AB854" s="353"/>
      <c r="AC854" s="354" t="s">
        <v>496</v>
      </c>
      <c r="AD854" s="354"/>
      <c r="AE854" s="354"/>
      <c r="AF854" s="354"/>
      <c r="AG854" s="354"/>
      <c r="AH854" s="355">
        <v>2</v>
      </c>
      <c r="AI854" s="356"/>
      <c r="AJ854" s="356"/>
      <c r="AK854" s="356"/>
      <c r="AL854" s="357">
        <v>82.05</v>
      </c>
      <c r="AM854" s="358"/>
      <c r="AN854" s="358"/>
      <c r="AO854" s="359"/>
      <c r="AP854" s="360" t="s">
        <v>615</v>
      </c>
      <c r="AQ854" s="360"/>
      <c r="AR854" s="360"/>
      <c r="AS854" s="360"/>
      <c r="AT854" s="360"/>
      <c r="AU854" s="360"/>
      <c r="AV854" s="360"/>
      <c r="AW854" s="360"/>
      <c r="AX854" s="360"/>
    </row>
    <row r="855" spans="1:50" ht="30" customHeight="1" x14ac:dyDescent="0.15">
      <c r="A855" s="376">
        <v>19</v>
      </c>
      <c r="B855" s="376">
        <v>1</v>
      </c>
      <c r="C855" s="361" t="s">
        <v>629</v>
      </c>
      <c r="D855" s="347"/>
      <c r="E855" s="347"/>
      <c r="F855" s="347"/>
      <c r="G855" s="347"/>
      <c r="H855" s="347"/>
      <c r="I855" s="347"/>
      <c r="J855" s="348">
        <v>8010001036745</v>
      </c>
      <c r="K855" s="349"/>
      <c r="L855" s="349"/>
      <c r="M855" s="349"/>
      <c r="N855" s="349"/>
      <c r="O855" s="349"/>
      <c r="P855" s="362" t="s">
        <v>630</v>
      </c>
      <c r="Q855" s="350"/>
      <c r="R855" s="350"/>
      <c r="S855" s="350"/>
      <c r="T855" s="350"/>
      <c r="U855" s="350"/>
      <c r="V855" s="350"/>
      <c r="W855" s="350"/>
      <c r="X855" s="350"/>
      <c r="Y855" s="351">
        <v>1</v>
      </c>
      <c r="Z855" s="352"/>
      <c r="AA855" s="352"/>
      <c r="AB855" s="353"/>
      <c r="AC855" s="354" t="s">
        <v>502</v>
      </c>
      <c r="AD855" s="354"/>
      <c r="AE855" s="354"/>
      <c r="AF855" s="354"/>
      <c r="AG855" s="354"/>
      <c r="AH855" s="355" t="s">
        <v>662</v>
      </c>
      <c r="AI855" s="356"/>
      <c r="AJ855" s="356"/>
      <c r="AK855" s="356"/>
      <c r="AL855" s="357">
        <v>100</v>
      </c>
      <c r="AM855" s="358"/>
      <c r="AN855" s="358"/>
      <c r="AO855" s="359"/>
      <c r="AP855" s="360" t="s">
        <v>615</v>
      </c>
      <c r="AQ855" s="360"/>
      <c r="AR855" s="360"/>
      <c r="AS855" s="360"/>
      <c r="AT855" s="360"/>
      <c r="AU855" s="360"/>
      <c r="AV855" s="360"/>
      <c r="AW855" s="360"/>
      <c r="AX855" s="360"/>
    </row>
    <row r="856" spans="1:50" ht="30" customHeight="1" x14ac:dyDescent="0.15">
      <c r="A856" s="376">
        <v>20</v>
      </c>
      <c r="B856" s="376">
        <v>1</v>
      </c>
      <c r="C856" s="361" t="s">
        <v>629</v>
      </c>
      <c r="D856" s="347"/>
      <c r="E856" s="347"/>
      <c r="F856" s="347"/>
      <c r="G856" s="347"/>
      <c r="H856" s="347"/>
      <c r="I856" s="347"/>
      <c r="J856" s="348">
        <v>8010001036745</v>
      </c>
      <c r="K856" s="349"/>
      <c r="L856" s="349"/>
      <c r="M856" s="349"/>
      <c r="N856" s="349"/>
      <c r="O856" s="349"/>
      <c r="P856" s="362" t="s">
        <v>630</v>
      </c>
      <c r="Q856" s="350"/>
      <c r="R856" s="350"/>
      <c r="S856" s="350"/>
      <c r="T856" s="350"/>
      <c r="U856" s="350"/>
      <c r="V856" s="350"/>
      <c r="W856" s="350"/>
      <c r="X856" s="350"/>
      <c r="Y856" s="351">
        <v>0.7</v>
      </c>
      <c r="Z856" s="352"/>
      <c r="AA856" s="352"/>
      <c r="AB856" s="353"/>
      <c r="AC856" s="354" t="s">
        <v>502</v>
      </c>
      <c r="AD856" s="354"/>
      <c r="AE856" s="354"/>
      <c r="AF856" s="354"/>
      <c r="AG856" s="354"/>
      <c r="AH856" s="355" t="s">
        <v>662</v>
      </c>
      <c r="AI856" s="356"/>
      <c r="AJ856" s="356"/>
      <c r="AK856" s="356"/>
      <c r="AL856" s="357">
        <v>100</v>
      </c>
      <c r="AM856" s="358"/>
      <c r="AN856" s="358"/>
      <c r="AO856" s="359"/>
      <c r="AP856" s="360" t="s">
        <v>615</v>
      </c>
      <c r="AQ856" s="360"/>
      <c r="AR856" s="360"/>
      <c r="AS856" s="360"/>
      <c r="AT856" s="360"/>
      <c r="AU856" s="360"/>
      <c r="AV856" s="360"/>
      <c r="AW856" s="360"/>
      <c r="AX856" s="360"/>
    </row>
    <row r="857" spans="1:50" ht="30" customHeight="1" x14ac:dyDescent="0.15">
      <c r="A857" s="376">
        <v>21</v>
      </c>
      <c r="B857" s="376">
        <v>1</v>
      </c>
      <c r="C857" s="361" t="s">
        <v>629</v>
      </c>
      <c r="D857" s="347"/>
      <c r="E857" s="347"/>
      <c r="F857" s="347"/>
      <c r="G857" s="347"/>
      <c r="H857" s="347"/>
      <c r="I857" s="347"/>
      <c r="J857" s="348">
        <v>8010001036745</v>
      </c>
      <c r="K857" s="349"/>
      <c r="L857" s="349"/>
      <c r="M857" s="349"/>
      <c r="N857" s="349"/>
      <c r="O857" s="349"/>
      <c r="P857" s="362" t="s">
        <v>622</v>
      </c>
      <c r="Q857" s="350"/>
      <c r="R857" s="350"/>
      <c r="S857" s="350"/>
      <c r="T857" s="350"/>
      <c r="U857" s="350"/>
      <c r="V857" s="350"/>
      <c r="W857" s="350"/>
      <c r="X857" s="350"/>
      <c r="Y857" s="351">
        <v>0.6</v>
      </c>
      <c r="Z857" s="352"/>
      <c r="AA857" s="352"/>
      <c r="AB857" s="353"/>
      <c r="AC857" s="354" t="s">
        <v>502</v>
      </c>
      <c r="AD857" s="354"/>
      <c r="AE857" s="354"/>
      <c r="AF857" s="354"/>
      <c r="AG857" s="354"/>
      <c r="AH857" s="355" t="s">
        <v>662</v>
      </c>
      <c r="AI857" s="356"/>
      <c r="AJ857" s="356"/>
      <c r="AK857" s="356"/>
      <c r="AL857" s="357">
        <v>100</v>
      </c>
      <c r="AM857" s="358"/>
      <c r="AN857" s="358"/>
      <c r="AO857" s="359"/>
      <c r="AP857" s="360" t="s">
        <v>615</v>
      </c>
      <c r="AQ857" s="360"/>
      <c r="AR857" s="360"/>
      <c r="AS857" s="360"/>
      <c r="AT857" s="360"/>
      <c r="AU857" s="360"/>
      <c r="AV857" s="360"/>
      <c r="AW857" s="360"/>
      <c r="AX857" s="360"/>
    </row>
    <row r="858" spans="1:50" ht="30" customHeight="1" x14ac:dyDescent="0.15">
      <c r="A858" s="376">
        <v>22</v>
      </c>
      <c r="B858" s="376">
        <v>1</v>
      </c>
      <c r="C858" s="361" t="s">
        <v>629</v>
      </c>
      <c r="D858" s="347"/>
      <c r="E858" s="347"/>
      <c r="F858" s="347"/>
      <c r="G858" s="347"/>
      <c r="H858" s="347"/>
      <c r="I858" s="347"/>
      <c r="J858" s="348">
        <v>8010001036745</v>
      </c>
      <c r="K858" s="349"/>
      <c r="L858" s="349"/>
      <c r="M858" s="349"/>
      <c r="N858" s="349"/>
      <c r="O858" s="349"/>
      <c r="P858" s="362" t="s">
        <v>620</v>
      </c>
      <c r="Q858" s="350"/>
      <c r="R858" s="350"/>
      <c r="S858" s="350"/>
      <c r="T858" s="350"/>
      <c r="U858" s="350"/>
      <c r="V858" s="350"/>
      <c r="W858" s="350"/>
      <c r="X858" s="350"/>
      <c r="Y858" s="351">
        <v>0.5</v>
      </c>
      <c r="Z858" s="352"/>
      <c r="AA858" s="352"/>
      <c r="AB858" s="353"/>
      <c r="AC858" s="354" t="s">
        <v>502</v>
      </c>
      <c r="AD858" s="354"/>
      <c r="AE858" s="354"/>
      <c r="AF858" s="354"/>
      <c r="AG858" s="354"/>
      <c r="AH858" s="355" t="s">
        <v>662</v>
      </c>
      <c r="AI858" s="356"/>
      <c r="AJ858" s="356"/>
      <c r="AK858" s="356"/>
      <c r="AL858" s="357">
        <v>100</v>
      </c>
      <c r="AM858" s="358"/>
      <c r="AN858" s="358"/>
      <c r="AO858" s="359"/>
      <c r="AP858" s="360" t="s">
        <v>615</v>
      </c>
      <c r="AQ858" s="360"/>
      <c r="AR858" s="360"/>
      <c r="AS858" s="360"/>
      <c r="AT858" s="360"/>
      <c r="AU858" s="360"/>
      <c r="AV858" s="360"/>
      <c r="AW858" s="360"/>
      <c r="AX858" s="360"/>
    </row>
    <row r="859" spans="1:50" ht="30" customHeight="1" x14ac:dyDescent="0.15">
      <c r="A859" s="376">
        <v>23</v>
      </c>
      <c r="B859" s="376">
        <v>1</v>
      </c>
      <c r="C859" s="361" t="s">
        <v>629</v>
      </c>
      <c r="D859" s="347"/>
      <c r="E859" s="347"/>
      <c r="F859" s="347"/>
      <c r="G859" s="347"/>
      <c r="H859" s="347"/>
      <c r="I859" s="347"/>
      <c r="J859" s="348">
        <v>8010001036745</v>
      </c>
      <c r="K859" s="349"/>
      <c r="L859" s="349"/>
      <c r="M859" s="349"/>
      <c r="N859" s="349"/>
      <c r="O859" s="349"/>
      <c r="P859" s="362" t="s">
        <v>622</v>
      </c>
      <c r="Q859" s="350"/>
      <c r="R859" s="350"/>
      <c r="S859" s="350"/>
      <c r="T859" s="350"/>
      <c r="U859" s="350"/>
      <c r="V859" s="350"/>
      <c r="W859" s="350"/>
      <c r="X859" s="350"/>
      <c r="Y859" s="351">
        <v>0.3</v>
      </c>
      <c r="Z859" s="352"/>
      <c r="AA859" s="352"/>
      <c r="AB859" s="353"/>
      <c r="AC859" s="354" t="s">
        <v>502</v>
      </c>
      <c r="AD859" s="354"/>
      <c r="AE859" s="354"/>
      <c r="AF859" s="354"/>
      <c r="AG859" s="354"/>
      <c r="AH859" s="355" t="s">
        <v>662</v>
      </c>
      <c r="AI859" s="356"/>
      <c r="AJ859" s="356"/>
      <c r="AK859" s="356"/>
      <c r="AL859" s="357">
        <v>100</v>
      </c>
      <c r="AM859" s="358"/>
      <c r="AN859" s="358"/>
      <c r="AO859" s="359"/>
      <c r="AP859" s="360" t="s">
        <v>615</v>
      </c>
      <c r="AQ859" s="360"/>
      <c r="AR859" s="360"/>
      <c r="AS859" s="360"/>
      <c r="AT859" s="360"/>
      <c r="AU859" s="360"/>
      <c r="AV859" s="360"/>
      <c r="AW859" s="360"/>
      <c r="AX859" s="360"/>
    </row>
    <row r="860" spans="1:50" ht="30" customHeight="1" x14ac:dyDescent="0.15">
      <c r="A860" s="376">
        <v>24</v>
      </c>
      <c r="B860" s="376">
        <v>1</v>
      </c>
      <c r="C860" s="361" t="s">
        <v>629</v>
      </c>
      <c r="D860" s="347"/>
      <c r="E860" s="347"/>
      <c r="F860" s="347"/>
      <c r="G860" s="347"/>
      <c r="H860" s="347"/>
      <c r="I860" s="347"/>
      <c r="J860" s="348">
        <v>8010001036745</v>
      </c>
      <c r="K860" s="349"/>
      <c r="L860" s="349"/>
      <c r="M860" s="349"/>
      <c r="N860" s="349"/>
      <c r="O860" s="349"/>
      <c r="P860" s="362" t="s">
        <v>622</v>
      </c>
      <c r="Q860" s="350"/>
      <c r="R860" s="350"/>
      <c r="S860" s="350"/>
      <c r="T860" s="350"/>
      <c r="U860" s="350"/>
      <c r="V860" s="350"/>
      <c r="W860" s="350"/>
      <c r="X860" s="350"/>
      <c r="Y860" s="351">
        <v>0.2</v>
      </c>
      <c r="Z860" s="352"/>
      <c r="AA860" s="352"/>
      <c r="AB860" s="353"/>
      <c r="AC860" s="354" t="s">
        <v>502</v>
      </c>
      <c r="AD860" s="354"/>
      <c r="AE860" s="354"/>
      <c r="AF860" s="354"/>
      <c r="AG860" s="354"/>
      <c r="AH860" s="355" t="s">
        <v>662</v>
      </c>
      <c r="AI860" s="356"/>
      <c r="AJ860" s="356"/>
      <c r="AK860" s="356"/>
      <c r="AL860" s="357">
        <v>100</v>
      </c>
      <c r="AM860" s="358"/>
      <c r="AN860" s="358"/>
      <c r="AO860" s="359"/>
      <c r="AP860" s="360" t="s">
        <v>615</v>
      </c>
      <c r="AQ860" s="360"/>
      <c r="AR860" s="360"/>
      <c r="AS860" s="360"/>
      <c r="AT860" s="360"/>
      <c r="AU860" s="360"/>
      <c r="AV860" s="360"/>
      <c r="AW860" s="360"/>
      <c r="AX860" s="360"/>
    </row>
    <row r="861" spans="1:50" ht="30" customHeight="1" x14ac:dyDescent="0.15">
      <c r="A861" s="376">
        <v>25</v>
      </c>
      <c r="B861" s="376">
        <v>1</v>
      </c>
      <c r="C861" s="361" t="s">
        <v>629</v>
      </c>
      <c r="D861" s="347"/>
      <c r="E861" s="347"/>
      <c r="F861" s="347"/>
      <c r="G861" s="347"/>
      <c r="H861" s="347"/>
      <c r="I861" s="347"/>
      <c r="J861" s="348">
        <v>8010001036745</v>
      </c>
      <c r="K861" s="349"/>
      <c r="L861" s="349"/>
      <c r="M861" s="349"/>
      <c r="N861" s="349"/>
      <c r="O861" s="349"/>
      <c r="P861" s="362" t="s">
        <v>620</v>
      </c>
      <c r="Q861" s="350"/>
      <c r="R861" s="350"/>
      <c r="S861" s="350"/>
      <c r="T861" s="350"/>
      <c r="U861" s="350"/>
      <c r="V861" s="350"/>
      <c r="W861" s="350"/>
      <c r="X861" s="350"/>
      <c r="Y861" s="351">
        <v>0.2</v>
      </c>
      <c r="Z861" s="352"/>
      <c r="AA861" s="352"/>
      <c r="AB861" s="353"/>
      <c r="AC861" s="354" t="s">
        <v>502</v>
      </c>
      <c r="AD861" s="354"/>
      <c r="AE861" s="354"/>
      <c r="AF861" s="354"/>
      <c r="AG861" s="354"/>
      <c r="AH861" s="355" t="s">
        <v>662</v>
      </c>
      <c r="AI861" s="356"/>
      <c r="AJ861" s="356"/>
      <c r="AK861" s="356"/>
      <c r="AL861" s="357">
        <v>100</v>
      </c>
      <c r="AM861" s="358"/>
      <c r="AN861" s="358"/>
      <c r="AO861" s="359"/>
      <c r="AP861" s="360" t="s">
        <v>615</v>
      </c>
      <c r="AQ861" s="360"/>
      <c r="AR861" s="360"/>
      <c r="AS861" s="360"/>
      <c r="AT861" s="360"/>
      <c r="AU861" s="360"/>
      <c r="AV861" s="360"/>
      <c r="AW861" s="360"/>
      <c r="AX861" s="360"/>
    </row>
    <row r="862" spans="1:50" ht="30" customHeight="1" x14ac:dyDescent="0.15">
      <c r="A862" s="376">
        <v>26</v>
      </c>
      <c r="B862" s="376">
        <v>1</v>
      </c>
      <c r="C862" s="361" t="s">
        <v>629</v>
      </c>
      <c r="D862" s="347"/>
      <c r="E862" s="347"/>
      <c r="F862" s="347"/>
      <c r="G862" s="347"/>
      <c r="H862" s="347"/>
      <c r="I862" s="347"/>
      <c r="J862" s="348">
        <v>8010001036745</v>
      </c>
      <c r="K862" s="349"/>
      <c r="L862" s="349"/>
      <c r="M862" s="349"/>
      <c r="N862" s="349"/>
      <c r="O862" s="349"/>
      <c r="P862" s="362" t="s">
        <v>620</v>
      </c>
      <c r="Q862" s="350"/>
      <c r="R862" s="350"/>
      <c r="S862" s="350"/>
      <c r="T862" s="350"/>
      <c r="U862" s="350"/>
      <c r="V862" s="350"/>
      <c r="W862" s="350"/>
      <c r="X862" s="350"/>
      <c r="Y862" s="351">
        <v>0.1</v>
      </c>
      <c r="Z862" s="352"/>
      <c r="AA862" s="352"/>
      <c r="AB862" s="353"/>
      <c r="AC862" s="354" t="s">
        <v>502</v>
      </c>
      <c r="AD862" s="354"/>
      <c r="AE862" s="354"/>
      <c r="AF862" s="354"/>
      <c r="AG862" s="354"/>
      <c r="AH862" s="355" t="s">
        <v>662</v>
      </c>
      <c r="AI862" s="356"/>
      <c r="AJ862" s="356"/>
      <c r="AK862" s="356"/>
      <c r="AL862" s="357">
        <v>100</v>
      </c>
      <c r="AM862" s="358"/>
      <c r="AN862" s="358"/>
      <c r="AO862" s="359"/>
      <c r="AP862" s="360" t="s">
        <v>615</v>
      </c>
      <c r="AQ862" s="360"/>
      <c r="AR862" s="360"/>
      <c r="AS862" s="360"/>
      <c r="AT862" s="360"/>
      <c r="AU862" s="360"/>
      <c r="AV862" s="360"/>
      <c r="AW862" s="360"/>
      <c r="AX862" s="360"/>
    </row>
    <row r="863" spans="1:50" ht="30" customHeight="1" x14ac:dyDescent="0.15">
      <c r="A863" s="376">
        <v>27</v>
      </c>
      <c r="B863" s="376">
        <v>1</v>
      </c>
      <c r="C863" s="361" t="s">
        <v>668</v>
      </c>
      <c r="D863" s="347"/>
      <c r="E863" s="347"/>
      <c r="F863" s="347"/>
      <c r="G863" s="347"/>
      <c r="H863" s="347"/>
      <c r="I863" s="347"/>
      <c r="J863" s="348">
        <v>7010001023050</v>
      </c>
      <c r="K863" s="349"/>
      <c r="L863" s="349"/>
      <c r="M863" s="349"/>
      <c r="N863" s="349"/>
      <c r="O863" s="349"/>
      <c r="P863" s="362" t="s">
        <v>622</v>
      </c>
      <c r="Q863" s="350"/>
      <c r="R863" s="350"/>
      <c r="S863" s="350"/>
      <c r="T863" s="350"/>
      <c r="U863" s="350"/>
      <c r="V863" s="350"/>
      <c r="W863" s="350"/>
      <c r="X863" s="350"/>
      <c r="Y863" s="351">
        <v>2</v>
      </c>
      <c r="Z863" s="352"/>
      <c r="AA863" s="352"/>
      <c r="AB863" s="353"/>
      <c r="AC863" s="354" t="s">
        <v>496</v>
      </c>
      <c r="AD863" s="354"/>
      <c r="AE863" s="354"/>
      <c r="AF863" s="354"/>
      <c r="AG863" s="354"/>
      <c r="AH863" s="355">
        <v>3</v>
      </c>
      <c r="AI863" s="356"/>
      <c r="AJ863" s="356"/>
      <c r="AK863" s="356"/>
      <c r="AL863" s="357">
        <v>100</v>
      </c>
      <c r="AM863" s="358"/>
      <c r="AN863" s="358"/>
      <c r="AO863" s="359"/>
      <c r="AP863" s="360" t="s">
        <v>615</v>
      </c>
      <c r="AQ863" s="360"/>
      <c r="AR863" s="360"/>
      <c r="AS863" s="360"/>
      <c r="AT863" s="360"/>
      <c r="AU863" s="360"/>
      <c r="AV863" s="360"/>
      <c r="AW863" s="360"/>
      <c r="AX863" s="360"/>
    </row>
    <row r="864" spans="1:50" ht="30" customHeight="1" x14ac:dyDescent="0.15">
      <c r="A864" s="376">
        <v>28</v>
      </c>
      <c r="B864" s="376">
        <v>1</v>
      </c>
      <c r="C864" s="361" t="s">
        <v>631</v>
      </c>
      <c r="D864" s="347"/>
      <c r="E864" s="347"/>
      <c r="F864" s="347"/>
      <c r="G864" s="347"/>
      <c r="H864" s="347"/>
      <c r="I864" s="347"/>
      <c r="J864" s="348">
        <v>7010001023050</v>
      </c>
      <c r="K864" s="349"/>
      <c r="L864" s="349"/>
      <c r="M864" s="349"/>
      <c r="N864" s="349"/>
      <c r="O864" s="349"/>
      <c r="P864" s="362" t="s">
        <v>622</v>
      </c>
      <c r="Q864" s="350"/>
      <c r="R864" s="350"/>
      <c r="S864" s="350"/>
      <c r="T864" s="350"/>
      <c r="U864" s="350"/>
      <c r="V864" s="350"/>
      <c r="W864" s="350"/>
      <c r="X864" s="350"/>
      <c r="Y864" s="351">
        <v>1</v>
      </c>
      <c r="Z864" s="352"/>
      <c r="AA864" s="352"/>
      <c r="AB864" s="353"/>
      <c r="AC864" s="354" t="s">
        <v>496</v>
      </c>
      <c r="AD864" s="354"/>
      <c r="AE864" s="354"/>
      <c r="AF864" s="354"/>
      <c r="AG864" s="354"/>
      <c r="AH864" s="355">
        <v>2</v>
      </c>
      <c r="AI864" s="356"/>
      <c r="AJ864" s="356"/>
      <c r="AK864" s="356"/>
      <c r="AL864" s="357">
        <v>100</v>
      </c>
      <c r="AM864" s="358"/>
      <c r="AN864" s="358"/>
      <c r="AO864" s="359"/>
      <c r="AP864" s="360" t="s">
        <v>615</v>
      </c>
      <c r="AQ864" s="360"/>
      <c r="AR864" s="360"/>
      <c r="AS864" s="360"/>
      <c r="AT864" s="360"/>
      <c r="AU864" s="360"/>
      <c r="AV864" s="360"/>
      <c r="AW864" s="360"/>
      <c r="AX864" s="360"/>
    </row>
    <row r="865" spans="1:50" ht="30" customHeight="1" x14ac:dyDescent="0.15">
      <c r="A865" s="376">
        <v>29</v>
      </c>
      <c r="B865" s="376">
        <v>1</v>
      </c>
      <c r="C865" s="361" t="s">
        <v>631</v>
      </c>
      <c r="D865" s="347"/>
      <c r="E865" s="347"/>
      <c r="F865" s="347"/>
      <c r="G865" s="347"/>
      <c r="H865" s="347"/>
      <c r="I865" s="347"/>
      <c r="J865" s="348">
        <v>7010001023050</v>
      </c>
      <c r="K865" s="349"/>
      <c r="L865" s="349"/>
      <c r="M865" s="349"/>
      <c r="N865" s="349"/>
      <c r="O865" s="349"/>
      <c r="P865" s="362" t="s">
        <v>622</v>
      </c>
      <c r="Q865" s="350"/>
      <c r="R865" s="350"/>
      <c r="S865" s="350"/>
      <c r="T865" s="350"/>
      <c r="U865" s="350"/>
      <c r="V865" s="350"/>
      <c r="W865" s="350"/>
      <c r="X865" s="350"/>
      <c r="Y865" s="351">
        <v>1</v>
      </c>
      <c r="Z865" s="352"/>
      <c r="AA865" s="352"/>
      <c r="AB865" s="353"/>
      <c r="AC865" s="354" t="s">
        <v>496</v>
      </c>
      <c r="AD865" s="354"/>
      <c r="AE865" s="354"/>
      <c r="AF865" s="354"/>
      <c r="AG865" s="354"/>
      <c r="AH865" s="355">
        <v>1</v>
      </c>
      <c r="AI865" s="356"/>
      <c r="AJ865" s="356"/>
      <c r="AK865" s="356"/>
      <c r="AL865" s="357">
        <v>100</v>
      </c>
      <c r="AM865" s="358"/>
      <c r="AN865" s="358"/>
      <c r="AO865" s="359"/>
      <c r="AP865" s="360" t="s">
        <v>615</v>
      </c>
      <c r="AQ865" s="360"/>
      <c r="AR865" s="360"/>
      <c r="AS865" s="360"/>
      <c r="AT865" s="360"/>
      <c r="AU865" s="360"/>
      <c r="AV865" s="360"/>
      <c r="AW865" s="360"/>
      <c r="AX865" s="360"/>
    </row>
    <row r="866" spans="1:50" ht="30" customHeight="1" x14ac:dyDescent="0.15">
      <c r="A866" s="376">
        <v>30</v>
      </c>
      <c r="B866" s="376">
        <v>1</v>
      </c>
      <c r="C866" s="361" t="s">
        <v>631</v>
      </c>
      <c r="D866" s="347"/>
      <c r="E866" s="347"/>
      <c r="F866" s="347"/>
      <c r="G866" s="347"/>
      <c r="H866" s="347"/>
      <c r="I866" s="347"/>
      <c r="J866" s="348">
        <v>7010001023050</v>
      </c>
      <c r="K866" s="349"/>
      <c r="L866" s="349"/>
      <c r="M866" s="349"/>
      <c r="N866" s="349"/>
      <c r="O866" s="349"/>
      <c r="P866" s="362" t="s">
        <v>620</v>
      </c>
      <c r="Q866" s="350"/>
      <c r="R866" s="350"/>
      <c r="S866" s="350"/>
      <c r="T866" s="350"/>
      <c r="U866" s="350"/>
      <c r="V866" s="350"/>
      <c r="W866" s="350"/>
      <c r="X866" s="350"/>
      <c r="Y866" s="351">
        <v>0.3</v>
      </c>
      <c r="Z866" s="352"/>
      <c r="AA866" s="352"/>
      <c r="AB866" s="353"/>
      <c r="AC866" s="354" t="s">
        <v>502</v>
      </c>
      <c r="AD866" s="354"/>
      <c r="AE866" s="354"/>
      <c r="AF866" s="354"/>
      <c r="AG866" s="354"/>
      <c r="AH866" s="355" t="s">
        <v>662</v>
      </c>
      <c r="AI866" s="356"/>
      <c r="AJ866" s="356"/>
      <c r="AK866" s="356"/>
      <c r="AL866" s="357">
        <v>100</v>
      </c>
      <c r="AM866" s="358"/>
      <c r="AN866" s="358"/>
      <c r="AO866" s="359"/>
      <c r="AP866" s="360" t="s">
        <v>615</v>
      </c>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632</v>
      </c>
      <c r="D870" s="347"/>
      <c r="E870" s="347"/>
      <c r="F870" s="347"/>
      <c r="G870" s="347"/>
      <c r="H870" s="347"/>
      <c r="I870" s="347"/>
      <c r="J870" s="348" t="s">
        <v>615</v>
      </c>
      <c r="K870" s="349"/>
      <c r="L870" s="349"/>
      <c r="M870" s="349"/>
      <c r="N870" s="349"/>
      <c r="O870" s="349"/>
      <c r="P870" s="362" t="s">
        <v>642</v>
      </c>
      <c r="Q870" s="350"/>
      <c r="R870" s="350"/>
      <c r="S870" s="350"/>
      <c r="T870" s="350"/>
      <c r="U870" s="350"/>
      <c r="V870" s="350"/>
      <c r="W870" s="350"/>
      <c r="X870" s="350"/>
      <c r="Y870" s="351">
        <v>7</v>
      </c>
      <c r="Z870" s="352"/>
      <c r="AA870" s="352"/>
      <c r="AB870" s="353"/>
      <c r="AC870" s="363" t="s">
        <v>196</v>
      </c>
      <c r="AD870" s="371"/>
      <c r="AE870" s="371"/>
      <c r="AF870" s="371"/>
      <c r="AG870" s="371"/>
      <c r="AH870" s="372" t="s">
        <v>615</v>
      </c>
      <c r="AI870" s="373"/>
      <c r="AJ870" s="373"/>
      <c r="AK870" s="373"/>
      <c r="AL870" s="357" t="s">
        <v>615</v>
      </c>
      <c r="AM870" s="358"/>
      <c r="AN870" s="358"/>
      <c r="AO870" s="359"/>
      <c r="AP870" s="360" t="s">
        <v>615</v>
      </c>
      <c r="AQ870" s="360"/>
      <c r="AR870" s="360"/>
      <c r="AS870" s="360"/>
      <c r="AT870" s="360"/>
      <c r="AU870" s="360"/>
      <c r="AV870" s="360"/>
      <c r="AW870" s="360"/>
      <c r="AX870" s="360"/>
    </row>
    <row r="871" spans="1:50" ht="30" customHeight="1" x14ac:dyDescent="0.15">
      <c r="A871" s="376">
        <v>2</v>
      </c>
      <c r="B871" s="376">
        <v>1</v>
      </c>
      <c r="C871" s="361" t="s">
        <v>633</v>
      </c>
      <c r="D871" s="347"/>
      <c r="E871" s="347"/>
      <c r="F871" s="347"/>
      <c r="G871" s="347"/>
      <c r="H871" s="347"/>
      <c r="I871" s="347"/>
      <c r="J871" s="348" t="s">
        <v>615</v>
      </c>
      <c r="K871" s="349"/>
      <c r="L871" s="349"/>
      <c r="M871" s="349"/>
      <c r="N871" s="349"/>
      <c r="O871" s="349"/>
      <c r="P871" s="362" t="s">
        <v>642</v>
      </c>
      <c r="Q871" s="350"/>
      <c r="R871" s="350"/>
      <c r="S871" s="350"/>
      <c r="T871" s="350"/>
      <c r="U871" s="350"/>
      <c r="V871" s="350"/>
      <c r="W871" s="350"/>
      <c r="X871" s="350"/>
      <c r="Y871" s="351">
        <v>6</v>
      </c>
      <c r="Z871" s="352"/>
      <c r="AA871" s="352"/>
      <c r="AB871" s="353"/>
      <c r="AC871" s="363" t="s">
        <v>196</v>
      </c>
      <c r="AD871" s="363"/>
      <c r="AE871" s="363"/>
      <c r="AF871" s="363"/>
      <c r="AG871" s="363"/>
      <c r="AH871" s="372" t="s">
        <v>615</v>
      </c>
      <c r="AI871" s="373"/>
      <c r="AJ871" s="373"/>
      <c r="AK871" s="373"/>
      <c r="AL871" s="357" t="s">
        <v>615</v>
      </c>
      <c r="AM871" s="358"/>
      <c r="AN871" s="358"/>
      <c r="AO871" s="359"/>
      <c r="AP871" s="360" t="s">
        <v>615</v>
      </c>
      <c r="AQ871" s="360"/>
      <c r="AR871" s="360"/>
      <c r="AS871" s="360"/>
      <c r="AT871" s="360"/>
      <c r="AU871" s="360"/>
      <c r="AV871" s="360"/>
      <c r="AW871" s="360"/>
      <c r="AX871" s="360"/>
    </row>
    <row r="872" spans="1:50" ht="30" customHeight="1" x14ac:dyDescent="0.15">
      <c r="A872" s="376">
        <v>3</v>
      </c>
      <c r="B872" s="376">
        <v>1</v>
      </c>
      <c r="C872" s="361" t="s">
        <v>634</v>
      </c>
      <c r="D872" s="347"/>
      <c r="E872" s="347"/>
      <c r="F872" s="347"/>
      <c r="G872" s="347"/>
      <c r="H872" s="347"/>
      <c r="I872" s="347"/>
      <c r="J872" s="348" t="s">
        <v>615</v>
      </c>
      <c r="K872" s="349"/>
      <c r="L872" s="349"/>
      <c r="M872" s="349"/>
      <c r="N872" s="349"/>
      <c r="O872" s="349"/>
      <c r="P872" s="362" t="s">
        <v>642</v>
      </c>
      <c r="Q872" s="350"/>
      <c r="R872" s="350"/>
      <c r="S872" s="350"/>
      <c r="T872" s="350"/>
      <c r="U872" s="350"/>
      <c r="V872" s="350"/>
      <c r="W872" s="350"/>
      <c r="X872" s="350"/>
      <c r="Y872" s="351">
        <v>6</v>
      </c>
      <c r="Z872" s="352"/>
      <c r="AA872" s="352"/>
      <c r="AB872" s="353"/>
      <c r="AC872" s="363" t="s">
        <v>196</v>
      </c>
      <c r="AD872" s="363"/>
      <c r="AE872" s="363"/>
      <c r="AF872" s="363"/>
      <c r="AG872" s="363"/>
      <c r="AH872" s="355" t="s">
        <v>615</v>
      </c>
      <c r="AI872" s="356"/>
      <c r="AJ872" s="356"/>
      <c r="AK872" s="356"/>
      <c r="AL872" s="357" t="s">
        <v>615</v>
      </c>
      <c r="AM872" s="358"/>
      <c r="AN872" s="358"/>
      <c r="AO872" s="359"/>
      <c r="AP872" s="360" t="s">
        <v>615</v>
      </c>
      <c r="AQ872" s="360"/>
      <c r="AR872" s="360"/>
      <c r="AS872" s="360"/>
      <c r="AT872" s="360"/>
      <c r="AU872" s="360"/>
      <c r="AV872" s="360"/>
      <c r="AW872" s="360"/>
      <c r="AX872" s="360"/>
    </row>
    <row r="873" spans="1:50" ht="30" customHeight="1" x14ac:dyDescent="0.15">
      <c r="A873" s="376">
        <v>4</v>
      </c>
      <c r="B873" s="376">
        <v>1</v>
      </c>
      <c r="C873" s="361" t="s">
        <v>635</v>
      </c>
      <c r="D873" s="347"/>
      <c r="E873" s="347"/>
      <c r="F873" s="347"/>
      <c r="G873" s="347"/>
      <c r="H873" s="347"/>
      <c r="I873" s="347"/>
      <c r="J873" s="348" t="s">
        <v>615</v>
      </c>
      <c r="K873" s="349"/>
      <c r="L873" s="349"/>
      <c r="M873" s="349"/>
      <c r="N873" s="349"/>
      <c r="O873" s="349"/>
      <c r="P873" s="362" t="s">
        <v>642</v>
      </c>
      <c r="Q873" s="350"/>
      <c r="R873" s="350"/>
      <c r="S873" s="350"/>
      <c r="T873" s="350"/>
      <c r="U873" s="350"/>
      <c r="V873" s="350"/>
      <c r="W873" s="350"/>
      <c r="X873" s="350"/>
      <c r="Y873" s="351">
        <v>6</v>
      </c>
      <c r="Z873" s="352"/>
      <c r="AA873" s="352"/>
      <c r="AB873" s="353"/>
      <c r="AC873" s="363" t="s">
        <v>196</v>
      </c>
      <c r="AD873" s="363"/>
      <c r="AE873" s="363"/>
      <c r="AF873" s="363"/>
      <c r="AG873" s="363"/>
      <c r="AH873" s="355" t="s">
        <v>615</v>
      </c>
      <c r="AI873" s="356"/>
      <c r="AJ873" s="356"/>
      <c r="AK873" s="356"/>
      <c r="AL873" s="357" t="s">
        <v>615</v>
      </c>
      <c r="AM873" s="358"/>
      <c r="AN873" s="358"/>
      <c r="AO873" s="359"/>
      <c r="AP873" s="360" t="s">
        <v>615</v>
      </c>
      <c r="AQ873" s="360"/>
      <c r="AR873" s="360"/>
      <c r="AS873" s="360"/>
      <c r="AT873" s="360"/>
      <c r="AU873" s="360"/>
      <c r="AV873" s="360"/>
      <c r="AW873" s="360"/>
      <c r="AX873" s="360"/>
    </row>
    <row r="874" spans="1:50" ht="30" customHeight="1" x14ac:dyDescent="0.15">
      <c r="A874" s="376">
        <v>5</v>
      </c>
      <c r="B874" s="376">
        <v>1</v>
      </c>
      <c r="C874" s="361" t="s">
        <v>636</v>
      </c>
      <c r="D874" s="347"/>
      <c r="E874" s="347"/>
      <c r="F874" s="347"/>
      <c r="G874" s="347"/>
      <c r="H874" s="347"/>
      <c r="I874" s="347"/>
      <c r="J874" s="348" t="s">
        <v>615</v>
      </c>
      <c r="K874" s="349"/>
      <c r="L874" s="349"/>
      <c r="M874" s="349"/>
      <c r="N874" s="349"/>
      <c r="O874" s="349"/>
      <c r="P874" s="362" t="s">
        <v>642</v>
      </c>
      <c r="Q874" s="350"/>
      <c r="R874" s="350"/>
      <c r="S874" s="350"/>
      <c r="T874" s="350"/>
      <c r="U874" s="350"/>
      <c r="V874" s="350"/>
      <c r="W874" s="350"/>
      <c r="X874" s="350"/>
      <c r="Y874" s="351">
        <v>6</v>
      </c>
      <c r="Z874" s="352"/>
      <c r="AA874" s="352"/>
      <c r="AB874" s="353"/>
      <c r="AC874" s="354" t="s">
        <v>196</v>
      </c>
      <c r="AD874" s="354"/>
      <c r="AE874" s="354"/>
      <c r="AF874" s="354"/>
      <c r="AG874" s="354"/>
      <c r="AH874" s="355" t="s">
        <v>615</v>
      </c>
      <c r="AI874" s="356"/>
      <c r="AJ874" s="356"/>
      <c r="AK874" s="356"/>
      <c r="AL874" s="357" t="s">
        <v>615</v>
      </c>
      <c r="AM874" s="358"/>
      <c r="AN874" s="358"/>
      <c r="AO874" s="359"/>
      <c r="AP874" s="360" t="s">
        <v>615</v>
      </c>
      <c r="AQ874" s="360"/>
      <c r="AR874" s="360"/>
      <c r="AS874" s="360"/>
      <c r="AT874" s="360"/>
      <c r="AU874" s="360"/>
      <c r="AV874" s="360"/>
      <c r="AW874" s="360"/>
      <c r="AX874" s="360"/>
    </row>
    <row r="875" spans="1:50" ht="30" customHeight="1" x14ac:dyDescent="0.15">
      <c r="A875" s="376">
        <v>6</v>
      </c>
      <c r="B875" s="376">
        <v>1</v>
      </c>
      <c r="C875" s="361" t="s">
        <v>637</v>
      </c>
      <c r="D875" s="347"/>
      <c r="E875" s="347"/>
      <c r="F875" s="347"/>
      <c r="G875" s="347"/>
      <c r="H875" s="347"/>
      <c r="I875" s="347"/>
      <c r="J875" s="348" t="s">
        <v>615</v>
      </c>
      <c r="K875" s="349"/>
      <c r="L875" s="349"/>
      <c r="M875" s="349"/>
      <c r="N875" s="349"/>
      <c r="O875" s="349"/>
      <c r="P875" s="362" t="s">
        <v>642</v>
      </c>
      <c r="Q875" s="350"/>
      <c r="R875" s="350"/>
      <c r="S875" s="350"/>
      <c r="T875" s="350"/>
      <c r="U875" s="350"/>
      <c r="V875" s="350"/>
      <c r="W875" s="350"/>
      <c r="X875" s="350"/>
      <c r="Y875" s="351">
        <v>6</v>
      </c>
      <c r="Z875" s="352"/>
      <c r="AA875" s="352"/>
      <c r="AB875" s="353"/>
      <c r="AC875" s="354" t="s">
        <v>196</v>
      </c>
      <c r="AD875" s="354"/>
      <c r="AE875" s="354"/>
      <c r="AF875" s="354"/>
      <c r="AG875" s="354"/>
      <c r="AH875" s="355" t="s">
        <v>615</v>
      </c>
      <c r="AI875" s="356"/>
      <c r="AJ875" s="356"/>
      <c r="AK875" s="356"/>
      <c r="AL875" s="357" t="s">
        <v>615</v>
      </c>
      <c r="AM875" s="358"/>
      <c r="AN875" s="358"/>
      <c r="AO875" s="359"/>
      <c r="AP875" s="360" t="s">
        <v>615</v>
      </c>
      <c r="AQ875" s="360"/>
      <c r="AR875" s="360"/>
      <c r="AS875" s="360"/>
      <c r="AT875" s="360"/>
      <c r="AU875" s="360"/>
      <c r="AV875" s="360"/>
      <c r="AW875" s="360"/>
      <c r="AX875" s="360"/>
    </row>
    <row r="876" spans="1:50" ht="30" customHeight="1" x14ac:dyDescent="0.15">
      <c r="A876" s="376">
        <v>7</v>
      </c>
      <c r="B876" s="376">
        <v>1</v>
      </c>
      <c r="C876" s="361" t="s">
        <v>638</v>
      </c>
      <c r="D876" s="347"/>
      <c r="E876" s="347"/>
      <c r="F876" s="347"/>
      <c r="G876" s="347"/>
      <c r="H876" s="347"/>
      <c r="I876" s="347"/>
      <c r="J876" s="348" t="s">
        <v>615</v>
      </c>
      <c r="K876" s="349"/>
      <c r="L876" s="349"/>
      <c r="M876" s="349"/>
      <c r="N876" s="349"/>
      <c r="O876" s="349"/>
      <c r="P876" s="362" t="s">
        <v>642</v>
      </c>
      <c r="Q876" s="350"/>
      <c r="R876" s="350"/>
      <c r="S876" s="350"/>
      <c r="T876" s="350"/>
      <c r="U876" s="350"/>
      <c r="V876" s="350"/>
      <c r="W876" s="350"/>
      <c r="X876" s="350"/>
      <c r="Y876" s="351">
        <v>6</v>
      </c>
      <c r="Z876" s="352"/>
      <c r="AA876" s="352"/>
      <c r="AB876" s="353"/>
      <c r="AC876" s="354" t="s">
        <v>196</v>
      </c>
      <c r="AD876" s="354"/>
      <c r="AE876" s="354"/>
      <c r="AF876" s="354"/>
      <c r="AG876" s="354"/>
      <c r="AH876" s="355" t="s">
        <v>615</v>
      </c>
      <c r="AI876" s="356"/>
      <c r="AJ876" s="356"/>
      <c r="AK876" s="356"/>
      <c r="AL876" s="357" t="s">
        <v>615</v>
      </c>
      <c r="AM876" s="358"/>
      <c r="AN876" s="358"/>
      <c r="AO876" s="359"/>
      <c r="AP876" s="360" t="s">
        <v>615</v>
      </c>
      <c r="AQ876" s="360"/>
      <c r="AR876" s="360"/>
      <c r="AS876" s="360"/>
      <c r="AT876" s="360"/>
      <c r="AU876" s="360"/>
      <c r="AV876" s="360"/>
      <c r="AW876" s="360"/>
      <c r="AX876" s="360"/>
    </row>
    <row r="877" spans="1:50" ht="30" customHeight="1" x14ac:dyDescent="0.15">
      <c r="A877" s="376">
        <v>8</v>
      </c>
      <c r="B877" s="376">
        <v>1</v>
      </c>
      <c r="C877" s="361" t="s">
        <v>639</v>
      </c>
      <c r="D877" s="347"/>
      <c r="E877" s="347"/>
      <c r="F877" s="347"/>
      <c r="G877" s="347"/>
      <c r="H877" s="347"/>
      <c r="I877" s="347"/>
      <c r="J877" s="348" t="s">
        <v>615</v>
      </c>
      <c r="K877" s="349"/>
      <c r="L877" s="349"/>
      <c r="M877" s="349"/>
      <c r="N877" s="349"/>
      <c r="O877" s="349"/>
      <c r="P877" s="362" t="s">
        <v>642</v>
      </c>
      <c r="Q877" s="350"/>
      <c r="R877" s="350"/>
      <c r="S877" s="350"/>
      <c r="T877" s="350"/>
      <c r="U877" s="350"/>
      <c r="V877" s="350"/>
      <c r="W877" s="350"/>
      <c r="X877" s="350"/>
      <c r="Y877" s="351">
        <v>5</v>
      </c>
      <c r="Z877" s="352"/>
      <c r="AA877" s="352"/>
      <c r="AB877" s="353"/>
      <c r="AC877" s="354" t="s">
        <v>196</v>
      </c>
      <c r="AD877" s="354"/>
      <c r="AE877" s="354"/>
      <c r="AF877" s="354"/>
      <c r="AG877" s="354"/>
      <c r="AH877" s="355" t="s">
        <v>615</v>
      </c>
      <c r="AI877" s="356"/>
      <c r="AJ877" s="356"/>
      <c r="AK877" s="356"/>
      <c r="AL877" s="357" t="s">
        <v>615</v>
      </c>
      <c r="AM877" s="358"/>
      <c r="AN877" s="358"/>
      <c r="AO877" s="359"/>
      <c r="AP877" s="360" t="s">
        <v>615</v>
      </c>
      <c r="AQ877" s="360"/>
      <c r="AR877" s="360"/>
      <c r="AS877" s="360"/>
      <c r="AT877" s="360"/>
      <c r="AU877" s="360"/>
      <c r="AV877" s="360"/>
      <c r="AW877" s="360"/>
      <c r="AX877" s="360"/>
    </row>
    <row r="878" spans="1:50" ht="30" customHeight="1" x14ac:dyDescent="0.15">
      <c r="A878" s="376">
        <v>9</v>
      </c>
      <c r="B878" s="376">
        <v>1</v>
      </c>
      <c r="C878" s="361" t="s">
        <v>640</v>
      </c>
      <c r="D878" s="347"/>
      <c r="E878" s="347"/>
      <c r="F878" s="347"/>
      <c r="G878" s="347"/>
      <c r="H878" s="347"/>
      <c r="I878" s="347"/>
      <c r="J878" s="348" t="s">
        <v>615</v>
      </c>
      <c r="K878" s="349"/>
      <c r="L878" s="349"/>
      <c r="M878" s="349"/>
      <c r="N878" s="349"/>
      <c r="O878" s="349"/>
      <c r="P878" s="362" t="s">
        <v>642</v>
      </c>
      <c r="Q878" s="350"/>
      <c r="R878" s="350"/>
      <c r="S878" s="350"/>
      <c r="T878" s="350"/>
      <c r="U878" s="350"/>
      <c r="V878" s="350"/>
      <c r="W878" s="350"/>
      <c r="X878" s="350"/>
      <c r="Y878" s="351">
        <v>5</v>
      </c>
      <c r="Z878" s="352"/>
      <c r="AA878" s="352"/>
      <c r="AB878" s="353"/>
      <c r="AC878" s="354" t="s">
        <v>196</v>
      </c>
      <c r="AD878" s="354"/>
      <c r="AE878" s="354"/>
      <c r="AF878" s="354"/>
      <c r="AG878" s="354"/>
      <c r="AH878" s="355" t="s">
        <v>615</v>
      </c>
      <c r="AI878" s="356"/>
      <c r="AJ878" s="356"/>
      <c r="AK878" s="356"/>
      <c r="AL878" s="357" t="s">
        <v>615</v>
      </c>
      <c r="AM878" s="358"/>
      <c r="AN878" s="358"/>
      <c r="AO878" s="359"/>
      <c r="AP878" s="360" t="s">
        <v>615</v>
      </c>
      <c r="AQ878" s="360"/>
      <c r="AR878" s="360"/>
      <c r="AS878" s="360"/>
      <c r="AT878" s="360"/>
      <c r="AU878" s="360"/>
      <c r="AV878" s="360"/>
      <c r="AW878" s="360"/>
      <c r="AX878" s="360"/>
    </row>
    <row r="879" spans="1:50" ht="30" customHeight="1" x14ac:dyDescent="0.15">
      <c r="A879" s="376">
        <v>10</v>
      </c>
      <c r="B879" s="376">
        <v>1</v>
      </c>
      <c r="C879" s="361" t="s">
        <v>641</v>
      </c>
      <c r="D879" s="347"/>
      <c r="E879" s="347"/>
      <c r="F879" s="347"/>
      <c r="G879" s="347"/>
      <c r="H879" s="347"/>
      <c r="I879" s="347"/>
      <c r="J879" s="348" t="s">
        <v>615</v>
      </c>
      <c r="K879" s="349"/>
      <c r="L879" s="349"/>
      <c r="M879" s="349"/>
      <c r="N879" s="349"/>
      <c r="O879" s="349"/>
      <c r="P879" s="362" t="s">
        <v>642</v>
      </c>
      <c r="Q879" s="350"/>
      <c r="R879" s="350"/>
      <c r="S879" s="350"/>
      <c r="T879" s="350"/>
      <c r="U879" s="350"/>
      <c r="V879" s="350"/>
      <c r="W879" s="350"/>
      <c r="X879" s="350"/>
      <c r="Y879" s="351">
        <v>5</v>
      </c>
      <c r="Z879" s="352"/>
      <c r="AA879" s="352"/>
      <c r="AB879" s="353"/>
      <c r="AC879" s="354" t="s">
        <v>196</v>
      </c>
      <c r="AD879" s="354"/>
      <c r="AE879" s="354"/>
      <c r="AF879" s="354"/>
      <c r="AG879" s="354"/>
      <c r="AH879" s="355" t="s">
        <v>615</v>
      </c>
      <c r="AI879" s="356"/>
      <c r="AJ879" s="356"/>
      <c r="AK879" s="356"/>
      <c r="AL879" s="357" t="s">
        <v>615</v>
      </c>
      <c r="AM879" s="358"/>
      <c r="AN879" s="358"/>
      <c r="AO879" s="359"/>
      <c r="AP879" s="360" t="s">
        <v>615</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646</v>
      </c>
      <c r="D903" s="347"/>
      <c r="E903" s="347"/>
      <c r="F903" s="347"/>
      <c r="G903" s="347"/>
      <c r="H903" s="347"/>
      <c r="I903" s="347"/>
      <c r="J903" s="348" t="s">
        <v>615</v>
      </c>
      <c r="K903" s="349"/>
      <c r="L903" s="349"/>
      <c r="M903" s="349"/>
      <c r="N903" s="349"/>
      <c r="O903" s="349"/>
      <c r="P903" s="362" t="s">
        <v>656</v>
      </c>
      <c r="Q903" s="350"/>
      <c r="R903" s="350"/>
      <c r="S903" s="350"/>
      <c r="T903" s="350"/>
      <c r="U903" s="350"/>
      <c r="V903" s="350"/>
      <c r="W903" s="350"/>
      <c r="X903" s="350"/>
      <c r="Y903" s="351">
        <v>1.1000000000000001</v>
      </c>
      <c r="Z903" s="352"/>
      <c r="AA903" s="352"/>
      <c r="AB903" s="353"/>
      <c r="AC903" s="363" t="s">
        <v>196</v>
      </c>
      <c r="AD903" s="371"/>
      <c r="AE903" s="371"/>
      <c r="AF903" s="371"/>
      <c r="AG903" s="371"/>
      <c r="AH903" s="372" t="s">
        <v>615</v>
      </c>
      <c r="AI903" s="373"/>
      <c r="AJ903" s="373"/>
      <c r="AK903" s="373"/>
      <c r="AL903" s="357" t="s">
        <v>615</v>
      </c>
      <c r="AM903" s="358"/>
      <c r="AN903" s="358"/>
      <c r="AO903" s="359"/>
      <c r="AP903" s="360" t="s">
        <v>615</v>
      </c>
      <c r="AQ903" s="360"/>
      <c r="AR903" s="360"/>
      <c r="AS903" s="360"/>
      <c r="AT903" s="360"/>
      <c r="AU903" s="360"/>
      <c r="AV903" s="360"/>
      <c r="AW903" s="360"/>
      <c r="AX903" s="360"/>
    </row>
    <row r="904" spans="1:50" ht="30" customHeight="1" x14ac:dyDescent="0.15">
      <c r="A904" s="376">
        <v>2</v>
      </c>
      <c r="B904" s="376">
        <v>1</v>
      </c>
      <c r="C904" s="361" t="s">
        <v>647</v>
      </c>
      <c r="D904" s="347"/>
      <c r="E904" s="347"/>
      <c r="F904" s="347"/>
      <c r="G904" s="347"/>
      <c r="H904" s="347"/>
      <c r="I904" s="347"/>
      <c r="J904" s="348" t="s">
        <v>615</v>
      </c>
      <c r="K904" s="349"/>
      <c r="L904" s="349"/>
      <c r="M904" s="349"/>
      <c r="N904" s="349"/>
      <c r="O904" s="349"/>
      <c r="P904" s="362" t="s">
        <v>656</v>
      </c>
      <c r="Q904" s="350"/>
      <c r="R904" s="350"/>
      <c r="S904" s="350"/>
      <c r="T904" s="350"/>
      <c r="U904" s="350"/>
      <c r="V904" s="350"/>
      <c r="W904" s="350"/>
      <c r="X904" s="350"/>
      <c r="Y904" s="351">
        <v>0.5</v>
      </c>
      <c r="Z904" s="352"/>
      <c r="AA904" s="352"/>
      <c r="AB904" s="353"/>
      <c r="AC904" s="363" t="s">
        <v>196</v>
      </c>
      <c r="AD904" s="363"/>
      <c r="AE904" s="363"/>
      <c r="AF904" s="363"/>
      <c r="AG904" s="363"/>
      <c r="AH904" s="372" t="s">
        <v>615</v>
      </c>
      <c r="AI904" s="373"/>
      <c r="AJ904" s="373"/>
      <c r="AK904" s="373"/>
      <c r="AL904" s="357" t="s">
        <v>615</v>
      </c>
      <c r="AM904" s="358"/>
      <c r="AN904" s="358"/>
      <c r="AO904" s="359"/>
      <c r="AP904" s="360" t="s">
        <v>615</v>
      </c>
      <c r="AQ904" s="360"/>
      <c r="AR904" s="360"/>
      <c r="AS904" s="360"/>
      <c r="AT904" s="360"/>
      <c r="AU904" s="360"/>
      <c r="AV904" s="360"/>
      <c r="AW904" s="360"/>
      <c r="AX904" s="360"/>
    </row>
    <row r="905" spans="1:50" ht="30" customHeight="1" x14ac:dyDescent="0.15">
      <c r="A905" s="376">
        <v>3</v>
      </c>
      <c r="B905" s="376">
        <v>1</v>
      </c>
      <c r="C905" s="361" t="s">
        <v>648</v>
      </c>
      <c r="D905" s="347"/>
      <c r="E905" s="347"/>
      <c r="F905" s="347"/>
      <c r="G905" s="347"/>
      <c r="H905" s="347"/>
      <c r="I905" s="347"/>
      <c r="J905" s="348" t="s">
        <v>615</v>
      </c>
      <c r="K905" s="349"/>
      <c r="L905" s="349"/>
      <c r="M905" s="349"/>
      <c r="N905" s="349"/>
      <c r="O905" s="349"/>
      <c r="P905" s="362" t="s">
        <v>656</v>
      </c>
      <c r="Q905" s="350"/>
      <c r="R905" s="350"/>
      <c r="S905" s="350"/>
      <c r="T905" s="350"/>
      <c r="U905" s="350"/>
      <c r="V905" s="350"/>
      <c r="W905" s="350"/>
      <c r="X905" s="350"/>
      <c r="Y905" s="351">
        <v>0.4</v>
      </c>
      <c r="Z905" s="352"/>
      <c r="AA905" s="352"/>
      <c r="AB905" s="353"/>
      <c r="AC905" s="363" t="s">
        <v>196</v>
      </c>
      <c r="AD905" s="363"/>
      <c r="AE905" s="363"/>
      <c r="AF905" s="363"/>
      <c r="AG905" s="363"/>
      <c r="AH905" s="355" t="s">
        <v>615</v>
      </c>
      <c r="AI905" s="356"/>
      <c r="AJ905" s="356"/>
      <c r="AK905" s="356"/>
      <c r="AL905" s="357" t="s">
        <v>615</v>
      </c>
      <c r="AM905" s="358"/>
      <c r="AN905" s="358"/>
      <c r="AO905" s="359"/>
      <c r="AP905" s="360" t="s">
        <v>615</v>
      </c>
      <c r="AQ905" s="360"/>
      <c r="AR905" s="360"/>
      <c r="AS905" s="360"/>
      <c r="AT905" s="360"/>
      <c r="AU905" s="360"/>
      <c r="AV905" s="360"/>
      <c r="AW905" s="360"/>
      <c r="AX905" s="360"/>
    </row>
    <row r="906" spans="1:50" ht="30" customHeight="1" x14ac:dyDescent="0.15">
      <c r="A906" s="376">
        <v>4</v>
      </c>
      <c r="B906" s="376">
        <v>1</v>
      </c>
      <c r="C906" s="361" t="s">
        <v>649</v>
      </c>
      <c r="D906" s="347"/>
      <c r="E906" s="347"/>
      <c r="F906" s="347"/>
      <c r="G906" s="347"/>
      <c r="H906" s="347"/>
      <c r="I906" s="347"/>
      <c r="J906" s="348" t="s">
        <v>615</v>
      </c>
      <c r="K906" s="349"/>
      <c r="L906" s="349"/>
      <c r="M906" s="349"/>
      <c r="N906" s="349"/>
      <c r="O906" s="349"/>
      <c r="P906" s="362" t="s">
        <v>656</v>
      </c>
      <c r="Q906" s="350"/>
      <c r="R906" s="350"/>
      <c r="S906" s="350"/>
      <c r="T906" s="350"/>
      <c r="U906" s="350"/>
      <c r="V906" s="350"/>
      <c r="W906" s="350"/>
      <c r="X906" s="350"/>
      <c r="Y906" s="351">
        <v>0.4</v>
      </c>
      <c r="Z906" s="352"/>
      <c r="AA906" s="352"/>
      <c r="AB906" s="353"/>
      <c r="AC906" s="363" t="s">
        <v>196</v>
      </c>
      <c r="AD906" s="363"/>
      <c r="AE906" s="363"/>
      <c r="AF906" s="363"/>
      <c r="AG906" s="363"/>
      <c r="AH906" s="355" t="s">
        <v>615</v>
      </c>
      <c r="AI906" s="356"/>
      <c r="AJ906" s="356"/>
      <c r="AK906" s="356"/>
      <c r="AL906" s="357" t="s">
        <v>615</v>
      </c>
      <c r="AM906" s="358"/>
      <c r="AN906" s="358"/>
      <c r="AO906" s="359"/>
      <c r="AP906" s="360" t="s">
        <v>615</v>
      </c>
      <c r="AQ906" s="360"/>
      <c r="AR906" s="360"/>
      <c r="AS906" s="360"/>
      <c r="AT906" s="360"/>
      <c r="AU906" s="360"/>
      <c r="AV906" s="360"/>
      <c r="AW906" s="360"/>
      <c r="AX906" s="360"/>
    </row>
    <row r="907" spans="1:50" ht="30" customHeight="1" x14ac:dyDescent="0.15">
      <c r="A907" s="376">
        <v>5</v>
      </c>
      <c r="B907" s="376">
        <v>1</v>
      </c>
      <c r="C907" s="361" t="s">
        <v>650</v>
      </c>
      <c r="D907" s="347"/>
      <c r="E907" s="347"/>
      <c r="F907" s="347"/>
      <c r="G907" s="347"/>
      <c r="H907" s="347"/>
      <c r="I907" s="347"/>
      <c r="J907" s="348" t="s">
        <v>615</v>
      </c>
      <c r="K907" s="349"/>
      <c r="L907" s="349"/>
      <c r="M907" s="349"/>
      <c r="N907" s="349"/>
      <c r="O907" s="349"/>
      <c r="P907" s="362" t="s">
        <v>656</v>
      </c>
      <c r="Q907" s="350"/>
      <c r="R907" s="350"/>
      <c r="S907" s="350"/>
      <c r="T907" s="350"/>
      <c r="U907" s="350"/>
      <c r="V907" s="350"/>
      <c r="W907" s="350"/>
      <c r="X907" s="350"/>
      <c r="Y907" s="351">
        <v>0.3</v>
      </c>
      <c r="Z907" s="352"/>
      <c r="AA907" s="352"/>
      <c r="AB907" s="353"/>
      <c r="AC907" s="354" t="s">
        <v>196</v>
      </c>
      <c r="AD907" s="354"/>
      <c r="AE907" s="354"/>
      <c r="AF907" s="354"/>
      <c r="AG907" s="354"/>
      <c r="AH907" s="355" t="s">
        <v>615</v>
      </c>
      <c r="AI907" s="356"/>
      <c r="AJ907" s="356"/>
      <c r="AK907" s="356"/>
      <c r="AL907" s="357" t="s">
        <v>615</v>
      </c>
      <c r="AM907" s="358"/>
      <c r="AN907" s="358"/>
      <c r="AO907" s="359"/>
      <c r="AP907" s="360" t="s">
        <v>615</v>
      </c>
      <c r="AQ907" s="360"/>
      <c r="AR907" s="360"/>
      <c r="AS907" s="360"/>
      <c r="AT907" s="360"/>
      <c r="AU907" s="360"/>
      <c r="AV907" s="360"/>
      <c r="AW907" s="360"/>
      <c r="AX907" s="360"/>
    </row>
    <row r="908" spans="1:50" ht="30" customHeight="1" x14ac:dyDescent="0.15">
      <c r="A908" s="376">
        <v>6</v>
      </c>
      <c r="B908" s="376">
        <v>1</v>
      </c>
      <c r="C908" s="361" t="s">
        <v>651</v>
      </c>
      <c r="D908" s="347"/>
      <c r="E908" s="347"/>
      <c r="F908" s="347"/>
      <c r="G908" s="347"/>
      <c r="H908" s="347"/>
      <c r="I908" s="347"/>
      <c r="J908" s="348" t="s">
        <v>615</v>
      </c>
      <c r="K908" s="349"/>
      <c r="L908" s="349"/>
      <c r="M908" s="349"/>
      <c r="N908" s="349"/>
      <c r="O908" s="349"/>
      <c r="P908" s="362" t="s">
        <v>656</v>
      </c>
      <c r="Q908" s="350"/>
      <c r="R908" s="350"/>
      <c r="S908" s="350"/>
      <c r="T908" s="350"/>
      <c r="U908" s="350"/>
      <c r="V908" s="350"/>
      <c r="W908" s="350"/>
      <c r="X908" s="350"/>
      <c r="Y908" s="351">
        <v>0.3</v>
      </c>
      <c r="Z908" s="352"/>
      <c r="AA908" s="352"/>
      <c r="AB908" s="353"/>
      <c r="AC908" s="354" t="s">
        <v>196</v>
      </c>
      <c r="AD908" s="354"/>
      <c r="AE908" s="354"/>
      <c r="AF908" s="354"/>
      <c r="AG908" s="354"/>
      <c r="AH908" s="355" t="s">
        <v>615</v>
      </c>
      <c r="AI908" s="356"/>
      <c r="AJ908" s="356"/>
      <c r="AK908" s="356"/>
      <c r="AL908" s="357" t="s">
        <v>615</v>
      </c>
      <c r="AM908" s="358"/>
      <c r="AN908" s="358"/>
      <c r="AO908" s="359"/>
      <c r="AP908" s="360" t="s">
        <v>615</v>
      </c>
      <c r="AQ908" s="360"/>
      <c r="AR908" s="360"/>
      <c r="AS908" s="360"/>
      <c r="AT908" s="360"/>
      <c r="AU908" s="360"/>
      <c r="AV908" s="360"/>
      <c r="AW908" s="360"/>
      <c r="AX908" s="360"/>
    </row>
    <row r="909" spans="1:50" ht="30" customHeight="1" x14ac:dyDescent="0.15">
      <c r="A909" s="376">
        <v>7</v>
      </c>
      <c r="B909" s="376">
        <v>1</v>
      </c>
      <c r="C909" s="361" t="s">
        <v>652</v>
      </c>
      <c r="D909" s="347"/>
      <c r="E909" s="347"/>
      <c r="F909" s="347"/>
      <c r="G909" s="347"/>
      <c r="H909" s="347"/>
      <c r="I909" s="347"/>
      <c r="J909" s="348" t="s">
        <v>615</v>
      </c>
      <c r="K909" s="349"/>
      <c r="L909" s="349"/>
      <c r="M909" s="349"/>
      <c r="N909" s="349"/>
      <c r="O909" s="349"/>
      <c r="P909" s="362" t="s">
        <v>656</v>
      </c>
      <c r="Q909" s="350"/>
      <c r="R909" s="350"/>
      <c r="S909" s="350"/>
      <c r="T909" s="350"/>
      <c r="U909" s="350"/>
      <c r="V909" s="350"/>
      <c r="W909" s="350"/>
      <c r="X909" s="350"/>
      <c r="Y909" s="351">
        <v>0.3</v>
      </c>
      <c r="Z909" s="352"/>
      <c r="AA909" s="352"/>
      <c r="AB909" s="353"/>
      <c r="AC909" s="354" t="s">
        <v>196</v>
      </c>
      <c r="AD909" s="354"/>
      <c r="AE909" s="354"/>
      <c r="AF909" s="354"/>
      <c r="AG909" s="354"/>
      <c r="AH909" s="355" t="s">
        <v>615</v>
      </c>
      <c r="AI909" s="356"/>
      <c r="AJ909" s="356"/>
      <c r="AK909" s="356"/>
      <c r="AL909" s="357" t="s">
        <v>615</v>
      </c>
      <c r="AM909" s="358"/>
      <c r="AN909" s="358"/>
      <c r="AO909" s="359"/>
      <c r="AP909" s="360" t="s">
        <v>615</v>
      </c>
      <c r="AQ909" s="360"/>
      <c r="AR909" s="360"/>
      <c r="AS909" s="360"/>
      <c r="AT909" s="360"/>
      <c r="AU909" s="360"/>
      <c r="AV909" s="360"/>
      <c r="AW909" s="360"/>
      <c r="AX909" s="360"/>
    </row>
    <row r="910" spans="1:50" ht="30" customHeight="1" x14ac:dyDescent="0.15">
      <c r="A910" s="376">
        <v>8</v>
      </c>
      <c r="B910" s="376">
        <v>1</v>
      </c>
      <c r="C910" s="361" t="s">
        <v>653</v>
      </c>
      <c r="D910" s="347"/>
      <c r="E910" s="347"/>
      <c r="F910" s="347"/>
      <c r="G910" s="347"/>
      <c r="H910" s="347"/>
      <c r="I910" s="347"/>
      <c r="J910" s="348" t="s">
        <v>615</v>
      </c>
      <c r="K910" s="349"/>
      <c r="L910" s="349"/>
      <c r="M910" s="349"/>
      <c r="N910" s="349"/>
      <c r="O910" s="349"/>
      <c r="P910" s="362" t="s">
        <v>656</v>
      </c>
      <c r="Q910" s="350"/>
      <c r="R910" s="350"/>
      <c r="S910" s="350"/>
      <c r="T910" s="350"/>
      <c r="U910" s="350"/>
      <c r="V910" s="350"/>
      <c r="W910" s="350"/>
      <c r="X910" s="350"/>
      <c r="Y910" s="351">
        <v>0.2</v>
      </c>
      <c r="Z910" s="352"/>
      <c r="AA910" s="352"/>
      <c r="AB910" s="353"/>
      <c r="AC910" s="354" t="s">
        <v>196</v>
      </c>
      <c r="AD910" s="354"/>
      <c r="AE910" s="354"/>
      <c r="AF910" s="354"/>
      <c r="AG910" s="354"/>
      <c r="AH910" s="355" t="s">
        <v>615</v>
      </c>
      <c r="AI910" s="356"/>
      <c r="AJ910" s="356"/>
      <c r="AK910" s="356"/>
      <c r="AL910" s="357" t="s">
        <v>615</v>
      </c>
      <c r="AM910" s="358"/>
      <c r="AN910" s="358"/>
      <c r="AO910" s="359"/>
      <c r="AP910" s="360" t="s">
        <v>615</v>
      </c>
      <c r="AQ910" s="360"/>
      <c r="AR910" s="360"/>
      <c r="AS910" s="360"/>
      <c r="AT910" s="360"/>
      <c r="AU910" s="360"/>
      <c r="AV910" s="360"/>
      <c r="AW910" s="360"/>
      <c r="AX910" s="360"/>
    </row>
    <row r="911" spans="1:50" ht="30" customHeight="1" x14ac:dyDescent="0.15">
      <c r="A911" s="376">
        <v>9</v>
      </c>
      <c r="B911" s="376">
        <v>1</v>
      </c>
      <c r="C911" s="361" t="s">
        <v>654</v>
      </c>
      <c r="D911" s="347"/>
      <c r="E911" s="347"/>
      <c r="F911" s="347"/>
      <c r="G911" s="347"/>
      <c r="H911" s="347"/>
      <c r="I911" s="347"/>
      <c r="J911" s="348" t="s">
        <v>615</v>
      </c>
      <c r="K911" s="349"/>
      <c r="L911" s="349"/>
      <c r="M911" s="349"/>
      <c r="N911" s="349"/>
      <c r="O911" s="349"/>
      <c r="P911" s="362" t="s">
        <v>656</v>
      </c>
      <c r="Q911" s="350"/>
      <c r="R911" s="350"/>
      <c r="S911" s="350"/>
      <c r="T911" s="350"/>
      <c r="U911" s="350"/>
      <c r="V911" s="350"/>
      <c r="W911" s="350"/>
      <c r="X911" s="350"/>
      <c r="Y911" s="351">
        <v>0.2</v>
      </c>
      <c r="Z911" s="352"/>
      <c r="AA911" s="352"/>
      <c r="AB911" s="353"/>
      <c r="AC911" s="354" t="s">
        <v>196</v>
      </c>
      <c r="AD911" s="354"/>
      <c r="AE911" s="354"/>
      <c r="AF911" s="354"/>
      <c r="AG911" s="354"/>
      <c r="AH911" s="355" t="s">
        <v>615</v>
      </c>
      <c r="AI911" s="356"/>
      <c r="AJ911" s="356"/>
      <c r="AK911" s="356"/>
      <c r="AL911" s="357" t="s">
        <v>615</v>
      </c>
      <c r="AM911" s="358"/>
      <c r="AN911" s="358"/>
      <c r="AO911" s="359"/>
      <c r="AP911" s="360" t="s">
        <v>615</v>
      </c>
      <c r="AQ911" s="360"/>
      <c r="AR911" s="360"/>
      <c r="AS911" s="360"/>
      <c r="AT911" s="360"/>
      <c r="AU911" s="360"/>
      <c r="AV911" s="360"/>
      <c r="AW911" s="360"/>
      <c r="AX911" s="360"/>
    </row>
    <row r="912" spans="1:50" ht="30" customHeight="1" x14ac:dyDescent="0.15">
      <c r="A912" s="376">
        <v>10</v>
      </c>
      <c r="B912" s="376">
        <v>1</v>
      </c>
      <c r="C912" s="361" t="s">
        <v>655</v>
      </c>
      <c r="D912" s="347"/>
      <c r="E912" s="347"/>
      <c r="F912" s="347"/>
      <c r="G912" s="347"/>
      <c r="H912" s="347"/>
      <c r="I912" s="347"/>
      <c r="J912" s="348" t="s">
        <v>615</v>
      </c>
      <c r="K912" s="349"/>
      <c r="L912" s="349"/>
      <c r="M912" s="349"/>
      <c r="N912" s="349"/>
      <c r="O912" s="349"/>
      <c r="P912" s="362" t="s">
        <v>656</v>
      </c>
      <c r="Q912" s="350"/>
      <c r="R912" s="350"/>
      <c r="S912" s="350"/>
      <c r="T912" s="350"/>
      <c r="U912" s="350"/>
      <c r="V912" s="350"/>
      <c r="W912" s="350"/>
      <c r="X912" s="350"/>
      <c r="Y912" s="351">
        <v>0.2</v>
      </c>
      <c r="Z912" s="352"/>
      <c r="AA912" s="352"/>
      <c r="AB912" s="353"/>
      <c r="AC912" s="354" t="s">
        <v>196</v>
      </c>
      <c r="AD912" s="354"/>
      <c r="AE912" s="354"/>
      <c r="AF912" s="354"/>
      <c r="AG912" s="354"/>
      <c r="AH912" s="355" t="s">
        <v>615</v>
      </c>
      <c r="AI912" s="356"/>
      <c r="AJ912" s="356"/>
      <c r="AK912" s="356"/>
      <c r="AL912" s="357" t="s">
        <v>615</v>
      </c>
      <c r="AM912" s="358"/>
      <c r="AN912" s="358"/>
      <c r="AO912" s="359"/>
      <c r="AP912" s="360" t="s">
        <v>615</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575</v>
      </c>
      <c r="F1102" s="375"/>
      <c r="G1102" s="375"/>
      <c r="H1102" s="375"/>
      <c r="I1102" s="375"/>
      <c r="J1102" s="348" t="s">
        <v>575</v>
      </c>
      <c r="K1102" s="349"/>
      <c r="L1102" s="349"/>
      <c r="M1102" s="349"/>
      <c r="N1102" s="349"/>
      <c r="O1102" s="349"/>
      <c r="P1102" s="362" t="s">
        <v>575</v>
      </c>
      <c r="Q1102" s="350"/>
      <c r="R1102" s="350"/>
      <c r="S1102" s="350"/>
      <c r="T1102" s="350"/>
      <c r="U1102" s="350"/>
      <c r="V1102" s="350"/>
      <c r="W1102" s="350"/>
      <c r="X1102" s="350"/>
      <c r="Y1102" s="351" t="s">
        <v>575</v>
      </c>
      <c r="Z1102" s="352"/>
      <c r="AA1102" s="352"/>
      <c r="AB1102" s="353"/>
      <c r="AC1102" s="354"/>
      <c r="AD1102" s="354"/>
      <c r="AE1102" s="354"/>
      <c r="AF1102" s="354"/>
      <c r="AG1102" s="354"/>
      <c r="AH1102" s="355" t="s">
        <v>575</v>
      </c>
      <c r="AI1102" s="356"/>
      <c r="AJ1102" s="356"/>
      <c r="AK1102" s="356"/>
      <c r="AL1102" s="357" t="s">
        <v>575</v>
      </c>
      <c r="AM1102" s="358"/>
      <c r="AN1102" s="358"/>
      <c r="AO1102" s="359"/>
      <c r="AP1102" s="360" t="s">
        <v>575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8" max="49" man="1"/>
    <brk id="739" max="49" man="1"/>
    <brk id="835" max="49" man="1"/>
    <brk id="874"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573</v>
      </c>
      <c r="C2" s="13" t="str">
        <f>IF(B2="","",A2)</f>
        <v>医療分野の研究開発関連</v>
      </c>
      <c r="D2" s="13" t="str">
        <f>IF(C2="","",IF(D1&lt;&gt;"",CONCATENATE(D1,"、",C2),C2))</f>
        <v>医療分野の研究開発関連</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2019-05-16T08:43:46Z</cp:lastPrinted>
  <dcterms:created xsi:type="dcterms:W3CDTF">2012-03-13T00:50:25Z</dcterms:created>
  <dcterms:modified xsi:type="dcterms:W3CDTF">2019-08-23T07:40:09Z</dcterms:modified>
</cp:coreProperties>
</file>