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元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34" i="3" l="1"/>
  <c r="AI34" i="3" l="1"/>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<sst xmlns="http://schemas.openxmlformats.org/spreadsheetml/2006/main" count="3226" uniqueCount="719">
  <si>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</si>
  <si>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</si>
  <si>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</si>
  <si>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</si>
  <si>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</si>
  <si>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</si>
  <si>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</si>
  <si>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</si>
  <si>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</si>
  <si>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</si>
  <si>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</si>
  <si>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</si>
  <si>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</si>
  <si>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</si>
  <si>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</si>
  <si>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</si>
  <si>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</si>
  <si>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</si>
  <si>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</si>
  <si>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</si>
  <si>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</si>
  <si>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</si>
  <si>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</si>
  <si>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</si>
  <si>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</si>
  <si>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</si>
  <si>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</si>
  <si>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</si>
  <si>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</si>
  <si>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</si>
  <si>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</si>
  <si>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</si>
  <si>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</si>
  <si>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</si>
  <si>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</si>
  <si>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</si>
  <si>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</si>
  <si>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</si>
  <si>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</si>
  <si>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</si>
  <si>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</si>
  <si>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</si>
  <si>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</si>
  <si>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</si>
  <si>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</si>
  <si>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</si>
  <si>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</si>
  <si>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</si>
  <si>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</si>
  <si>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</si>
  <si>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</si>
  <si>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</si>
  <si>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</si>
  <si>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</si>
  <si>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</si>
  <si>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</si>
  <si>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</si>
  <si>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</si>
  <si>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</si>
  <si>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</si>
  <si>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</si>
  <si>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</si>
  <si>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</si>
  <si>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</si>
  <si>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</si>
  <si>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</si>
  <si>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</si>
  <si>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</si>
  <si>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</si>
  <si>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</si>
  <si>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</si>
  <si>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</si>
  <si>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</si>
  <si>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</si>
  <si>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</si>
  <si>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</si>
  <si>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</si>
  <si>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</si>
  <si>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</si>
  <si>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</si>
  <si>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</si>
  <si>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</si>
  <si>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</si>
  <si>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</si>
  <si>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</si>
  <si>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</si>
  <si>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</si>
  <si>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</si>
  <si>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</si>
  <si>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</si>
  <si>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</si>
  <si>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</si>
  <si>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</si>
  <si>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</si>
  <si>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</si>
  <si>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</si>
  <si>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</si>
  <si>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</si>
  <si>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</si>
  <si>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</si>
  <si>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</si>
  <si>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</si>
  <si>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</si>
  <si>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</si>
  <si>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</si>
  <si>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</si>
  <si>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</si>
  <si>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</si>
  <si>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</si>
  <si>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</si>
  <si>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</si>
  <si>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</si>
  <si>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</si>
  <si>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</si>
  <si>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</si>
  <si>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</si>
  <si>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</si>
  <si>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</si>
  <si>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</si>
  <si>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</si>
  <si>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</si>
  <si>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</si>
  <si>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</si>
  <si>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</si>
  <si>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</si>
  <si>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</si>
  <si>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</si>
  <si>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</si>
  <si>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</si>
  <si>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</si>
  <si>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</si>
  <si>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</si>
  <si>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</si>
  <si>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</si>
  <si>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</si>
  <si>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</si>
  <si>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</si>
  <si>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</si>
  <si>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</si>
  <si>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</si>
  <si>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</si>
  <si>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</si>
  <si>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</si>
  <si>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</si>
  <si>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</si>
  <si>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</si>
  <si>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</si>
  <si>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</si>
  <si>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</si>
  <si>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</si>
  <si>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</si>
  <si>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</si>
  <si>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</si>
  <si>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</si>
  <si>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</si>
  <si>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</si>
  <si>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</si>
  <si>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</si>
  <si>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</si>
  <si>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</si>
  <si>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</si>
  <si>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</si>
  <si>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</si>
  <si>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</si>
  <si>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</si>
  <si>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</si>
  <si>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</si>
  <si>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</si>
  <si>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</si>
  <si>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</si>
  <si>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</si>
  <si>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</si>
  <si>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</si>
  <si>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</si>
  <si>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</si>
  <si>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</si>
  <si>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</si>
  <si>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</si>
  <si>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</si>
  <si>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</si>
  <si>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</si>
  <si>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</si>
  <si>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</si>
  <si>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</si>
  <si>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</si>
  <si>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</si>
  <si>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</si>
  <si>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</si>
  <si>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</si>
  <si>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</si>
  <si>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</si>
  <si>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</si>
  <si>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</si>
  <si>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</si>
  <si>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</si>
  <si>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</si>
  <si>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</si>
  <si>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</si>
  <si>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</si>
  <si>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</si>
  <si>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</si>
  <si>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</si>
  <si>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</si>
  <si>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</si>
  <si>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</si>
  <si>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</si>
  <si>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</si>
  <si>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</si>
  <si>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</si>
  <si>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</si>
  <si>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</si>
  <si>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</si>
  <si>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</si>
  <si>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</si>
  <si>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</si>
  <si>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</si>
  <si>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</si>
  <si>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</si>
  <si>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</si>
  <si>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</si>
  <si>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</si>
  <si>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</si>
  <si>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</si>
  <si>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</si>
  <si>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</si>
  <si>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</si>
  <si>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</si>
  <si>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</si>
  <si>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</si>
  <si>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</si>
  <si>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</si>
  <si>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</si>
  <si>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</si>
  <si>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</si>
  <si>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</si>
  <si>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</si>
  <si>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</si>
  <si>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</si>
  <si>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</si>
  <si>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</si>
  <si>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</si>
  <si>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</si>
  <si>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</si>
  <si>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</si>
  <si>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</si>
  <si>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</si>
  <si>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</si>
  <si>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</si>
  <si>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</si>
  <si>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</si>
  <si>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</si>
  <si>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</si>
  <si>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</si>
  <si>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</si>
  <si>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</si>
  <si>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</si>
  <si>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</si>
  <si>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</si>
  <si>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</si>
  <si>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</si>
  <si>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</si>
  <si>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</si>
  <si>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</si>
  <si>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</si>
  <si>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</si>
  <si>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</si>
  <si>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</si>
  <si>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</si>
  <si>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</si>
  <si>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</si>
  <si>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</si>
  <si>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</si>
  <si>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</si>
  <si>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</si>
  <si>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</si>
  <si>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</si>
  <si>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</si>
  <si>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</si>
  <si>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</si>
  <si>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</si>
  <si>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</si>
  <si>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</si>
  <si>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</si>
  <si>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</si>
  <si>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</si>
  <si>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</si>
  <si>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</si>
  <si>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</si>
  <si>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</si>
  <si>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</si>
  <si>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</si>
  <si>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</si>
  <si>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</si>
  <si>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</si>
  <si>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</si>
  <si>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</si>
  <si>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</si>
  <si>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</si>
  <si>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</si>
  <si>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</si>
  <si>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</si>
  <si>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</si>
  <si>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</si>
  <si>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</si>
  <si>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</si>
  <si>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</si>
  <si>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</si>
  <si>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</si>
  <si>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</si>
  <si>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</si>
  <si>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</si>
  <si>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</si>
  <si>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</si>
  <si>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</si>
  <si>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</si>
  <si>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</si>
  <si>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</si>
  <si>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</si>
  <si>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</si>
  <si>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</si>
  <si>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</si>
  <si>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</si>
  <si>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</si>
  <si>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</si>
  <si>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</si>
  <si>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</si>
  <si>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</si>
  <si>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</si>
  <si>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</si>
  <si>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</si>
  <si>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</si>
  <si>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</si>
  <si>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</si>
  <si>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</si>
  <si>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</si>
  <si>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</si>
  <si>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</si>
  <si>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</si>
  <si>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</si>
  <si>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</si>
  <si>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</si>
  <si>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</si>
  <si>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</si>
  <si>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</si>
  <si>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</si>
  <si>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</si>
  <si>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</si>
  <si>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</si>
  <si>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</si>
  <si>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</si>
  <si>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</si>
  <si>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</si>
  <si>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</si>
  <si>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</si>
  <si>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</si>
  <si>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</si>
  <si>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</si>
  <si>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</si>
  <si>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</si>
  <si>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</si>
  <si>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</si>
  <si>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</si>
  <si>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</si>
  <si>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</si>
  <si>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</si>
  <si>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</si>
  <si>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</si>
  <si>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</si>
  <si>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</si>
  <si>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</si>
  <si>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</si>
  <si>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</si>
  <si>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</si>
  <si>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</si>
  <si>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</si>
  <si>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</si>
  <si>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</si>
  <si>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</si>
  <si>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</si>
  <si>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</si>
  <si>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</si>
  <si>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</si>
  <si>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</si>
  <si>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</si>
  <si>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</si>
  <si>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</si>
  <si>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</si>
  <si>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</si>
  <si>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</si>
  <si>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</si>
  <si>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</si>
  <si>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</si>
  <si>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</si>
  <si>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</si>
  <si>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</si>
  <si>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</si>
  <si>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</si>
  <si>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</si>
  <si>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</si>
  <si>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</si>
  <si>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</si>
  <si>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</si>
  <si>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</si>
  <si>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</si>
  <si>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</si>
  <si>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</si>
  <si>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</si>
  <si>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</si>
  <si>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</si>
  <si>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</si>
  <si>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</si>
  <si>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</si>
  <si>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</si>
  <si>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</si>
  <si>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</si>
  <si>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</si>
  <si>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</si>
  <si>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</si>
  <si>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</si>
  <si>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</si>
  <si>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</si>
  <si>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</si>
  <si>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</si>
  <si>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</si>
  <si>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</si>
  <si>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</si>
  <si>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</si>
  <si>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</si>
  <si>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</si>
  <si>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</si>
  <si>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</si>
  <si>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</si>
  <si>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</si>
  <si>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</si>
  <si>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</si>
  <si>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</si>
  <si>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</si>
  <si>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</si>
  <si>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</si>
  <si>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</si>
  <si>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</si>
  <si>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</si>
  <si>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</si>
  <si>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</si>
  <si>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</si>
  <si>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</si>
  <si>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</si>
  <si>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</si>
  <si>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</si>
  <si>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</si>
  <si>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</si>
  <si>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</si>
  <si>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</si>
  <si>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</si>
  <si>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</si>
  <si>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</si>
  <si>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</si>
  <si>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</si>
  <si>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</si>
  <si>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</si>
  <si>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</si>
  <si>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</si>
  <si>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</si>
  <si>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</si>
  <si>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</si>
  <si>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</si>
  <si>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</si>
  <si>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</si>
  <si>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</si>
  <si>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</si>
  <si>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</si>
  <si>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</si>
  <si>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</si>
  <si>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</si>
  <si>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</si>
  <si>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</si>
  <si>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</si>
  <si>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</si>
  <si>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</si>
  <si>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</si>
  <si>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</si>
  <si>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</si>
  <si>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</si>
  <si>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</si>
  <si>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</si>
  <si>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</si>
  <si>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</si>
  <si>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</si>
  <si>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</si>
  <si>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</si>
  <si>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</si>
  <si>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</si>
  <si>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</si>
  <si>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</si>
  <si>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</si>
  <si>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</si>
  <si>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</si>
  <si>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</si>
  <si>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</si>
  <si>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</si>
  <si>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</si>
  <si>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</si>
  <si>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</si>
  <si>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</si>
  <si>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</si>
  <si>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</si>
  <si>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</si>
  <si>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</si>
  <si>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</si>
  <si>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</si>
  <si>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</si>
  <si>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</si>
  <si>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</si>
  <si>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</si>
  <si>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</si>
  <si>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</si>
  <si>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</si>
  <si>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</si>
  <si>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</si>
  <si>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</si>
  <si>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</si>
  <si>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</si>
  <si>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</si>
  <si>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</si>
  <si>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</si>
  <si>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</si>
  <si>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</si>
  <si>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</si>
  <si>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</si>
  <si>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</si>
  <si>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</si>
  <si>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</si>
  <si>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</si>
  <si>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</si>
  <si>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</si>
  <si>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</si>
  <si>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</si>
  <si>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</si>
  <si>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</si>
  <si>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</si>
  <si>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</si>
  <si>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</si>
  <si>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</si>
  <si>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</si>
  <si>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</si>
  <si>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</si>
  <si>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</si>
  <si>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</si>
  <si>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</si>
  <si>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</si>
  <si>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</si>
  <si>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</si>
  <si>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</si>
  <si>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</si>
  <si>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</si>
  <si>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</si>
  <si>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</si>
  <si>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</si>
  <si>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</si>
  <si>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</si>
  <si>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</si>
  <si>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</si>
  <si>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</si>
  <si>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</si>
  <si>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</si>
  <si>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</si>
  <si>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</si>
  <si>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</si>
  <si>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</si>
  <si>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国立社会保障・人口問題研究所運営経費</t>
    <phoneticPr fontId="5"/>
  </si>
  <si>
    <t>国立社会保障・人口問題研究所</t>
    <phoneticPr fontId="5"/>
  </si>
  <si>
    <t>結城　勝彦</t>
    <rPh sb="0" eb="2">
      <t>ユウキ</t>
    </rPh>
    <rPh sb="3" eb="5">
      <t>カツヒコ</t>
    </rPh>
    <phoneticPr fontId="5"/>
  </si>
  <si>
    <t>厚生労働省</t>
  </si>
  <si>
    <t>総務課</t>
    <rPh sb="0" eb="3">
      <t>ソウムカ</t>
    </rPh>
    <phoneticPr fontId="5"/>
  </si>
  <si>
    <t>-</t>
    <phoneticPr fontId="5"/>
  </si>
  <si>
    <t>人口・経済・社会保障の間の相互関連について調査研究することにより、社会保障に関連する政策の企画立案・評価に資するとともに、研究成果を広く社会に提供し、国民の福祉の向上に寄与することを目的とする。</t>
    <phoneticPr fontId="5"/>
  </si>
  <si>
    <t>優れた研究成果を創出し、それを次の段階の研究に反映するための研究評価を実施するとともに、機関誌等の刊行により研究成果を広く社会に提供し、組織運営の適正化を図るため、評議員会を開催している。</t>
    <phoneticPr fontId="5"/>
  </si>
  <si>
    <t>○</t>
  </si>
  <si>
    <t>本研究所が１年間に実施した主要研究・プロジェクトの総数</t>
    <phoneticPr fontId="5"/>
  </si>
  <si>
    <t>研究・プロジェクトの総数</t>
    <phoneticPr fontId="5"/>
  </si>
  <si>
    <t>件</t>
    <rPh sb="0" eb="1">
      <t>ケン</t>
    </rPh>
    <phoneticPr fontId="5"/>
  </si>
  <si>
    <t>機関誌発行回数（機関誌の種類×年間発行数）</t>
    <phoneticPr fontId="5"/>
  </si>
  <si>
    <t>回</t>
    <rPh sb="0" eb="1">
      <t>カイ</t>
    </rPh>
    <phoneticPr fontId="5"/>
  </si>
  <si>
    <t>機関誌発行に要した執行額／発行回数</t>
    <rPh sb="0" eb="3">
      <t>キカンシ</t>
    </rPh>
    <rPh sb="3" eb="5">
      <t>ハッコウ</t>
    </rPh>
    <rPh sb="6" eb="7">
      <t>ヨウ</t>
    </rPh>
    <rPh sb="9" eb="11">
      <t>シッコウ</t>
    </rPh>
    <rPh sb="11" eb="12">
      <t>ガク</t>
    </rPh>
    <rPh sb="13" eb="15">
      <t>ハッコウ</t>
    </rPh>
    <rPh sb="15" eb="17">
      <t>カイスウ</t>
    </rPh>
    <phoneticPr fontId="5"/>
  </si>
  <si>
    <t>百万円</t>
    <rPh sb="0" eb="3">
      <t>ヒャクマンエン</t>
    </rPh>
    <phoneticPr fontId="5"/>
  </si>
  <si>
    <t>　　　X/Y</t>
    <phoneticPr fontId="5"/>
  </si>
  <si>
    <t>8.6百万円
／8回</t>
    <rPh sb="3" eb="5">
      <t>ヒャクマン</t>
    </rPh>
    <rPh sb="5" eb="6">
      <t>エン</t>
    </rPh>
    <rPh sb="9" eb="10">
      <t>カイ</t>
    </rPh>
    <phoneticPr fontId="5"/>
  </si>
  <si>
    <t>7.7百万円
／7回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</si>
  <si>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</si>
  <si>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</si>
  <si>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</si>
  <si>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</si>
  <si>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優れた研究成果を創出し、それを次の段階の研究に反映するための研究評価を実施、機関誌等の刊行により研究成果を広く社会に提供するとともに、組織運営の適正化を図るため評議員会を開催している。
このような広く国民の政策的な関心に応える最新情報を提供する機関誌等は、多くの人に活用されており、研究成果を広く社会に提供することにより、国民の福祉の向上に寄与するという国立社会保障・人口問題研究所の目的の達成に資するもの。</t>
    <phoneticPr fontId="5"/>
  </si>
  <si>
    <t>機関誌等、人口統計資料集や社会保障統計年報等は、広く国民の政策的な関心に応える最新情報を提供している。</t>
    <phoneticPr fontId="5"/>
  </si>
  <si>
    <t>当事業において実施している研究評価は、政策目標の達成手段として位置づけられ、優先度も高い。</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</si>
  <si>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</si>
  <si>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</si>
  <si>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</si>
  <si>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</si>
  <si>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</si>
  <si>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機関誌発行等の会議は、必要最低限の開催に限定している。</t>
    <rPh sb="0" eb="3">
      <t>キカンシ</t>
    </rPh>
    <rPh sb="3" eb="5">
      <t>ハッコウ</t>
    </rPh>
    <rPh sb="5" eb="6">
      <t>トウ</t>
    </rPh>
    <rPh sb="7" eb="9">
      <t>カイギ</t>
    </rPh>
    <rPh sb="11" eb="13">
      <t>ヒツヨウ</t>
    </rPh>
    <rPh sb="13" eb="16">
      <t>サイテイゲン</t>
    </rPh>
    <rPh sb="17" eb="19">
      <t>カイサイ</t>
    </rPh>
    <rPh sb="20" eb="22">
      <t>ゲンテイ</t>
    </rPh>
    <phoneticPr fontId="5"/>
  </si>
  <si>
    <t>成果実績は成果目標に見合ったものとなっている。</t>
    <phoneticPr fontId="5"/>
  </si>
  <si>
    <t>活動実績は見込みに見合ったものである。</t>
    <phoneticPr fontId="5"/>
  </si>
  <si>
    <t>機関誌、人口統計資料集や社会保障統計年報等は、広く国民の政策的な関心に応える最新情報を提供しており、ホームページ掲載を通じて広く多くの人に活用されている。</t>
    <phoneticPr fontId="5"/>
  </si>
  <si>
    <t>本事業は、優れた研究成果を創出し、それを次の段階の研究に反映するための研究評価を実施するとともに、機関誌等の刊行により研究成果を広く社会に提供し、組織運営の適正化を図るため、評議員会を開催している。その一方で、国立社会保障・人口問題研究所基盤的研究費は、研究所の所掌に係る各研究領域において、内外の学術・学説の動向、政策上の論点等の把握、内外の先駆的調査手法、推計手法等の把握・開発等の基盤的研究を実施するものである。従って、内容及び経費執行に重複はない。</t>
    <phoneticPr fontId="5"/>
  </si>
  <si>
    <t>国立社会保障・人口問題研究所基盤的研究費</t>
    <rPh sb="14" eb="17">
      <t>キバンテキ</t>
    </rPh>
    <rPh sb="17" eb="20">
      <t>ケンキュウヒ</t>
    </rPh>
    <phoneticPr fontId="5"/>
  </si>
  <si>
    <t>厚生労働省</t>
    <rPh sb="0" eb="2">
      <t>コウセイ</t>
    </rPh>
    <rPh sb="2" eb="5">
      <t>ロウドウショウ</t>
    </rPh>
    <phoneticPr fontId="5"/>
  </si>
  <si>
    <t>発注などの契約手続きについては、一般競争入札や見積合わせにより競争性を確保する等により予算執行の効率化を継続しつつ、研究内容の質を維持するために必要な取り組みを実施している。</t>
    <phoneticPr fontId="5"/>
  </si>
  <si>
    <t>606</t>
    <phoneticPr fontId="5"/>
  </si>
  <si>
    <t>872</t>
    <phoneticPr fontId="5"/>
  </si>
  <si>
    <t>549</t>
    <phoneticPr fontId="5"/>
  </si>
  <si>
    <t>882</t>
    <phoneticPr fontId="5"/>
  </si>
  <si>
    <t>488</t>
    <phoneticPr fontId="5"/>
  </si>
  <si>
    <t>851</t>
    <phoneticPr fontId="5"/>
  </si>
  <si>
    <t>872</t>
    <phoneticPr fontId="5"/>
  </si>
  <si>
    <t>854</t>
    <phoneticPr fontId="5"/>
  </si>
  <si>
    <t>-</t>
  </si>
  <si>
    <t>-</t>
    <phoneticPr fontId="5"/>
  </si>
  <si>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</si>
  <si>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</si>
  <si>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</si>
  <si>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</si>
  <si>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</si>
  <si>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</si>
  <si>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各種機関誌等の印刷製本・梱包発送、委員会出席謝金及び旅費、臨時研究補助員賃金、職員旅費等</t>
    <rPh sb="0" eb="2">
      <t>カクシュ</t>
    </rPh>
    <rPh sb="2" eb="5">
      <t>キカンシ</t>
    </rPh>
    <rPh sb="5" eb="6">
      <t>トウ</t>
    </rPh>
    <rPh sb="7" eb="9">
      <t>インサツ</t>
    </rPh>
    <rPh sb="9" eb="11">
      <t>セイホン</t>
    </rPh>
    <rPh sb="12" eb="14">
      <t>コンポウ</t>
    </rPh>
    <rPh sb="14" eb="16">
      <t>ハッソウ</t>
    </rPh>
    <rPh sb="17" eb="20">
      <t>イインカイ</t>
    </rPh>
    <rPh sb="20" eb="22">
      <t>シュッセキ</t>
    </rPh>
    <rPh sb="22" eb="24">
      <t>シャキン</t>
    </rPh>
    <rPh sb="24" eb="25">
      <t>オヨ</t>
    </rPh>
    <rPh sb="26" eb="28">
      <t>リョヒ</t>
    </rPh>
    <rPh sb="29" eb="38">
      <t>リンジケンキュウホジョインチンギン</t>
    </rPh>
    <rPh sb="39" eb="41">
      <t>ショクイン</t>
    </rPh>
    <rPh sb="41" eb="43">
      <t>リョヒ</t>
    </rPh>
    <rPh sb="43" eb="44">
      <t>トウ</t>
    </rPh>
    <phoneticPr fontId="5"/>
  </si>
  <si>
    <t>【その他等】</t>
    <rPh sb="3" eb="4">
      <t>タ</t>
    </rPh>
    <rPh sb="4" eb="5">
      <t>トウ</t>
    </rPh>
    <phoneticPr fontId="5"/>
  </si>
  <si>
    <t>【随意契約（少額）】</t>
    <rPh sb="1" eb="3">
      <t>ズイイ</t>
    </rPh>
    <rPh sb="3" eb="5">
      <t>ケイヤク</t>
    </rPh>
    <rPh sb="6" eb="8">
      <t>ショウガク</t>
    </rPh>
    <phoneticPr fontId="5"/>
  </si>
  <si>
    <t>D</t>
    <phoneticPr fontId="5"/>
  </si>
  <si>
    <t>事務費</t>
    <rPh sb="0" eb="3">
      <t>ジムヒ</t>
    </rPh>
    <phoneticPr fontId="5"/>
  </si>
  <si>
    <t>Ａ</t>
    <phoneticPr fontId="5"/>
  </si>
  <si>
    <t>民間企業（４社）</t>
    <rPh sb="0" eb="2">
      <t>ミンカン</t>
    </rPh>
    <rPh sb="2" eb="4">
      <t>キギョウ</t>
    </rPh>
    <rPh sb="6" eb="7">
      <t>シャ</t>
    </rPh>
    <phoneticPr fontId="5"/>
  </si>
  <si>
    <t>〔雑役務費、通信運搬費、臨時研究補助員賃金等〕</t>
    <rPh sb="1" eb="4">
      <t>ザツエキム</t>
    </rPh>
    <rPh sb="4" eb="5">
      <t>ヒ</t>
    </rPh>
    <rPh sb="6" eb="8">
      <t>ツウシン</t>
    </rPh>
    <rPh sb="8" eb="11">
      <t>ウンパンヒ</t>
    </rPh>
    <rPh sb="12" eb="14">
      <t>リンジ</t>
    </rPh>
    <rPh sb="14" eb="16">
      <t>ケンキュウ</t>
    </rPh>
    <rPh sb="16" eb="18">
      <t>ホジョ</t>
    </rPh>
    <rPh sb="18" eb="19">
      <t>イン</t>
    </rPh>
    <rPh sb="19" eb="21">
      <t>チンギン</t>
    </rPh>
    <rPh sb="21" eb="22">
      <t>トウ</t>
    </rPh>
    <phoneticPr fontId="5"/>
  </si>
  <si>
    <t>〔各種機関誌等の印刷製本及び梱包発送〕</t>
    <rPh sb="1" eb="3">
      <t>カクシュ</t>
    </rPh>
    <rPh sb="3" eb="6">
      <t>キカンシ</t>
    </rPh>
    <rPh sb="6" eb="7">
      <t>トウ</t>
    </rPh>
    <rPh sb="8" eb="10">
      <t>インサツ</t>
    </rPh>
    <rPh sb="10" eb="12">
      <t>セイホン</t>
    </rPh>
    <rPh sb="12" eb="13">
      <t>オヨ</t>
    </rPh>
    <rPh sb="14" eb="16">
      <t>コンポウ</t>
    </rPh>
    <rPh sb="16" eb="18">
      <t>ハッソウ</t>
    </rPh>
    <phoneticPr fontId="5"/>
  </si>
  <si>
    <t>【その他】</t>
    <rPh sb="3" eb="4">
      <t>タ</t>
    </rPh>
    <phoneticPr fontId="5"/>
  </si>
  <si>
    <t>　　〔委員会等への出席謝金等〕</t>
    <rPh sb="3" eb="6">
      <t>イインカイ</t>
    </rPh>
    <rPh sb="6" eb="7">
      <t>トウ</t>
    </rPh>
    <rPh sb="9" eb="11">
      <t>シュッセキ</t>
    </rPh>
    <rPh sb="11" eb="13">
      <t>シャキン</t>
    </rPh>
    <rPh sb="13" eb="14">
      <t>トウ</t>
    </rPh>
    <phoneticPr fontId="5"/>
  </si>
  <si>
    <t>　　〔委員会等への出席旅費〕</t>
    <rPh sb="3" eb="6">
      <t>イインカイ</t>
    </rPh>
    <rPh sb="6" eb="7">
      <t>トウ</t>
    </rPh>
    <rPh sb="9" eb="11">
      <t>シュッセキ</t>
    </rPh>
    <rPh sb="11" eb="13">
      <t>リョヒ</t>
    </rPh>
    <phoneticPr fontId="5"/>
  </si>
  <si>
    <t>６百万円</t>
    <rPh sb="1" eb="3">
      <t>ヒャクマン</t>
    </rPh>
    <rPh sb="3" eb="4">
      <t>エン</t>
    </rPh>
    <phoneticPr fontId="5"/>
  </si>
  <si>
    <t>A.日本印刷（株）</t>
    <phoneticPr fontId="5"/>
  </si>
  <si>
    <t>印刷製本費</t>
    <rPh sb="0" eb="2">
      <t>インサツ</t>
    </rPh>
    <rPh sb="2" eb="4">
      <t>セイホン</t>
    </rPh>
    <rPh sb="4" eb="5">
      <t>ヒ</t>
    </rPh>
    <phoneticPr fontId="5"/>
  </si>
  <si>
    <t>機関誌等の印刷</t>
    <rPh sb="0" eb="3">
      <t>キカンシ</t>
    </rPh>
    <rPh sb="3" eb="4">
      <t>トウ</t>
    </rPh>
    <rPh sb="5" eb="7">
      <t>インサツ</t>
    </rPh>
    <phoneticPr fontId="5"/>
  </si>
  <si>
    <t>日本印刷（株）</t>
    <rPh sb="0" eb="2">
      <t>ニッポン</t>
    </rPh>
    <rPh sb="2" eb="4">
      <t>インサツ</t>
    </rPh>
    <rPh sb="4" eb="7">
      <t>カブ</t>
    </rPh>
    <phoneticPr fontId="7"/>
  </si>
  <si>
    <t>機関誌等の印刷</t>
    <rPh sb="0" eb="3">
      <t>キカンシ</t>
    </rPh>
    <rPh sb="3" eb="4">
      <t>トウ</t>
    </rPh>
    <rPh sb="5" eb="7">
      <t>インサツ</t>
    </rPh>
    <phoneticPr fontId="5"/>
  </si>
  <si>
    <t>大和綜合印刷(株)</t>
    <rPh sb="0" eb="2">
      <t>ダイワ</t>
    </rPh>
    <rPh sb="2" eb="4">
      <t>ソウゴウ</t>
    </rPh>
    <rPh sb="4" eb="6">
      <t>インサツ</t>
    </rPh>
    <rPh sb="6" eb="9">
      <t>カブ</t>
    </rPh>
    <phoneticPr fontId="7"/>
  </si>
  <si>
    <t>佐藤印刷(株)</t>
    <rPh sb="0" eb="2">
      <t>サトウ</t>
    </rPh>
    <rPh sb="2" eb="4">
      <t>インサツ</t>
    </rPh>
    <rPh sb="4" eb="7">
      <t>カブ</t>
    </rPh>
    <phoneticPr fontId="7"/>
  </si>
  <si>
    <t>(株)内山回漕店</t>
    <rPh sb="0" eb="3">
      <t>カブ</t>
    </rPh>
    <rPh sb="3" eb="5">
      <t>ウチヤマ</t>
    </rPh>
    <rPh sb="5" eb="8">
      <t>カイソウテン</t>
    </rPh>
    <phoneticPr fontId="7"/>
  </si>
  <si>
    <t>機関誌等の梱包・発送</t>
    <rPh sb="0" eb="3">
      <t>キカンシ</t>
    </rPh>
    <rPh sb="3" eb="4">
      <t>トウ</t>
    </rPh>
    <rPh sb="5" eb="7">
      <t>コンポウ</t>
    </rPh>
    <rPh sb="8" eb="10">
      <t>ハッソウ</t>
    </rPh>
    <phoneticPr fontId="5"/>
  </si>
  <si>
    <t>（株）ソフマップ</t>
    <rPh sb="1" eb="2">
      <t>カブ</t>
    </rPh>
    <phoneticPr fontId="7"/>
  </si>
  <si>
    <t>D.（株）ソフマップ</t>
    <phoneticPr fontId="5"/>
  </si>
  <si>
    <t>消耗品費</t>
    <rPh sb="0" eb="3">
      <t>ショウモウヒン</t>
    </rPh>
    <rPh sb="3" eb="4">
      <t>ヒ</t>
    </rPh>
    <phoneticPr fontId="5"/>
  </si>
  <si>
    <t>フェスティーナレンテ(株)</t>
    <rPh sb="10" eb="13">
      <t>カブ</t>
    </rPh>
    <phoneticPr fontId="7"/>
  </si>
  <si>
    <t>-</t>
    <phoneticPr fontId="5"/>
  </si>
  <si>
    <t>-</t>
    <phoneticPr fontId="5"/>
  </si>
  <si>
    <t>-</t>
    <phoneticPr fontId="5"/>
  </si>
  <si>
    <t>-</t>
    <phoneticPr fontId="5"/>
  </si>
  <si>
    <t>東日本電信電話（株）</t>
  </si>
  <si>
    <t>備品購入</t>
    <rPh sb="0" eb="2">
      <t>ビヒン</t>
    </rPh>
    <rPh sb="2" eb="4">
      <t>コウニュウ</t>
    </rPh>
    <phoneticPr fontId="5"/>
  </si>
  <si>
    <t>電話料金（長期継続契約）</t>
    <rPh sb="0" eb="2">
      <t>デンワ</t>
    </rPh>
    <rPh sb="2" eb="4">
      <t>リョウキン</t>
    </rPh>
    <rPh sb="5" eb="7">
      <t>チョウキ</t>
    </rPh>
    <rPh sb="7" eb="9">
      <t>ケイゾク</t>
    </rPh>
    <rPh sb="9" eb="11">
      <t>ケイヤク</t>
    </rPh>
    <phoneticPr fontId="7"/>
  </si>
  <si>
    <t>臨時研究補助員</t>
    <rPh sb="0" eb="2">
      <t>リンジ</t>
    </rPh>
    <rPh sb="2" eb="4">
      <t>ケンキュウ</t>
    </rPh>
    <rPh sb="4" eb="7">
      <t>ホジョイン</t>
    </rPh>
    <phoneticPr fontId="5"/>
  </si>
  <si>
    <t>臨時研究補助員賃金</t>
    <rPh sb="0" eb="2">
      <t>リンジ</t>
    </rPh>
    <rPh sb="2" eb="4">
      <t>ケンキュウ</t>
    </rPh>
    <rPh sb="4" eb="7">
      <t>ホジョイン</t>
    </rPh>
    <rPh sb="7" eb="9">
      <t>チンギン</t>
    </rPh>
    <phoneticPr fontId="5"/>
  </si>
  <si>
    <t>（株）じほう</t>
    <rPh sb="0" eb="3">
      <t>カブ</t>
    </rPh>
    <phoneticPr fontId="8"/>
  </si>
  <si>
    <t>ナカバヤシ（株）</t>
    <rPh sb="5" eb="8">
      <t>カブ</t>
    </rPh>
    <phoneticPr fontId="8"/>
  </si>
  <si>
    <t>PPC用再生紙</t>
    <rPh sb="3" eb="4">
      <t>ヨウ</t>
    </rPh>
    <rPh sb="4" eb="7">
      <t>サイセイシ</t>
    </rPh>
    <phoneticPr fontId="8"/>
  </si>
  <si>
    <t>第一法規（株）</t>
    <rPh sb="0" eb="2">
      <t>ダイイチ</t>
    </rPh>
    <rPh sb="2" eb="4">
      <t>ホウキ</t>
    </rPh>
    <rPh sb="5" eb="6">
      <t>カブ</t>
    </rPh>
    <phoneticPr fontId="8"/>
  </si>
  <si>
    <t>データベース利用料</t>
    <rPh sb="6" eb="9">
      <t>リヨウリョウ</t>
    </rPh>
    <phoneticPr fontId="5"/>
  </si>
  <si>
    <t>カクタス・コミュニケーションズ</t>
  </si>
  <si>
    <t>英文校正料</t>
    <rPh sb="0" eb="2">
      <t>エイブン</t>
    </rPh>
    <rPh sb="2" eb="4">
      <t>コウセイ</t>
    </rPh>
    <rPh sb="4" eb="5">
      <t>リョウ</t>
    </rPh>
    <phoneticPr fontId="5"/>
  </si>
  <si>
    <t>規程等翻訳料</t>
    <rPh sb="0" eb="3">
      <t>キテイトウ</t>
    </rPh>
    <rPh sb="3" eb="6">
      <t>ホンヤクリョウ</t>
    </rPh>
    <phoneticPr fontId="5"/>
  </si>
  <si>
    <t>個人</t>
    <rPh sb="0" eb="2">
      <t>コジン</t>
    </rPh>
    <phoneticPr fontId="5"/>
  </si>
  <si>
    <t>個人Y</t>
    <rPh sb="0" eb="2">
      <t>コジン</t>
    </rPh>
    <phoneticPr fontId="5"/>
  </si>
  <si>
    <t>個人M</t>
    <rPh sb="0" eb="2">
      <t>コジン</t>
    </rPh>
    <phoneticPr fontId="5"/>
  </si>
  <si>
    <t>個人I</t>
    <rPh sb="0" eb="2">
      <t>コジン</t>
    </rPh>
    <phoneticPr fontId="5"/>
  </si>
  <si>
    <t>個人T</t>
    <rPh sb="0" eb="2">
      <t>コジン</t>
    </rPh>
    <phoneticPr fontId="5"/>
  </si>
  <si>
    <t>個人N</t>
    <rPh sb="0" eb="2">
      <t>コジン</t>
    </rPh>
    <phoneticPr fontId="5"/>
  </si>
  <si>
    <t>個人O</t>
    <rPh sb="0" eb="2">
      <t>コジン</t>
    </rPh>
    <phoneticPr fontId="5"/>
  </si>
  <si>
    <t>個人A</t>
    <rPh sb="0" eb="2">
      <t>コジン</t>
    </rPh>
    <phoneticPr fontId="5"/>
  </si>
  <si>
    <t>-</t>
    <phoneticPr fontId="5"/>
  </si>
  <si>
    <t>-</t>
    <phoneticPr fontId="5"/>
  </si>
  <si>
    <t>委員会等への出席及び執筆謝金</t>
    <rPh sb="0" eb="3">
      <t>イインカイ</t>
    </rPh>
    <rPh sb="3" eb="4">
      <t>トウ</t>
    </rPh>
    <rPh sb="6" eb="8">
      <t>シュッセキ</t>
    </rPh>
    <rPh sb="8" eb="9">
      <t>オヨ</t>
    </rPh>
    <rPh sb="10" eb="12">
      <t>シッピツ</t>
    </rPh>
    <rPh sb="12" eb="14">
      <t>シャキン</t>
    </rPh>
    <rPh sb="13" eb="14">
      <t>キン</t>
    </rPh>
    <phoneticPr fontId="5"/>
  </si>
  <si>
    <t>-</t>
    <phoneticPr fontId="5"/>
  </si>
  <si>
    <t>B　個人（１１４人）</t>
    <rPh sb="2" eb="4">
      <t>コジン</t>
    </rPh>
    <rPh sb="8" eb="9">
      <t>ニン</t>
    </rPh>
    <phoneticPr fontId="5"/>
  </si>
  <si>
    <t>３百万円</t>
    <rPh sb="1" eb="2">
      <t>ヒャク</t>
    </rPh>
    <rPh sb="2" eb="4">
      <t>マンエン</t>
    </rPh>
    <phoneticPr fontId="5"/>
  </si>
  <si>
    <t>委員会等への出席旅費</t>
    <rPh sb="0" eb="3">
      <t>イインカイ</t>
    </rPh>
    <rPh sb="3" eb="4">
      <t>トウ</t>
    </rPh>
    <rPh sb="6" eb="8">
      <t>シュッセキ</t>
    </rPh>
    <rPh sb="8" eb="10">
      <t>リョヒ</t>
    </rPh>
    <phoneticPr fontId="5"/>
  </si>
  <si>
    <t>個人H</t>
    <rPh sb="0" eb="2">
      <t>コジン</t>
    </rPh>
    <phoneticPr fontId="5"/>
  </si>
  <si>
    <t>個人W</t>
    <rPh sb="0" eb="2">
      <t>コジン</t>
    </rPh>
    <phoneticPr fontId="5"/>
  </si>
  <si>
    <t>C　個人（１3人）</t>
    <rPh sb="2" eb="4">
      <t>コジン</t>
    </rPh>
    <rPh sb="7" eb="8">
      <t>ヒト</t>
    </rPh>
    <phoneticPr fontId="5"/>
  </si>
  <si>
    <t>０．4百万円</t>
    <rPh sb="3" eb="4">
      <t>ヒャク</t>
    </rPh>
    <rPh sb="4" eb="6">
      <t>マンエン</t>
    </rPh>
    <phoneticPr fontId="5"/>
  </si>
  <si>
    <t>情報サイト・ＦＡＸ定期購読</t>
    <rPh sb="0" eb="2">
      <t>ジョウホウ</t>
    </rPh>
    <rPh sb="9" eb="11">
      <t>テイキ</t>
    </rPh>
    <rPh sb="11" eb="13">
      <t>コウドク</t>
    </rPh>
    <phoneticPr fontId="5"/>
  </si>
  <si>
    <t>-</t>
    <phoneticPr fontId="5"/>
  </si>
  <si>
    <t>-</t>
    <phoneticPr fontId="5"/>
  </si>
  <si>
    <t>　　　１６百万円</t>
    <rPh sb="5" eb="7">
      <t>ヒャクマン</t>
    </rPh>
    <rPh sb="7" eb="8">
      <t>エン</t>
    </rPh>
    <phoneticPr fontId="5"/>
  </si>
  <si>
    <t>７百万円</t>
    <rPh sb="1" eb="3">
      <t>ヒャクマン</t>
    </rPh>
    <rPh sb="3" eb="4">
      <t>エン</t>
    </rPh>
    <phoneticPr fontId="5"/>
  </si>
  <si>
    <t>ヤマダ電機</t>
    <rPh sb="3" eb="5">
      <t>デンキ</t>
    </rPh>
    <phoneticPr fontId="8"/>
  </si>
  <si>
    <t>備品購入</t>
    <rPh sb="0" eb="2">
      <t>ビヒン</t>
    </rPh>
    <rPh sb="2" eb="4">
      <t>コウニュウ</t>
    </rPh>
    <phoneticPr fontId="8"/>
  </si>
  <si>
    <t>-</t>
    <phoneticPr fontId="5"/>
  </si>
  <si>
    <t>（株）サイマル・インターナショナル</t>
    <rPh sb="0" eb="1">
      <t>コウヨウ</t>
    </rPh>
    <phoneticPr fontId="8"/>
  </si>
  <si>
    <t>翻訳料</t>
    <rPh sb="0" eb="3">
      <t>ホンヤクリョウ</t>
    </rPh>
    <phoneticPr fontId="5"/>
  </si>
  <si>
    <t>-</t>
    <phoneticPr fontId="5"/>
  </si>
  <si>
    <t>-</t>
    <phoneticPr fontId="5"/>
  </si>
  <si>
    <t>-</t>
    <phoneticPr fontId="5"/>
  </si>
  <si>
    <t>-</t>
    <phoneticPr fontId="5"/>
  </si>
  <si>
    <t>-</t>
    <phoneticPr fontId="5"/>
  </si>
  <si>
    <t>-</t>
    <phoneticPr fontId="5"/>
  </si>
  <si>
    <t>-</t>
    <phoneticPr fontId="5"/>
  </si>
  <si>
    <t>国立社会保障・人口問題研究所３１年度主要調査研究プロジェクト等編成表</t>
    <rPh sb="16" eb="18">
      <t>ネンド</t>
    </rPh>
    <phoneticPr fontId="5"/>
  </si>
  <si>
    <t>8.9百万円
／8回</t>
    <rPh sb="3" eb="5">
      <t>ヒャクマン</t>
    </rPh>
    <rPh sb="5" eb="6">
      <t>エン</t>
    </rPh>
    <rPh sb="9" eb="10">
      <t>カイ</t>
    </rPh>
    <phoneticPr fontId="5"/>
  </si>
  <si>
    <t>9百万円
／8回</t>
    <rPh sb="3" eb="4">
      <t>エン</t>
    </rPh>
    <rPh sb="7" eb="8">
      <t>カイ</t>
    </rPh>
    <phoneticPr fontId="5"/>
  </si>
  <si>
    <t>２種類の機関誌（年４回刊行）、人口統計資料集や社会保障統計年報等は、広く国民の政策的な関心に応える最新情報を提供しており、その手段も適切である。</t>
    <phoneticPr fontId="5"/>
  </si>
  <si>
    <t>機関誌（社会保障研究・人口問題研究の２種類）は、専門家のみならず、一般国民の少子高齢社会における政策関心に応える内容となっており、事業の目標は達成できている。今後も継続的に発行することはもとより、執行面においても一層無駄の削減に留意しつつ、予算の見直しや内容の一層の充実に向けた取り組みを実施することとする。</t>
    <rPh sb="65" eb="67">
      <t>ジギョウ</t>
    </rPh>
    <rPh sb="68" eb="70">
      <t>モクヒョウ</t>
    </rPh>
    <rPh sb="71" eb="73">
      <t>タッセイ</t>
    </rPh>
    <rPh sb="79" eb="81">
      <t>コンゴ</t>
    </rPh>
    <rPh sb="120" eb="122">
      <t>ヨサン</t>
    </rPh>
    <rPh sb="123" eb="125">
      <t>ミナオ</t>
    </rPh>
    <rPh sb="130" eb="132">
      <t>イッソウ</t>
    </rPh>
    <phoneticPr fontId="5"/>
  </si>
  <si>
    <t>個人D</t>
    <rPh sb="0" eb="2">
      <t>コジン</t>
    </rPh>
    <phoneticPr fontId="5"/>
  </si>
  <si>
    <t>通信料金（長期継続契約）</t>
    <rPh sb="0" eb="2">
      <t>ツウシン</t>
    </rPh>
    <rPh sb="2" eb="4">
      <t>リョウキン</t>
    </rPh>
    <rPh sb="5" eb="7">
      <t>チョウキ</t>
    </rPh>
    <rPh sb="7" eb="9">
      <t>ケイゾク</t>
    </rPh>
    <rPh sb="9" eb="11">
      <t>ケイヤク</t>
    </rPh>
    <phoneticPr fontId="5"/>
  </si>
  <si>
    <t>-</t>
    <phoneticPr fontId="5"/>
  </si>
  <si>
    <t>年報の印刷</t>
    <rPh sb="0" eb="2">
      <t>ネンポウ</t>
    </rPh>
    <rPh sb="3" eb="5">
      <t>インサツ</t>
    </rPh>
    <phoneticPr fontId="5"/>
  </si>
  <si>
    <t>一般競争入札の実施や、契約金額が少額であっても見積合わせの実施により競争性を確保している。また、少額随契については、必要なものを必要となったつど購入等しているが、今後は一括調達も検討し効率的な調達に努め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rPh sb="48" eb="50">
      <t>ショウガク</t>
    </rPh>
    <rPh sb="50" eb="52">
      <t>ズイケイ</t>
    </rPh>
    <rPh sb="58" eb="60">
      <t>ヒツヨウ</t>
    </rPh>
    <rPh sb="64" eb="66">
      <t>ヒツヨウ</t>
    </rPh>
    <rPh sb="72" eb="74">
      <t>コウニュウ</t>
    </rPh>
    <rPh sb="74" eb="75">
      <t>トウ</t>
    </rPh>
    <rPh sb="81" eb="83">
      <t>コンゴ</t>
    </rPh>
    <rPh sb="84" eb="86">
      <t>イッカツ</t>
    </rPh>
    <rPh sb="86" eb="88">
      <t>チョウタツ</t>
    </rPh>
    <rPh sb="89" eb="91">
      <t>ケントウ</t>
    </rPh>
    <rPh sb="92" eb="95">
      <t>コウリツテキ</t>
    </rPh>
    <rPh sb="96" eb="98">
      <t>チョウタツ</t>
    </rPh>
    <rPh sb="99" eb="100">
      <t>ツト</t>
    </rPh>
    <phoneticPr fontId="5"/>
  </si>
  <si>
    <t>外部有識者点検対象外</t>
    <rPh sb="0" eb="10">
      <t>ガイブユウシキシャテンケンタイショウガイ</t>
    </rPh>
    <phoneticPr fontId="5"/>
  </si>
  <si>
    <t>社会保障や人口問題に関する最新の論文や統計資料などの最新情報を提供しており、国が実施すべき事業である。</t>
    <phoneticPr fontId="5"/>
  </si>
  <si>
    <t>社会保障等に関する最新の論文等を提供しており、引き続き、必要な予算額を確保し、適正な執行に努めること。</t>
    <rPh sb="4" eb="5">
      <t>トウ</t>
    </rPh>
    <rPh sb="14" eb="15">
      <t>トウ</t>
    </rPh>
    <rPh sb="23" eb="24">
      <t>ヒ</t>
    </rPh>
    <rPh sb="25" eb="26">
      <t>ツヅ</t>
    </rPh>
    <rPh sb="28" eb="30">
      <t>ヒツヨウ</t>
    </rPh>
    <rPh sb="31" eb="34">
      <t>ヨサンガク</t>
    </rPh>
    <rPh sb="35" eb="37">
      <t>カクホ</t>
    </rPh>
    <rPh sb="39" eb="41">
      <t>テキセイ</t>
    </rPh>
    <rPh sb="42" eb="44">
      <t>シッコウ</t>
    </rPh>
    <rPh sb="45" eb="46">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</si>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</sst>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95250</xdr:colOff>
      <xdr:row>740</xdr:row>
      <xdr:rowOff>288260</xdr:rowOff>
    </xdr:from>
    <xdr:to>
      <xdr:col>44</xdr:col>
      <xdr:colOff>134313</xdr:colOff>
      <xdr:row>743</xdr:row>
      <xdr:rowOff>277054</xdr:rowOff>
    </xdr:to>
    <xdr:sp macro="" textlink="">
      <xdr:nvSpPr>
        <xdr:cNvPr id="3" name="角丸四角形 2"/>
        <xdr:cNvSpPr/>
      </xdr:nvSpPr>
      <xdr:spPr>
        <a:xfrm>
          <a:off x="2524125" y="36685666"/>
          <a:ext cx="6516063" cy="106035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4" name="正方形/長方形 3"/>
        <xdr:cNvSpPr/>
      </xdr:nvSpPr>
      <xdr:spPr>
        <a:xfrm>
          <a:off x="2232382" y="42278674"/>
          <a:ext cx="2189574"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19710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6" name="直線コネクタ 5"/>
        <xdr:cNvCxnSpPr/>
      </xdr:nvCxnSpPr>
      <xdr:spPr>
        <a:xfrm>
          <a:off x="5504046" y="41299839"/>
          <a:ext cx="3651" cy="4334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23943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26847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9" name="正方形/長方形 8"/>
        <xdr:cNvSpPr/>
      </xdr:nvSpPr>
      <xdr:spPr>
        <a:xfrm>
          <a:off x="2264488" y="436968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496871" y="441776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1" name="正方形/長方形 10"/>
        <xdr:cNvSpPr/>
      </xdr:nvSpPr>
      <xdr:spPr>
        <a:xfrm>
          <a:off x="2264488" y="451446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2" name="直線矢印コネクタ 11"/>
        <xdr:cNvCxnSpPr/>
      </xdr:nvCxnSpPr>
      <xdr:spPr>
        <a:xfrm flipH="1">
          <a:off x="4496871" y="456254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5" zoomScaleNormal="75" zoomScaleSheetLayoutView="75" zoomScalePageLayoutView="85" workbookViewId="0">
      <selection activeCell="P946" sqref="P946:X9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862</v>
      </c>
      <c r="AT2" s="951"/>
      <c r="AU2" s="951"/>
      <c r="AV2" s="52" t="str">
        <f>IF(AW2="", "", "-")</f>
        <v/>
      </c>
      <c r="AW2" s="922"/>
      <c r="AX2" s="922"/>
    </row>
    <row r="3" spans="1:50" ht="21" customHeight="1" thickBot="1" x14ac:dyDescent="0.2">
      <c r="A3" s="878" t="s">
        <v>543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572</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569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171</v>
      </c>
      <c r="H5" s="851"/>
      <c r="I5" s="851"/>
      <c r="J5" s="851"/>
      <c r="K5" s="851"/>
      <c r="L5" s="851"/>
      <c r="M5" s="852" t="s">
        <v>66</v>
      </c>
      <c r="N5" s="853"/>
      <c r="O5" s="853"/>
      <c r="P5" s="853"/>
      <c r="Q5" s="853"/>
      <c r="R5" s="854"/>
      <c r="S5" s="855" t="s">
        <v>131</v>
      </c>
      <c r="T5" s="851"/>
      <c r="U5" s="851"/>
      <c r="V5" s="851"/>
      <c r="W5" s="851"/>
      <c r="X5" s="856"/>
      <c r="Y5" s="709" t="s">
        <v>3</v>
      </c>
      <c r="Z5" s="553"/>
      <c r="AA5" s="553"/>
      <c r="AB5" s="553"/>
      <c r="AC5" s="553"/>
      <c r="AD5" s="554"/>
      <c r="AE5" s="710" t="s">
        <v>573</v>
      </c>
      <c r="AF5" s="710"/>
      <c r="AG5" s="710"/>
      <c r="AH5" s="710"/>
      <c r="AI5" s="710"/>
      <c r="AJ5" s="710"/>
      <c r="AK5" s="710"/>
      <c r="AL5" s="710"/>
      <c r="AM5" s="710"/>
      <c r="AN5" s="710"/>
      <c r="AO5" s="710"/>
      <c r="AP5" s="711"/>
      <c r="AQ5" s="712" t="s">
        <v>571</v>
      </c>
      <c r="AR5" s="713"/>
      <c r="AS5" s="713"/>
      <c r="AT5" s="713"/>
      <c r="AU5" s="713"/>
      <c r="AV5" s="713"/>
      <c r="AW5" s="713"/>
      <c r="AX5" s="714"/>
    </row>
    <row r="6" spans="1:50" ht="39" customHeight="1" x14ac:dyDescent="0.15">
      <c r="A6" s="717" t="s">
        <v>4</v>
      </c>
      <c r="B6" s="718"/>
      <c r="C6" s="718"/>
      <c r="D6" s="718"/>
      <c r="E6" s="718"/>
      <c r="F6" s="718"/>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574</v>
      </c>
      <c r="H7" s="509"/>
      <c r="I7" s="509"/>
      <c r="J7" s="509"/>
      <c r="K7" s="509"/>
      <c r="L7" s="509"/>
      <c r="M7" s="509"/>
      <c r="N7" s="509"/>
      <c r="O7" s="509"/>
      <c r="P7" s="509"/>
      <c r="Q7" s="509"/>
      <c r="R7" s="509"/>
      <c r="S7" s="509"/>
      <c r="T7" s="509"/>
      <c r="U7" s="509"/>
      <c r="V7" s="509"/>
      <c r="W7" s="509"/>
      <c r="X7" s="510"/>
      <c r="Y7" s="933" t="s">
        <v>515</v>
      </c>
      <c r="Z7" s="453"/>
      <c r="AA7" s="453"/>
      <c r="AB7" s="453"/>
      <c r="AC7" s="453"/>
      <c r="AD7" s="934"/>
      <c r="AE7" s="923" t="s">
        <v>574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5" t="s">
        <v>378</v>
      </c>
      <c r="B8" s="506"/>
      <c r="C8" s="506"/>
      <c r="D8" s="506"/>
      <c r="E8" s="506"/>
      <c r="F8" s="507"/>
      <c r="G8" s="952" t="str">
        <f>入力規則等!A28</f>
        <v>医療分野の研究開発関連、科学技術・イノベーション</v>
      </c>
      <c r="H8" s="731"/>
      <c r="I8" s="731"/>
      <c r="J8" s="731"/>
      <c r="K8" s="731"/>
      <c r="L8" s="731"/>
      <c r="M8" s="731"/>
      <c r="N8" s="731"/>
      <c r="O8" s="731"/>
      <c r="P8" s="731"/>
      <c r="Q8" s="731"/>
      <c r="R8" s="731"/>
      <c r="S8" s="731"/>
      <c r="T8" s="731"/>
      <c r="U8" s="731"/>
      <c r="V8" s="731"/>
      <c r="W8" s="731"/>
      <c r="X8" s="953"/>
      <c r="Y8" s="857" t="s">
        <v>379</v>
      </c>
      <c r="Z8" s="858"/>
      <c r="AA8" s="858"/>
      <c r="AB8" s="858"/>
      <c r="AC8" s="858"/>
      <c r="AD8" s="859"/>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575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5.5" customHeight="1" x14ac:dyDescent="0.15">
      <c r="A10" s="671" t="s">
        <v>30</v>
      </c>
      <c r="B10" s="672"/>
      <c r="C10" s="672"/>
      <c r="D10" s="672"/>
      <c r="E10" s="672"/>
      <c r="F10" s="672"/>
      <c r="G10" s="765" t="s">
        <v>576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0" customHeight="1" x14ac:dyDescent="0.15">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4" t="s">
        <v>24</v>
      </c>
      <c r="B12" s="955"/>
      <c r="C12" s="955"/>
      <c r="D12" s="955"/>
      <c r="E12" s="955"/>
      <c r="F12" s="956"/>
      <c r="G12" s="771"/>
      <c r="H12" s="772"/>
      <c r="I12" s="772"/>
      <c r="J12" s="772"/>
      <c r="K12" s="772"/>
      <c r="L12" s="772"/>
      <c r="M12" s="772"/>
      <c r="N12" s="772"/>
      <c r="O12" s="772"/>
      <c r="P12" s="425" t="s">
        <v>534</v>
      </c>
      <c r="Q12" s="426"/>
      <c r="R12" s="426"/>
      <c r="S12" s="426"/>
      <c r="T12" s="426"/>
      <c r="U12" s="426"/>
      <c r="V12" s="427"/>
      <c r="W12" s="425" t="s">
        <v>531</v>
      </c>
      <c r="X12" s="426"/>
      <c r="Y12" s="426"/>
      <c r="Z12" s="426"/>
      <c r="AA12" s="426"/>
      <c r="AB12" s="426"/>
      <c r="AC12" s="427"/>
      <c r="AD12" s="425" t="s">
        <v>526</v>
      </c>
      <c r="AE12" s="426"/>
      <c r="AF12" s="426"/>
      <c r="AG12" s="426"/>
      <c r="AH12" s="426"/>
      <c r="AI12" s="426"/>
      <c r="AJ12" s="427"/>
      <c r="AK12" s="425" t="s">
        <v>519</v>
      </c>
      <c r="AL12" s="426"/>
      <c r="AM12" s="426"/>
      <c r="AN12" s="426"/>
      <c r="AO12" s="426"/>
      <c r="AP12" s="426"/>
      <c r="AQ12" s="427"/>
      <c r="AR12" s="425" t="s">
        <v>517</v>
      </c>
      <c r="AS12" s="426"/>
      <c r="AT12" s="426"/>
      <c r="AU12" s="426"/>
      <c r="AV12" s="426"/>
      <c r="AW12" s="426"/>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14</v>
      </c>
      <c r="Q13" s="669"/>
      <c r="R13" s="669"/>
      <c r="S13" s="669"/>
      <c r="T13" s="669"/>
      <c r="U13" s="669"/>
      <c r="V13" s="670"/>
      <c r="W13" s="668">
        <v>14</v>
      </c>
      <c r="X13" s="669"/>
      <c r="Y13" s="669"/>
      <c r="Z13" s="669"/>
      <c r="AA13" s="669"/>
      <c r="AB13" s="669"/>
      <c r="AC13" s="670"/>
      <c r="AD13" s="668">
        <v>16</v>
      </c>
      <c r="AE13" s="669"/>
      <c r="AF13" s="669"/>
      <c r="AG13" s="669"/>
      <c r="AH13" s="669"/>
      <c r="AI13" s="669"/>
      <c r="AJ13" s="670"/>
      <c r="AK13" s="668">
        <v>15</v>
      </c>
      <c r="AL13" s="669"/>
      <c r="AM13" s="669"/>
      <c r="AN13" s="669"/>
      <c r="AO13" s="669"/>
      <c r="AP13" s="669"/>
      <c r="AQ13" s="670"/>
      <c r="AR13" s="930">
        <v>16</v>
      </c>
      <c r="AS13" s="931"/>
      <c r="AT13" s="931"/>
      <c r="AU13" s="931"/>
      <c r="AV13" s="931"/>
      <c r="AW13" s="931"/>
      <c r="AX13" s="932"/>
    </row>
    <row r="14" spans="1:50" ht="21" customHeight="1" x14ac:dyDescent="0.15">
      <c r="A14" s="625"/>
      <c r="B14" s="626"/>
      <c r="C14" s="626"/>
      <c r="D14" s="626"/>
      <c r="E14" s="626"/>
      <c r="F14" s="627"/>
      <c r="G14" s="736"/>
      <c r="H14" s="737"/>
      <c r="I14" s="722" t="s">
        <v>8</v>
      </c>
      <c r="J14" s="773"/>
      <c r="K14" s="773"/>
      <c r="L14" s="773"/>
      <c r="M14" s="773"/>
      <c r="N14" s="773"/>
      <c r="O14" s="774"/>
      <c r="P14" s="668" t="s">
        <v>617</v>
      </c>
      <c r="Q14" s="669"/>
      <c r="R14" s="669"/>
      <c r="S14" s="669"/>
      <c r="T14" s="669"/>
      <c r="U14" s="669"/>
      <c r="V14" s="670"/>
      <c r="W14" s="668" t="s">
        <v>617</v>
      </c>
      <c r="X14" s="669"/>
      <c r="Y14" s="669"/>
      <c r="Z14" s="669"/>
      <c r="AA14" s="669"/>
      <c r="AB14" s="669"/>
      <c r="AC14" s="670"/>
      <c r="AD14" s="668" t="s">
        <v>617</v>
      </c>
      <c r="AE14" s="669"/>
      <c r="AF14" s="669"/>
      <c r="AG14" s="669"/>
      <c r="AH14" s="669"/>
      <c r="AI14" s="669"/>
      <c r="AJ14" s="670"/>
      <c r="AK14" s="668" t="s">
        <v>617</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617</v>
      </c>
      <c r="Q15" s="669"/>
      <c r="R15" s="669"/>
      <c r="S15" s="669"/>
      <c r="T15" s="669"/>
      <c r="U15" s="669"/>
      <c r="V15" s="670"/>
      <c r="W15" s="668" t="s">
        <v>617</v>
      </c>
      <c r="X15" s="669"/>
      <c r="Y15" s="669"/>
      <c r="Z15" s="669"/>
      <c r="AA15" s="669"/>
      <c r="AB15" s="669"/>
      <c r="AC15" s="670"/>
      <c r="AD15" s="668" t="s">
        <v>617</v>
      </c>
      <c r="AE15" s="669"/>
      <c r="AF15" s="669"/>
      <c r="AG15" s="669"/>
      <c r="AH15" s="669"/>
      <c r="AI15" s="669"/>
      <c r="AJ15" s="670"/>
      <c r="AK15" s="668" t="s">
        <v>617</v>
      </c>
      <c r="AL15" s="669"/>
      <c r="AM15" s="669"/>
      <c r="AN15" s="669"/>
      <c r="AO15" s="669"/>
      <c r="AP15" s="669"/>
      <c r="AQ15" s="670"/>
      <c r="AR15" s="668" t="s">
        <v>717</v>
      </c>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617</v>
      </c>
      <c r="Q16" s="669"/>
      <c r="R16" s="669"/>
      <c r="S16" s="669"/>
      <c r="T16" s="669"/>
      <c r="U16" s="669"/>
      <c r="V16" s="670"/>
      <c r="W16" s="668" t="s">
        <v>617</v>
      </c>
      <c r="X16" s="669"/>
      <c r="Y16" s="669"/>
      <c r="Z16" s="669"/>
      <c r="AA16" s="669"/>
      <c r="AB16" s="669"/>
      <c r="AC16" s="670"/>
      <c r="AD16" s="668" t="s">
        <v>617</v>
      </c>
      <c r="AE16" s="669"/>
      <c r="AF16" s="669"/>
      <c r="AG16" s="669"/>
      <c r="AH16" s="669"/>
      <c r="AI16" s="669"/>
      <c r="AJ16" s="670"/>
      <c r="AK16" s="668" t="s">
        <v>617</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617</v>
      </c>
      <c r="Q17" s="669"/>
      <c r="R17" s="669"/>
      <c r="S17" s="669"/>
      <c r="T17" s="669"/>
      <c r="U17" s="669"/>
      <c r="V17" s="670"/>
      <c r="W17" s="668" t="s">
        <v>617</v>
      </c>
      <c r="X17" s="669"/>
      <c r="Y17" s="669"/>
      <c r="Z17" s="669"/>
      <c r="AA17" s="669"/>
      <c r="AB17" s="669"/>
      <c r="AC17" s="670"/>
      <c r="AD17" s="668" t="s">
        <v>617</v>
      </c>
      <c r="AE17" s="669"/>
      <c r="AF17" s="669"/>
      <c r="AG17" s="669"/>
      <c r="AH17" s="669"/>
      <c r="AI17" s="669"/>
      <c r="AJ17" s="670"/>
      <c r="AK17" s="668" t="s">
        <v>617</v>
      </c>
      <c r="AL17" s="669"/>
      <c r="AM17" s="669"/>
      <c r="AN17" s="669"/>
      <c r="AO17" s="669"/>
      <c r="AP17" s="669"/>
      <c r="AQ17" s="670"/>
      <c r="AR17" s="928"/>
      <c r="AS17" s="928"/>
      <c r="AT17" s="928"/>
      <c r="AU17" s="928"/>
      <c r="AV17" s="928"/>
      <c r="AW17" s="928"/>
      <c r="AX17" s="929"/>
    </row>
    <row r="18" spans="1:50" ht="24.75" customHeight="1" x14ac:dyDescent="0.15">
      <c r="A18" s="625"/>
      <c r="B18" s="626"/>
      <c r="C18" s="626"/>
      <c r="D18" s="626"/>
      <c r="E18" s="626"/>
      <c r="F18" s="627"/>
      <c r="G18" s="738"/>
      <c r="H18" s="739"/>
      <c r="I18" s="727" t="s">
        <v>20</v>
      </c>
      <c r="J18" s="728"/>
      <c r="K18" s="728"/>
      <c r="L18" s="728"/>
      <c r="M18" s="728"/>
      <c r="N18" s="728"/>
      <c r="O18" s="729"/>
      <c r="P18" s="889">
        <f>SUM(P13:V17)</f>
        <v>14</v>
      </c>
      <c r="Q18" s="890"/>
      <c r="R18" s="890"/>
      <c r="S18" s="890"/>
      <c r="T18" s="890"/>
      <c r="U18" s="890"/>
      <c r="V18" s="891"/>
      <c r="W18" s="889">
        <f>SUM(W13:AC17)</f>
        <v>14</v>
      </c>
      <c r="X18" s="890"/>
      <c r="Y18" s="890"/>
      <c r="Z18" s="890"/>
      <c r="AA18" s="890"/>
      <c r="AB18" s="890"/>
      <c r="AC18" s="891"/>
      <c r="AD18" s="889">
        <f>SUM(AD13:AJ17)</f>
        <v>16</v>
      </c>
      <c r="AE18" s="890"/>
      <c r="AF18" s="890"/>
      <c r="AG18" s="890"/>
      <c r="AH18" s="890"/>
      <c r="AI18" s="890"/>
      <c r="AJ18" s="891"/>
      <c r="AK18" s="889">
        <f>SUM(AK13:AQ17)</f>
        <v>15</v>
      </c>
      <c r="AL18" s="890"/>
      <c r="AM18" s="890"/>
      <c r="AN18" s="890"/>
      <c r="AO18" s="890"/>
      <c r="AP18" s="890"/>
      <c r="AQ18" s="891"/>
      <c r="AR18" s="889">
        <f>SUM(AR13:AX17)</f>
        <v>16</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12</v>
      </c>
      <c r="Q19" s="669"/>
      <c r="R19" s="669"/>
      <c r="S19" s="669"/>
      <c r="T19" s="669"/>
      <c r="U19" s="669"/>
      <c r="V19" s="670"/>
      <c r="W19" s="668">
        <v>11</v>
      </c>
      <c r="X19" s="669"/>
      <c r="Y19" s="669"/>
      <c r="Z19" s="669"/>
      <c r="AA19" s="669"/>
      <c r="AB19" s="669"/>
      <c r="AC19" s="670"/>
      <c r="AD19" s="668">
        <v>16</v>
      </c>
      <c r="AE19" s="669"/>
      <c r="AF19" s="669"/>
      <c r="AG19" s="669"/>
      <c r="AH19" s="669"/>
      <c r="AI19" s="669"/>
      <c r="AJ19" s="670"/>
      <c r="AK19" s="331"/>
      <c r="AL19" s="331"/>
      <c r="AM19" s="331"/>
      <c r="AN19" s="331"/>
      <c r="AO19" s="331"/>
      <c r="AP19" s="331"/>
      <c r="AQ19" s="331"/>
      <c r="AR19" s="331"/>
      <c r="AS19" s="331"/>
      <c r="AT19" s="331"/>
      <c r="AU19" s="331"/>
      <c r="AV19" s="331"/>
      <c r="AW19" s="331"/>
      <c r="AX19" s="333"/>
    </row>
    <row r="20" spans="1:50" ht="24.75" customHeight="1" x14ac:dyDescent="0.15">
      <c r="A20" s="625"/>
      <c r="B20" s="626"/>
      <c r="C20" s="626"/>
      <c r="D20" s="626"/>
      <c r="E20" s="626"/>
      <c r="F20" s="627"/>
      <c r="G20" s="887" t="s">
        <v>10</v>
      </c>
      <c r="H20" s="888"/>
      <c r="I20" s="888"/>
      <c r="J20" s="888"/>
      <c r="K20" s="888"/>
      <c r="L20" s="888"/>
      <c r="M20" s="888"/>
      <c r="N20" s="888"/>
      <c r="O20" s="888"/>
      <c r="P20" s="319">
        <f>IF(P18=0, "-", SUM(P19)/P18)</f>
        <v>0.8571428571428571</v>
      </c>
      <c r="Q20" s="319"/>
      <c r="R20" s="319"/>
      <c r="S20" s="319"/>
      <c r="T20" s="319"/>
      <c r="U20" s="319"/>
      <c r="V20" s="319"/>
      <c r="W20" s="319">
        <f>IF(W18=0, "-", SUM(W19)/W18)</f>
        <v>0.7857142857142857</v>
      </c>
      <c r="X20" s="319"/>
      <c r="Y20" s="319"/>
      <c r="Z20" s="319"/>
      <c r="AA20" s="319"/>
      <c r="AB20" s="319"/>
      <c r="AC20" s="319"/>
      <c r="AD20" s="319">
        <f>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0"/>
      <c r="B21" s="861"/>
      <c r="C21" s="861"/>
      <c r="D21" s="861"/>
      <c r="E21" s="861"/>
      <c r="F21" s="957"/>
      <c r="G21" s="317" t="s">
        <v>477</v>
      </c>
      <c r="H21" s="318"/>
      <c r="I21" s="318"/>
      <c r="J21" s="318"/>
      <c r="K21" s="318"/>
      <c r="L21" s="318"/>
      <c r="M21" s="318"/>
      <c r="N21" s="318"/>
      <c r="O21" s="318"/>
      <c r="P21" s="319">
        <f>IF(P19=0, "-", SUM(P19)/SUM(P13,P14))</f>
        <v>0.8571428571428571</v>
      </c>
      <c r="Q21" s="319"/>
      <c r="R21" s="319"/>
      <c r="S21" s="319"/>
      <c r="T21" s="319"/>
      <c r="U21" s="319"/>
      <c r="V21" s="319"/>
      <c r="W21" s="319">
        <f>IF(W19=0, "-", SUM(W19)/SUM(W13,W14))</f>
        <v>0.7857142857142857</v>
      </c>
      <c r="X21" s="319"/>
      <c r="Y21" s="319"/>
      <c r="Z21" s="319"/>
      <c r="AA21" s="319"/>
      <c r="AB21" s="319"/>
      <c r="AC21" s="319"/>
      <c r="AD21" s="319">
        <f>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5" t="s">
        <v>559</v>
      </c>
      <c r="B22" s="976"/>
      <c r="C22" s="976"/>
      <c r="D22" s="976"/>
      <c r="E22" s="976"/>
      <c r="F22" s="977"/>
      <c r="G22" s="962" t="s">
        <v>456</v>
      </c>
      <c r="H22" s="223"/>
      <c r="I22" s="223"/>
      <c r="J22" s="223"/>
      <c r="K22" s="223"/>
      <c r="L22" s="223"/>
      <c r="M22" s="223"/>
      <c r="N22" s="223"/>
      <c r="O22" s="224"/>
      <c r="P22" s="947" t="s">
        <v>520</v>
      </c>
      <c r="Q22" s="223"/>
      <c r="R22" s="223"/>
      <c r="S22" s="223"/>
      <c r="T22" s="223"/>
      <c r="U22" s="223"/>
      <c r="V22" s="224"/>
      <c r="W22" s="947" t="s">
        <v>516</v>
      </c>
      <c r="X22" s="223"/>
      <c r="Y22" s="223"/>
      <c r="Z22" s="223"/>
      <c r="AA22" s="223"/>
      <c r="AB22" s="223"/>
      <c r="AC22" s="224"/>
      <c r="AD22" s="947" t="s">
        <v>455</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63" t="s">
        <v>618</v>
      </c>
      <c r="H23" s="964"/>
      <c r="I23" s="964"/>
      <c r="J23" s="964"/>
      <c r="K23" s="964"/>
      <c r="L23" s="964"/>
      <c r="M23" s="964"/>
      <c r="N23" s="964"/>
      <c r="O23" s="965"/>
      <c r="P23" s="930">
        <v>10</v>
      </c>
      <c r="Q23" s="931"/>
      <c r="R23" s="931"/>
      <c r="S23" s="931"/>
      <c r="T23" s="931"/>
      <c r="U23" s="931"/>
      <c r="V23" s="948"/>
      <c r="W23" s="930">
        <v>10</v>
      </c>
      <c r="X23" s="931"/>
      <c r="Y23" s="931"/>
      <c r="Z23" s="931"/>
      <c r="AA23" s="931"/>
      <c r="AB23" s="931"/>
      <c r="AC23" s="948"/>
      <c r="AD23" s="985" t="s">
        <v>718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619</v>
      </c>
      <c r="H24" s="967"/>
      <c r="I24" s="967"/>
      <c r="J24" s="967"/>
      <c r="K24" s="967"/>
      <c r="L24" s="967"/>
      <c r="M24" s="967"/>
      <c r="N24" s="967"/>
      <c r="O24" s="968"/>
      <c r="P24" s="668">
        <v>4</v>
      </c>
      <c r="Q24" s="669"/>
      <c r="R24" s="669"/>
      <c r="S24" s="669"/>
      <c r="T24" s="669"/>
      <c r="U24" s="669"/>
      <c r="V24" s="670"/>
      <c r="W24" s="668">
        <v>4</v>
      </c>
      <c r="X24" s="669"/>
      <c r="Y24" s="669"/>
      <c r="Z24" s="669"/>
      <c r="AA24" s="669"/>
      <c r="AB24" s="669"/>
      <c r="AC24" s="67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620</v>
      </c>
      <c r="H25" s="967"/>
      <c r="I25" s="967"/>
      <c r="J25" s="967"/>
      <c r="K25" s="967"/>
      <c r="L25" s="967"/>
      <c r="M25" s="967"/>
      <c r="N25" s="967"/>
      <c r="O25" s="968"/>
      <c r="P25" s="668">
        <v>0.8</v>
      </c>
      <c r="Q25" s="669"/>
      <c r="R25" s="669"/>
      <c r="S25" s="669"/>
      <c r="T25" s="669"/>
      <c r="U25" s="669"/>
      <c r="V25" s="670"/>
      <c r="W25" s="668">
        <v>1</v>
      </c>
      <c r="X25" s="669"/>
      <c r="Y25" s="669"/>
      <c r="Z25" s="669"/>
      <c r="AA25" s="669"/>
      <c r="AB25" s="669"/>
      <c r="AC25" s="67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621</v>
      </c>
      <c r="H26" s="967"/>
      <c r="I26" s="967"/>
      <c r="J26" s="967"/>
      <c r="K26" s="967"/>
      <c r="L26" s="967"/>
      <c r="M26" s="967"/>
      <c r="N26" s="967"/>
      <c r="O26" s="968"/>
      <c r="P26" s="668">
        <v>0.7</v>
      </c>
      <c r="Q26" s="669"/>
      <c r="R26" s="669"/>
      <c r="S26" s="669"/>
      <c r="T26" s="669"/>
      <c r="U26" s="669"/>
      <c r="V26" s="670"/>
      <c r="W26" s="668">
        <v>0.7</v>
      </c>
      <c r="X26" s="669"/>
      <c r="Y26" s="669"/>
      <c r="Z26" s="669"/>
      <c r="AA26" s="669"/>
      <c r="AB26" s="669"/>
      <c r="AC26" s="67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8"/>
      <c r="Q27" s="669"/>
      <c r="R27" s="669"/>
      <c r="S27" s="669"/>
      <c r="T27" s="669"/>
      <c r="U27" s="669"/>
      <c r="V27" s="670"/>
      <c r="W27" s="668"/>
      <c r="X27" s="669"/>
      <c r="Y27" s="669"/>
      <c r="Z27" s="669"/>
      <c r="AA27" s="669"/>
      <c r="AB27" s="669"/>
      <c r="AC27" s="67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460</v>
      </c>
      <c r="H28" s="970"/>
      <c r="I28" s="970"/>
      <c r="J28" s="970"/>
      <c r="K28" s="970"/>
      <c r="L28" s="970"/>
      <c r="M28" s="970"/>
      <c r="N28" s="970"/>
      <c r="O28" s="971"/>
      <c r="P28" s="889">
        <f>P29-SUM(P23:P27)</f>
        <v>-0.5</v>
      </c>
      <c r="Q28" s="890"/>
      <c r="R28" s="890"/>
      <c r="S28" s="890"/>
      <c r="T28" s="890"/>
      <c r="U28" s="890"/>
      <c r="V28" s="891"/>
      <c r="W28" s="889">
        <f>W29-SUM(W23:W27)</f>
        <v>0.30000000000000071</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457</v>
      </c>
      <c r="H29" s="973"/>
      <c r="I29" s="973"/>
      <c r="J29" s="973"/>
      <c r="K29" s="973"/>
      <c r="L29" s="973"/>
      <c r="M29" s="973"/>
      <c r="N29" s="973"/>
      <c r="O29" s="974"/>
      <c r="P29" s="668">
        <f>AK13</f>
        <v>15</v>
      </c>
      <c r="Q29" s="669"/>
      <c r="R29" s="669"/>
      <c r="S29" s="669"/>
      <c r="T29" s="669"/>
      <c r="U29" s="669"/>
      <c r="V29" s="670"/>
      <c r="W29" s="944">
        <f>AR13</f>
        <v>16</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535</v>
      </c>
      <c r="AF30" s="870"/>
      <c r="AG30" s="870"/>
      <c r="AH30" s="871"/>
      <c r="AI30" s="869" t="s">
        <v>532</v>
      </c>
      <c r="AJ30" s="870"/>
      <c r="AK30" s="870"/>
      <c r="AL30" s="871"/>
      <c r="AM30" s="926" t="s">
        <v>527</v>
      </c>
      <c r="AN30" s="926"/>
      <c r="AO30" s="926"/>
      <c r="AP30" s="869"/>
      <c r="AQ30" s="778" t="s">
        <v>354</v>
      </c>
      <c r="AR30" s="779"/>
      <c r="AS30" s="779"/>
      <c r="AT30" s="780"/>
      <c r="AU30" s="785" t="s">
        <v>253</v>
      </c>
      <c r="AV30" s="785"/>
      <c r="AW30" s="785"/>
      <c r="AX30" s="927"/>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8"/>
      <c r="AC31" s="249"/>
      <c r="AD31" s="250"/>
      <c r="AE31" s="248"/>
      <c r="AF31" s="249"/>
      <c r="AG31" s="249"/>
      <c r="AH31" s="250"/>
      <c r="AI31" s="248"/>
      <c r="AJ31" s="249"/>
      <c r="AK31" s="249"/>
      <c r="AL31" s="250"/>
      <c r="AM31" s="252"/>
      <c r="AN31" s="252"/>
      <c r="AO31" s="252"/>
      <c r="AP31" s="248"/>
      <c r="AQ31" s="600" t="s">
        <v>687</v>
      </c>
      <c r="AR31" s="201"/>
      <c r="AS31" s="134" t="s">
        <v>355</v>
      </c>
      <c r="AT31" s="135"/>
      <c r="AU31" s="200">
        <v>31</v>
      </c>
      <c r="AV31" s="200"/>
      <c r="AW31" s="408" t="s">
        <v>300</v>
      </c>
      <c r="AX31" s="409"/>
    </row>
    <row r="32" spans="1:50" ht="23.25" customHeight="1" x14ac:dyDescent="0.15">
      <c r="A32" s="413"/>
      <c r="B32" s="411"/>
      <c r="C32" s="411"/>
      <c r="D32" s="411"/>
      <c r="E32" s="411"/>
      <c r="F32" s="412"/>
      <c r="G32" s="574" t="s">
        <v>578</v>
      </c>
      <c r="H32" s="575"/>
      <c r="I32" s="575"/>
      <c r="J32" s="575"/>
      <c r="K32" s="575"/>
      <c r="L32" s="575"/>
      <c r="M32" s="575"/>
      <c r="N32" s="575"/>
      <c r="O32" s="576"/>
      <c r="P32" s="106" t="s">
        <v>579</v>
      </c>
      <c r="Q32" s="106"/>
      <c r="R32" s="106"/>
      <c r="S32" s="106"/>
      <c r="T32" s="106"/>
      <c r="U32" s="106"/>
      <c r="V32" s="106"/>
      <c r="W32" s="106"/>
      <c r="X32" s="107"/>
      <c r="Y32" s="481" t="s">
        <v>12</v>
      </c>
      <c r="Z32" s="541"/>
      <c r="AA32" s="542"/>
      <c r="AB32" s="471" t="s">
        <v>580</v>
      </c>
      <c r="AC32" s="471"/>
      <c r="AD32" s="471"/>
      <c r="AE32" s="219">
        <v>30</v>
      </c>
      <c r="AF32" s="220"/>
      <c r="AG32" s="220"/>
      <c r="AH32" s="220"/>
      <c r="AI32" s="219">
        <v>24</v>
      </c>
      <c r="AJ32" s="220"/>
      <c r="AK32" s="220"/>
      <c r="AL32" s="220"/>
      <c r="AM32" s="219">
        <v>27</v>
      </c>
      <c r="AN32" s="220"/>
      <c r="AO32" s="220"/>
      <c r="AP32" s="220"/>
      <c r="AQ32" s="341" t="s">
        <v>687</v>
      </c>
      <c r="AR32" s="208"/>
      <c r="AS32" s="208"/>
      <c r="AT32" s="342"/>
      <c r="AU32" s="220"/>
      <c r="AV32" s="220"/>
      <c r="AW32" s="220"/>
      <c r="AX32" s="222"/>
    </row>
    <row r="33" spans="1:50" ht="23.25" customHeight="1" x14ac:dyDescent="0.15">
      <c r="A33" s="414"/>
      <c r="B33" s="415"/>
      <c r="C33" s="415"/>
      <c r="D33" s="415"/>
      <c r="E33" s="415"/>
      <c r="F33" s="416"/>
      <c r="G33" s="577"/>
      <c r="H33" s="578"/>
      <c r="I33" s="578"/>
      <c r="J33" s="578"/>
      <c r="K33" s="578"/>
      <c r="L33" s="578"/>
      <c r="M33" s="578"/>
      <c r="N33" s="578"/>
      <c r="O33" s="579"/>
      <c r="P33" s="109"/>
      <c r="Q33" s="109"/>
      <c r="R33" s="109"/>
      <c r="S33" s="109"/>
      <c r="T33" s="109"/>
      <c r="U33" s="109"/>
      <c r="V33" s="109"/>
      <c r="W33" s="109"/>
      <c r="X33" s="110"/>
      <c r="Y33" s="425" t="s">
        <v>54</v>
      </c>
      <c r="Z33" s="426"/>
      <c r="AA33" s="427"/>
      <c r="AB33" s="533" t="s">
        <v>580</v>
      </c>
      <c r="AC33" s="533"/>
      <c r="AD33" s="533"/>
      <c r="AE33" s="219">
        <v>30</v>
      </c>
      <c r="AF33" s="220"/>
      <c r="AG33" s="220"/>
      <c r="AH33" s="220"/>
      <c r="AI33" s="219">
        <v>23</v>
      </c>
      <c r="AJ33" s="220"/>
      <c r="AK33" s="220"/>
      <c r="AL33" s="220"/>
      <c r="AM33" s="219">
        <v>27</v>
      </c>
      <c r="AN33" s="220"/>
      <c r="AO33" s="220"/>
      <c r="AP33" s="220"/>
      <c r="AQ33" s="341" t="s">
        <v>687</v>
      </c>
      <c r="AR33" s="208"/>
      <c r="AS33" s="208"/>
      <c r="AT33" s="342"/>
      <c r="AU33" s="220">
        <v>27</v>
      </c>
      <c r="AV33" s="220"/>
      <c r="AW33" s="220"/>
      <c r="AX33" s="222"/>
    </row>
    <row r="34" spans="1:50" ht="23.25" customHeight="1" x14ac:dyDescent="0.15">
      <c r="A34" s="413"/>
      <c r="B34" s="411"/>
      <c r="C34" s="411"/>
      <c r="D34" s="411"/>
      <c r="E34" s="411"/>
      <c r="F34" s="412"/>
      <c r="G34" s="580"/>
      <c r="H34" s="581"/>
      <c r="I34" s="581"/>
      <c r="J34" s="581"/>
      <c r="K34" s="581"/>
      <c r="L34" s="581"/>
      <c r="M34" s="581"/>
      <c r="N34" s="581"/>
      <c r="O34" s="582"/>
      <c r="P34" s="112"/>
      <c r="Q34" s="112"/>
      <c r="R34" s="112"/>
      <c r="S34" s="112"/>
      <c r="T34" s="112"/>
      <c r="U34" s="112"/>
      <c r="V34" s="112"/>
      <c r="W34" s="112"/>
      <c r="X34" s="113"/>
      <c r="Y34" s="425" t="s">
        <v>13</v>
      </c>
      <c r="Z34" s="426"/>
      <c r="AA34" s="427"/>
      <c r="AB34" s="566" t="s">
        <v>301</v>
      </c>
      <c r="AC34" s="566"/>
      <c r="AD34" s="566"/>
      <c r="AE34" s="219">
        <f>ROUND((AE32/AE33*100),0)</f>
        <v>100</v>
      </c>
      <c r="AF34" s="220"/>
      <c r="AG34" s="220"/>
      <c r="AH34" s="220"/>
      <c r="AI34" s="219">
        <f>ROUND((AI32/AI33*100),0)</f>
        <v>104</v>
      </c>
      <c r="AJ34" s="220"/>
      <c r="AK34" s="220"/>
      <c r="AL34" s="220"/>
      <c r="AM34" s="219">
        <f>ROUND((AM32/AM33*100),0)</f>
        <v>100</v>
      </c>
      <c r="AN34" s="220"/>
      <c r="AO34" s="220"/>
      <c r="AP34" s="220"/>
      <c r="AQ34" s="341" t="s">
        <v>687</v>
      </c>
      <c r="AR34" s="208"/>
      <c r="AS34" s="208"/>
      <c r="AT34" s="342"/>
      <c r="AU34" s="220" t="s">
        <v>702</v>
      </c>
      <c r="AV34" s="220"/>
      <c r="AW34" s="220"/>
      <c r="AX34" s="222"/>
    </row>
    <row r="35" spans="1:50" ht="23.25" customHeight="1" x14ac:dyDescent="0.15">
      <c r="A35" s="227" t="s">
        <v>505</v>
      </c>
      <c r="B35" s="228"/>
      <c r="C35" s="228"/>
      <c r="D35" s="228"/>
      <c r="E35" s="228"/>
      <c r="F35" s="229"/>
      <c r="G35" s="233" t="s">
        <v>703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1" t="s">
        <v>472</v>
      </c>
      <c r="B37" s="782"/>
      <c r="C37" s="782"/>
      <c r="D37" s="782"/>
      <c r="E37" s="782"/>
      <c r="F37" s="783"/>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21" t="s">
        <v>253</v>
      </c>
      <c r="AV37" s="421"/>
      <c r="AW37" s="421"/>
      <c r="AX37" s="921"/>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8"/>
      <c r="AC38" s="249"/>
      <c r="AD38" s="250"/>
      <c r="AE38" s="248"/>
      <c r="AF38" s="249"/>
      <c r="AG38" s="249"/>
      <c r="AH38" s="250"/>
      <c r="AI38" s="248"/>
      <c r="AJ38" s="249"/>
      <c r="AK38" s="249"/>
      <c r="AL38" s="250"/>
      <c r="AM38" s="252"/>
      <c r="AN38" s="252"/>
      <c r="AO38" s="252"/>
      <c r="AP38" s="248"/>
      <c r="AQ38" s="600"/>
      <c r="AR38" s="201"/>
      <c r="AS38" s="134" t="s">
        <v>355</v>
      </c>
      <c r="AT38" s="135"/>
      <c r="AU38" s="200"/>
      <c r="AV38" s="200"/>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106"/>
      <c r="Q39" s="106"/>
      <c r="R39" s="106"/>
      <c r="S39" s="106"/>
      <c r="T39" s="106"/>
      <c r="U39" s="106"/>
      <c r="V39" s="106"/>
      <c r="W39" s="106"/>
      <c r="X39" s="107"/>
      <c r="Y39" s="481" t="s">
        <v>12</v>
      </c>
      <c r="Z39" s="541"/>
      <c r="AA39" s="542"/>
      <c r="AB39" s="471"/>
      <c r="AC39" s="471"/>
      <c r="AD39" s="47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4"/>
      <c r="B40" s="415"/>
      <c r="C40" s="415"/>
      <c r="D40" s="415"/>
      <c r="E40" s="415"/>
      <c r="F40" s="416"/>
      <c r="G40" s="577"/>
      <c r="H40" s="578"/>
      <c r="I40" s="578"/>
      <c r="J40" s="578"/>
      <c r="K40" s="578"/>
      <c r="L40" s="578"/>
      <c r="M40" s="578"/>
      <c r="N40" s="578"/>
      <c r="O40" s="579"/>
      <c r="P40" s="109"/>
      <c r="Q40" s="109"/>
      <c r="R40" s="109"/>
      <c r="S40" s="109"/>
      <c r="T40" s="109"/>
      <c r="U40" s="109"/>
      <c r="V40" s="109"/>
      <c r="W40" s="109"/>
      <c r="X40" s="110"/>
      <c r="Y40" s="425" t="s">
        <v>54</v>
      </c>
      <c r="Z40" s="426"/>
      <c r="AA40" s="427"/>
      <c r="AB40" s="533"/>
      <c r="AC40" s="533"/>
      <c r="AD40" s="53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7"/>
      <c r="B41" s="418"/>
      <c r="C41" s="418"/>
      <c r="D41" s="418"/>
      <c r="E41" s="418"/>
      <c r="F41" s="419"/>
      <c r="G41" s="580"/>
      <c r="H41" s="581"/>
      <c r="I41" s="581"/>
      <c r="J41" s="581"/>
      <c r="K41" s="581"/>
      <c r="L41" s="581"/>
      <c r="M41" s="581"/>
      <c r="N41" s="581"/>
      <c r="O41" s="582"/>
      <c r="P41" s="112"/>
      <c r="Q41" s="112"/>
      <c r="R41" s="112"/>
      <c r="S41" s="112"/>
      <c r="T41" s="112"/>
      <c r="U41" s="112"/>
      <c r="V41" s="112"/>
      <c r="W41" s="112"/>
      <c r="X41" s="113"/>
      <c r="Y41" s="425" t="s">
        <v>13</v>
      </c>
      <c r="Z41" s="426"/>
      <c r="AA41" s="427"/>
      <c r="AB41" s="566" t="s">
        <v>301</v>
      </c>
      <c r="AC41" s="566"/>
      <c r="AD41" s="56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1" t="s">
        <v>472</v>
      </c>
      <c r="B44" s="782"/>
      <c r="C44" s="782"/>
      <c r="D44" s="782"/>
      <c r="E44" s="782"/>
      <c r="F44" s="783"/>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21" t="s">
        <v>253</v>
      </c>
      <c r="AV44" s="421"/>
      <c r="AW44" s="421"/>
      <c r="AX44" s="921"/>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8"/>
      <c r="AC45" s="249"/>
      <c r="AD45" s="250"/>
      <c r="AE45" s="248"/>
      <c r="AF45" s="249"/>
      <c r="AG45" s="249"/>
      <c r="AH45" s="250"/>
      <c r="AI45" s="248"/>
      <c r="AJ45" s="249"/>
      <c r="AK45" s="249"/>
      <c r="AL45" s="250"/>
      <c r="AM45" s="252"/>
      <c r="AN45" s="252"/>
      <c r="AO45" s="252"/>
      <c r="AP45" s="248"/>
      <c r="AQ45" s="600"/>
      <c r="AR45" s="201"/>
      <c r="AS45" s="134" t="s">
        <v>355</v>
      </c>
      <c r="AT45" s="135"/>
      <c r="AU45" s="200"/>
      <c r="AV45" s="200"/>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06"/>
      <c r="Q46" s="106"/>
      <c r="R46" s="106"/>
      <c r="S46" s="106"/>
      <c r="T46" s="106"/>
      <c r="U46" s="106"/>
      <c r="V46" s="106"/>
      <c r="W46" s="106"/>
      <c r="X46" s="107"/>
      <c r="Y46" s="481" t="s">
        <v>12</v>
      </c>
      <c r="Z46" s="541"/>
      <c r="AA46" s="542"/>
      <c r="AB46" s="471"/>
      <c r="AC46" s="471"/>
      <c r="AD46" s="47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4"/>
      <c r="B47" s="415"/>
      <c r="C47" s="415"/>
      <c r="D47" s="415"/>
      <c r="E47" s="415"/>
      <c r="F47" s="416"/>
      <c r="G47" s="577"/>
      <c r="H47" s="578"/>
      <c r="I47" s="578"/>
      <c r="J47" s="578"/>
      <c r="K47" s="578"/>
      <c r="L47" s="578"/>
      <c r="M47" s="578"/>
      <c r="N47" s="578"/>
      <c r="O47" s="579"/>
      <c r="P47" s="109"/>
      <c r="Q47" s="109"/>
      <c r="R47" s="109"/>
      <c r="S47" s="109"/>
      <c r="T47" s="109"/>
      <c r="U47" s="109"/>
      <c r="V47" s="109"/>
      <c r="W47" s="109"/>
      <c r="X47" s="110"/>
      <c r="Y47" s="425" t="s">
        <v>54</v>
      </c>
      <c r="Z47" s="426"/>
      <c r="AA47" s="427"/>
      <c r="AB47" s="533"/>
      <c r="AC47" s="533"/>
      <c r="AD47" s="5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7"/>
      <c r="B48" s="418"/>
      <c r="C48" s="418"/>
      <c r="D48" s="418"/>
      <c r="E48" s="418"/>
      <c r="F48" s="419"/>
      <c r="G48" s="580"/>
      <c r="H48" s="581"/>
      <c r="I48" s="581"/>
      <c r="J48" s="581"/>
      <c r="K48" s="581"/>
      <c r="L48" s="581"/>
      <c r="M48" s="581"/>
      <c r="N48" s="581"/>
      <c r="O48" s="582"/>
      <c r="P48" s="112"/>
      <c r="Q48" s="112"/>
      <c r="R48" s="112"/>
      <c r="S48" s="112"/>
      <c r="T48" s="112"/>
      <c r="U48" s="112"/>
      <c r="V48" s="112"/>
      <c r="W48" s="112"/>
      <c r="X48" s="113"/>
      <c r="Y48" s="425" t="s">
        <v>13</v>
      </c>
      <c r="Z48" s="426"/>
      <c r="AA48" s="427"/>
      <c r="AB48" s="566" t="s">
        <v>301</v>
      </c>
      <c r="AC48" s="566"/>
      <c r="AD48" s="56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0" t="s">
        <v>472</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5" t="s">
        <v>253</v>
      </c>
      <c r="AV51" s="935"/>
      <c r="AW51" s="935"/>
      <c r="AX51" s="936"/>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8"/>
      <c r="AC52" s="249"/>
      <c r="AD52" s="250"/>
      <c r="AE52" s="248"/>
      <c r="AF52" s="249"/>
      <c r="AG52" s="249"/>
      <c r="AH52" s="250"/>
      <c r="AI52" s="248"/>
      <c r="AJ52" s="249"/>
      <c r="AK52" s="249"/>
      <c r="AL52" s="250"/>
      <c r="AM52" s="252"/>
      <c r="AN52" s="252"/>
      <c r="AO52" s="252"/>
      <c r="AP52" s="248"/>
      <c r="AQ52" s="600"/>
      <c r="AR52" s="201"/>
      <c r="AS52" s="134" t="s">
        <v>355</v>
      </c>
      <c r="AT52" s="135"/>
      <c r="AU52" s="200"/>
      <c r="AV52" s="200"/>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06"/>
      <c r="Q53" s="106"/>
      <c r="R53" s="106"/>
      <c r="S53" s="106"/>
      <c r="T53" s="106"/>
      <c r="U53" s="106"/>
      <c r="V53" s="106"/>
      <c r="W53" s="106"/>
      <c r="X53" s="107"/>
      <c r="Y53" s="481" t="s">
        <v>12</v>
      </c>
      <c r="Z53" s="541"/>
      <c r="AA53" s="542"/>
      <c r="AB53" s="471"/>
      <c r="AC53" s="471"/>
      <c r="AD53" s="47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4"/>
      <c r="B54" s="415"/>
      <c r="C54" s="415"/>
      <c r="D54" s="415"/>
      <c r="E54" s="415"/>
      <c r="F54" s="416"/>
      <c r="G54" s="577"/>
      <c r="H54" s="578"/>
      <c r="I54" s="578"/>
      <c r="J54" s="578"/>
      <c r="K54" s="578"/>
      <c r="L54" s="578"/>
      <c r="M54" s="578"/>
      <c r="N54" s="578"/>
      <c r="O54" s="579"/>
      <c r="P54" s="109"/>
      <c r="Q54" s="109"/>
      <c r="R54" s="109"/>
      <c r="S54" s="109"/>
      <c r="T54" s="109"/>
      <c r="U54" s="109"/>
      <c r="V54" s="109"/>
      <c r="W54" s="109"/>
      <c r="X54" s="110"/>
      <c r="Y54" s="425" t="s">
        <v>54</v>
      </c>
      <c r="Z54" s="426"/>
      <c r="AA54" s="427"/>
      <c r="AB54" s="533"/>
      <c r="AC54" s="533"/>
      <c r="AD54" s="5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7"/>
      <c r="B55" s="418"/>
      <c r="C55" s="418"/>
      <c r="D55" s="418"/>
      <c r="E55" s="418"/>
      <c r="F55" s="419"/>
      <c r="G55" s="580"/>
      <c r="H55" s="581"/>
      <c r="I55" s="581"/>
      <c r="J55" s="581"/>
      <c r="K55" s="581"/>
      <c r="L55" s="581"/>
      <c r="M55" s="581"/>
      <c r="N55" s="581"/>
      <c r="O55" s="582"/>
      <c r="P55" s="112"/>
      <c r="Q55" s="112"/>
      <c r="R55" s="112"/>
      <c r="S55" s="112"/>
      <c r="T55" s="112"/>
      <c r="U55" s="112"/>
      <c r="V55" s="112"/>
      <c r="W55" s="112"/>
      <c r="X55" s="113"/>
      <c r="Y55" s="425" t="s">
        <v>13</v>
      </c>
      <c r="Z55" s="426"/>
      <c r="AA55" s="427"/>
      <c r="AB55" s="605" t="s">
        <v>14</v>
      </c>
      <c r="AC55" s="605"/>
      <c r="AD55" s="60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0" t="s">
        <v>472</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5" t="s">
        <v>253</v>
      </c>
      <c r="AV58" s="935"/>
      <c r="AW58" s="935"/>
      <c r="AX58" s="936"/>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8"/>
      <c r="AC59" s="249"/>
      <c r="AD59" s="250"/>
      <c r="AE59" s="248"/>
      <c r="AF59" s="249"/>
      <c r="AG59" s="249"/>
      <c r="AH59" s="250"/>
      <c r="AI59" s="248"/>
      <c r="AJ59" s="249"/>
      <c r="AK59" s="249"/>
      <c r="AL59" s="250"/>
      <c r="AM59" s="252"/>
      <c r="AN59" s="252"/>
      <c r="AO59" s="252"/>
      <c r="AP59" s="248"/>
      <c r="AQ59" s="600"/>
      <c r="AR59" s="201"/>
      <c r="AS59" s="134" t="s">
        <v>355</v>
      </c>
      <c r="AT59" s="135"/>
      <c r="AU59" s="200"/>
      <c r="AV59" s="200"/>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06"/>
      <c r="Q60" s="106"/>
      <c r="R60" s="106"/>
      <c r="S60" s="106"/>
      <c r="T60" s="106"/>
      <c r="U60" s="106"/>
      <c r="V60" s="106"/>
      <c r="W60" s="106"/>
      <c r="X60" s="107"/>
      <c r="Y60" s="481" t="s">
        <v>12</v>
      </c>
      <c r="Z60" s="541"/>
      <c r="AA60" s="542"/>
      <c r="AB60" s="471"/>
      <c r="AC60" s="471"/>
      <c r="AD60" s="47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4"/>
      <c r="B61" s="415"/>
      <c r="C61" s="415"/>
      <c r="D61" s="415"/>
      <c r="E61" s="415"/>
      <c r="F61" s="416"/>
      <c r="G61" s="577"/>
      <c r="H61" s="578"/>
      <c r="I61" s="578"/>
      <c r="J61" s="578"/>
      <c r="K61" s="578"/>
      <c r="L61" s="578"/>
      <c r="M61" s="578"/>
      <c r="N61" s="578"/>
      <c r="O61" s="579"/>
      <c r="P61" s="109"/>
      <c r="Q61" s="109"/>
      <c r="R61" s="109"/>
      <c r="S61" s="109"/>
      <c r="T61" s="109"/>
      <c r="U61" s="109"/>
      <c r="V61" s="109"/>
      <c r="W61" s="109"/>
      <c r="X61" s="110"/>
      <c r="Y61" s="425" t="s">
        <v>54</v>
      </c>
      <c r="Z61" s="426"/>
      <c r="AA61" s="427"/>
      <c r="AB61" s="533"/>
      <c r="AC61" s="533"/>
      <c r="AD61" s="5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4"/>
      <c r="B62" s="415"/>
      <c r="C62" s="415"/>
      <c r="D62" s="415"/>
      <c r="E62" s="415"/>
      <c r="F62" s="416"/>
      <c r="G62" s="580"/>
      <c r="H62" s="581"/>
      <c r="I62" s="581"/>
      <c r="J62" s="581"/>
      <c r="K62" s="581"/>
      <c r="L62" s="581"/>
      <c r="M62" s="581"/>
      <c r="N62" s="581"/>
      <c r="O62" s="582"/>
      <c r="P62" s="112"/>
      <c r="Q62" s="112"/>
      <c r="R62" s="112"/>
      <c r="S62" s="112"/>
      <c r="T62" s="112"/>
      <c r="U62" s="112"/>
      <c r="V62" s="112"/>
      <c r="W62" s="112"/>
      <c r="X62" s="113"/>
      <c r="Y62" s="425" t="s">
        <v>13</v>
      </c>
      <c r="Z62" s="426"/>
      <c r="AA62" s="427"/>
      <c r="AB62" s="566" t="s">
        <v>14</v>
      </c>
      <c r="AC62" s="566"/>
      <c r="AD62" s="56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2" t="s">
        <v>473</v>
      </c>
      <c r="B65" s="493"/>
      <c r="C65" s="493"/>
      <c r="D65" s="493"/>
      <c r="E65" s="493"/>
      <c r="F65" s="494"/>
      <c r="G65" s="495"/>
      <c r="H65" s="240" t="s">
        <v>265</v>
      </c>
      <c r="I65" s="240"/>
      <c r="J65" s="240"/>
      <c r="K65" s="240"/>
      <c r="L65" s="240"/>
      <c r="M65" s="240"/>
      <c r="N65" s="240"/>
      <c r="O65" s="241"/>
      <c r="P65" s="239" t="s">
        <v>59</v>
      </c>
      <c r="Q65" s="240"/>
      <c r="R65" s="240"/>
      <c r="S65" s="240"/>
      <c r="T65" s="240"/>
      <c r="U65" s="240"/>
      <c r="V65" s="241"/>
      <c r="W65" s="497" t="s">
        <v>468</v>
      </c>
      <c r="X65" s="498"/>
      <c r="Y65" s="501"/>
      <c r="Z65" s="501"/>
      <c r="AA65" s="502"/>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85"/>
      <c r="B66" s="486"/>
      <c r="C66" s="486"/>
      <c r="D66" s="486"/>
      <c r="E66" s="486"/>
      <c r="F66" s="487"/>
      <c r="G66" s="496"/>
      <c r="H66" s="243"/>
      <c r="I66" s="243"/>
      <c r="J66" s="243"/>
      <c r="K66" s="243"/>
      <c r="L66" s="243"/>
      <c r="M66" s="243"/>
      <c r="N66" s="243"/>
      <c r="O66" s="244"/>
      <c r="P66" s="242"/>
      <c r="Q66" s="243"/>
      <c r="R66" s="243"/>
      <c r="S66" s="243"/>
      <c r="T66" s="243"/>
      <c r="U66" s="243"/>
      <c r="V66" s="244"/>
      <c r="W66" s="499"/>
      <c r="X66" s="500"/>
      <c r="Y66" s="503"/>
      <c r="Z66" s="503"/>
      <c r="AA66" s="504"/>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5"/>
      <c r="B67" s="486"/>
      <c r="C67" s="486"/>
      <c r="D67" s="486"/>
      <c r="E67" s="486"/>
      <c r="F67" s="487"/>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5"/>
      <c r="B68" s="486"/>
      <c r="C68" s="486"/>
      <c r="D68" s="486"/>
      <c r="E68" s="486"/>
      <c r="F68" s="48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5"/>
      <c r="B69" s="486"/>
      <c r="C69" s="486"/>
      <c r="D69" s="486"/>
      <c r="E69" s="486"/>
      <c r="F69" s="48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5" t="s">
        <v>478</v>
      </c>
      <c r="B70" s="486"/>
      <c r="C70" s="486"/>
      <c r="D70" s="486"/>
      <c r="E70" s="486"/>
      <c r="F70" s="487"/>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5"/>
      <c r="B71" s="486"/>
      <c r="C71" s="486"/>
      <c r="D71" s="486"/>
      <c r="E71" s="486"/>
      <c r="F71" s="48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8"/>
      <c r="B72" s="489"/>
      <c r="C72" s="489"/>
      <c r="D72" s="489"/>
      <c r="E72" s="489"/>
      <c r="F72" s="49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6" t="s">
        <v>473</v>
      </c>
      <c r="B73" s="517"/>
      <c r="C73" s="517"/>
      <c r="D73" s="517"/>
      <c r="E73" s="517"/>
      <c r="F73" s="518"/>
      <c r="G73" s="592"/>
      <c r="H73" s="131" t="s">
        <v>265</v>
      </c>
      <c r="I73" s="131"/>
      <c r="J73" s="131"/>
      <c r="K73" s="131"/>
      <c r="L73" s="131"/>
      <c r="M73" s="131"/>
      <c r="N73" s="131"/>
      <c r="O73" s="132"/>
      <c r="P73" s="160" t="s">
        <v>59</v>
      </c>
      <c r="Q73" s="131"/>
      <c r="R73" s="131"/>
      <c r="S73" s="131"/>
      <c r="T73" s="131"/>
      <c r="U73" s="131"/>
      <c r="V73" s="131"/>
      <c r="W73" s="131"/>
      <c r="X73" s="132"/>
      <c r="Y73" s="594"/>
      <c r="Z73" s="595"/>
      <c r="AA73" s="596"/>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9"/>
      <c r="B74" s="520"/>
      <c r="C74" s="520"/>
      <c r="D74" s="520"/>
      <c r="E74" s="520"/>
      <c r="F74" s="521"/>
      <c r="G74" s="593"/>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0"/>
      <c r="AR74" s="201"/>
      <c r="AS74" s="134" t="s">
        <v>355</v>
      </c>
      <c r="AT74" s="135"/>
      <c r="AU74" s="600"/>
      <c r="AV74" s="201"/>
      <c r="AW74" s="134" t="s">
        <v>300</v>
      </c>
      <c r="AX74" s="196"/>
    </row>
    <row r="75" spans="1:50" ht="23.25" hidden="1" customHeight="1" x14ac:dyDescent="0.15">
      <c r="A75" s="519"/>
      <c r="B75" s="520"/>
      <c r="C75" s="520"/>
      <c r="D75" s="520"/>
      <c r="E75" s="520"/>
      <c r="F75" s="521"/>
      <c r="G75" s="62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9"/>
      <c r="B76" s="520"/>
      <c r="C76" s="520"/>
      <c r="D76" s="520"/>
      <c r="E76" s="520"/>
      <c r="F76" s="521"/>
      <c r="G76" s="62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9"/>
      <c r="B77" s="520"/>
      <c r="C77" s="520"/>
      <c r="D77" s="520"/>
      <c r="E77" s="520"/>
      <c r="F77" s="521"/>
      <c r="G77" s="622"/>
      <c r="H77" s="112"/>
      <c r="I77" s="112"/>
      <c r="J77" s="112"/>
      <c r="K77" s="112"/>
      <c r="L77" s="112"/>
      <c r="M77" s="112"/>
      <c r="N77" s="112"/>
      <c r="O77" s="113"/>
      <c r="P77" s="109"/>
      <c r="Q77" s="109"/>
      <c r="R77" s="109"/>
      <c r="S77" s="109"/>
      <c r="T77" s="109"/>
      <c r="U77" s="109"/>
      <c r="V77" s="109"/>
      <c r="W77" s="109"/>
      <c r="X77" s="110"/>
      <c r="Y77" s="160" t="s">
        <v>13</v>
      </c>
      <c r="Z77" s="131"/>
      <c r="AA77" s="132"/>
      <c r="AB77" s="589" t="s">
        <v>14</v>
      </c>
      <c r="AC77" s="589"/>
      <c r="AD77" s="589"/>
      <c r="AE77" s="901"/>
      <c r="AF77" s="902"/>
      <c r="AG77" s="902"/>
      <c r="AH77" s="902"/>
      <c r="AI77" s="901"/>
      <c r="AJ77" s="902"/>
      <c r="AK77" s="902"/>
      <c r="AL77" s="902"/>
      <c r="AM77" s="901"/>
      <c r="AN77" s="902"/>
      <c r="AO77" s="902"/>
      <c r="AP77" s="902"/>
      <c r="AQ77" s="341"/>
      <c r="AR77" s="208"/>
      <c r="AS77" s="208"/>
      <c r="AT77" s="342"/>
      <c r="AU77" s="220"/>
      <c r="AV77" s="220"/>
      <c r="AW77" s="220"/>
      <c r="AX77" s="222"/>
    </row>
    <row r="78" spans="1:50" ht="69.75" hidden="1" customHeight="1" x14ac:dyDescent="0.15">
      <c r="A78" s="336" t="s">
        <v>508</v>
      </c>
      <c r="B78" s="337"/>
      <c r="C78" s="337"/>
      <c r="D78" s="337"/>
      <c r="E78" s="334" t="s">
        <v>450</v>
      </c>
      <c r="F78" s="335"/>
      <c r="G78" s="57" t="s">
        <v>357</v>
      </c>
      <c r="H78" s="597"/>
      <c r="I78" s="598"/>
      <c r="J78" s="598"/>
      <c r="K78" s="598"/>
      <c r="L78" s="598"/>
      <c r="M78" s="598"/>
      <c r="N78" s="598"/>
      <c r="O78" s="599"/>
      <c r="P78" s="148"/>
      <c r="Q78" s="148"/>
      <c r="R78" s="148"/>
      <c r="S78" s="148"/>
      <c r="T78" s="148"/>
      <c r="U78" s="148"/>
      <c r="V78" s="148"/>
      <c r="W78" s="148"/>
      <c r="X78" s="14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9" t="s">
        <v>467</v>
      </c>
      <c r="AP79" s="280"/>
      <c r="AQ79" s="280"/>
      <c r="AR79" s="81" t="s">
        <v>465</v>
      </c>
      <c r="AS79" s="279"/>
      <c r="AT79" s="280"/>
      <c r="AU79" s="280"/>
      <c r="AV79" s="280"/>
      <c r="AW79" s="280"/>
      <c r="AX79" s="958"/>
    </row>
    <row r="80" spans="1:50" ht="18.75" hidden="1" customHeight="1" x14ac:dyDescent="0.15">
      <c r="A80" s="875" t="s">
        <v>266</v>
      </c>
      <c r="B80" s="534" t="s">
        <v>464</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560</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6"/>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6"/>
      <c r="B82" s="537"/>
      <c r="C82" s="438"/>
      <c r="D82" s="438"/>
      <c r="E82" s="438"/>
      <c r="F82" s="439"/>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7"/>
      <c r="C83" s="438"/>
      <c r="D83" s="438"/>
      <c r="E83" s="438"/>
      <c r="F83" s="439"/>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8"/>
      <c r="C84" s="539"/>
      <c r="D84" s="539"/>
      <c r="E84" s="539"/>
      <c r="F84" s="540"/>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65"/>
      <c r="Z85" s="166"/>
      <c r="AA85" s="167"/>
      <c r="AB85" s="567" t="s">
        <v>11</v>
      </c>
      <c r="AC85" s="568"/>
      <c r="AD85" s="569"/>
      <c r="AE85" s="245" t="s">
        <v>535</v>
      </c>
      <c r="AF85" s="246"/>
      <c r="AG85" s="246"/>
      <c r="AH85" s="247"/>
      <c r="AI85" s="245" t="s">
        <v>532</v>
      </c>
      <c r="AJ85" s="246"/>
      <c r="AK85" s="246"/>
      <c r="AL85" s="247"/>
      <c r="AM85" s="251" t="s">
        <v>527</v>
      </c>
      <c r="AN85" s="251"/>
      <c r="AO85" s="251"/>
      <c r="AP85" s="245"/>
      <c r="AQ85" s="160" t="s">
        <v>354</v>
      </c>
      <c r="AR85" s="131"/>
      <c r="AS85" s="131"/>
      <c r="AT85" s="132"/>
      <c r="AU85" s="543" t="s">
        <v>253</v>
      </c>
      <c r="AV85" s="543"/>
      <c r="AW85" s="543"/>
      <c r="AX85" s="544"/>
      <c r="AY85" s="10"/>
      <c r="AZ85" s="10"/>
      <c r="BA85" s="10"/>
      <c r="BB85" s="10"/>
      <c r="BC85" s="10"/>
    </row>
    <row r="86" spans="1:60" ht="18.75" hidden="1" customHeight="1" x14ac:dyDescent="0.15">
      <c r="A86" s="876"/>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8" t="s">
        <v>300</v>
      </c>
      <c r="AX86" s="409"/>
      <c r="AY86" s="10"/>
      <c r="AZ86" s="10"/>
      <c r="BA86" s="10"/>
      <c r="BB86" s="10"/>
      <c r="BC86" s="10"/>
      <c r="BD86" s="10"/>
      <c r="BE86" s="10"/>
      <c r="BF86" s="10"/>
      <c r="BG86" s="10"/>
      <c r="BH86" s="10"/>
    </row>
    <row r="87" spans="1:60" ht="23.25" hidden="1" customHeight="1" x14ac:dyDescent="0.15">
      <c r="A87" s="876"/>
      <c r="B87" s="438"/>
      <c r="C87" s="438"/>
      <c r="D87" s="438"/>
      <c r="E87" s="438"/>
      <c r="F87" s="439"/>
      <c r="G87" s="105"/>
      <c r="H87" s="106"/>
      <c r="I87" s="106"/>
      <c r="J87" s="106"/>
      <c r="K87" s="106"/>
      <c r="L87" s="106"/>
      <c r="M87" s="106"/>
      <c r="N87" s="106"/>
      <c r="O87" s="107"/>
      <c r="P87" s="106"/>
      <c r="Q87" s="524"/>
      <c r="R87" s="524"/>
      <c r="S87" s="524"/>
      <c r="T87" s="524"/>
      <c r="U87" s="524"/>
      <c r="V87" s="524"/>
      <c r="W87" s="524"/>
      <c r="X87" s="525"/>
      <c r="Y87" s="571" t="s">
        <v>62</v>
      </c>
      <c r="Z87" s="572"/>
      <c r="AA87" s="573"/>
      <c r="AB87" s="471"/>
      <c r="AC87" s="471"/>
      <c r="AD87" s="47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6"/>
      <c r="B88" s="438"/>
      <c r="C88" s="438"/>
      <c r="D88" s="438"/>
      <c r="E88" s="438"/>
      <c r="F88" s="439"/>
      <c r="G88" s="108"/>
      <c r="H88" s="109"/>
      <c r="I88" s="109"/>
      <c r="J88" s="109"/>
      <c r="K88" s="109"/>
      <c r="L88" s="109"/>
      <c r="M88" s="109"/>
      <c r="N88" s="109"/>
      <c r="O88" s="110"/>
      <c r="P88" s="526"/>
      <c r="Q88" s="526"/>
      <c r="R88" s="526"/>
      <c r="S88" s="526"/>
      <c r="T88" s="526"/>
      <c r="U88" s="526"/>
      <c r="V88" s="526"/>
      <c r="W88" s="526"/>
      <c r="X88" s="527"/>
      <c r="Y88" s="468" t="s">
        <v>54</v>
      </c>
      <c r="Z88" s="469"/>
      <c r="AA88" s="470"/>
      <c r="AB88" s="533"/>
      <c r="AC88" s="533"/>
      <c r="AD88" s="53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6"/>
      <c r="B89" s="539"/>
      <c r="C89" s="539"/>
      <c r="D89" s="539"/>
      <c r="E89" s="539"/>
      <c r="F89" s="540"/>
      <c r="G89" s="111"/>
      <c r="H89" s="112"/>
      <c r="I89" s="112"/>
      <c r="J89" s="112"/>
      <c r="K89" s="112"/>
      <c r="L89" s="112"/>
      <c r="M89" s="112"/>
      <c r="N89" s="112"/>
      <c r="O89" s="113"/>
      <c r="P89" s="177"/>
      <c r="Q89" s="177"/>
      <c r="R89" s="177"/>
      <c r="S89" s="177"/>
      <c r="T89" s="177"/>
      <c r="U89" s="177"/>
      <c r="V89" s="177"/>
      <c r="W89" s="177"/>
      <c r="X89" s="570"/>
      <c r="Y89" s="468" t="s">
        <v>13</v>
      </c>
      <c r="Z89" s="469"/>
      <c r="AA89" s="470"/>
      <c r="AB89" s="605" t="s">
        <v>14</v>
      </c>
      <c r="AC89" s="605"/>
      <c r="AD89" s="60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6"/>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65"/>
      <c r="Z90" s="166"/>
      <c r="AA90" s="167"/>
      <c r="AB90" s="567" t="s">
        <v>11</v>
      </c>
      <c r="AC90" s="568"/>
      <c r="AD90" s="569"/>
      <c r="AE90" s="245" t="s">
        <v>535</v>
      </c>
      <c r="AF90" s="246"/>
      <c r="AG90" s="246"/>
      <c r="AH90" s="247"/>
      <c r="AI90" s="245" t="s">
        <v>532</v>
      </c>
      <c r="AJ90" s="246"/>
      <c r="AK90" s="246"/>
      <c r="AL90" s="247"/>
      <c r="AM90" s="251" t="s">
        <v>527</v>
      </c>
      <c r="AN90" s="251"/>
      <c r="AO90" s="251"/>
      <c r="AP90" s="245"/>
      <c r="AQ90" s="160" t="s">
        <v>354</v>
      </c>
      <c r="AR90" s="131"/>
      <c r="AS90" s="131"/>
      <c r="AT90" s="132"/>
      <c r="AU90" s="543" t="s">
        <v>253</v>
      </c>
      <c r="AV90" s="543"/>
      <c r="AW90" s="543"/>
      <c r="AX90" s="544"/>
    </row>
    <row r="91" spans="1:60" ht="18.75" hidden="1" customHeight="1" x14ac:dyDescent="0.15">
      <c r="A91" s="876"/>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8" t="s">
        <v>300</v>
      </c>
      <c r="AX91" s="409"/>
      <c r="AY91" s="10"/>
      <c r="AZ91" s="10"/>
      <c r="BA91" s="10"/>
      <c r="BB91" s="10"/>
      <c r="BC91" s="10"/>
    </row>
    <row r="92" spans="1:60" ht="23.25" hidden="1" customHeight="1" x14ac:dyDescent="0.15">
      <c r="A92" s="876"/>
      <c r="B92" s="438"/>
      <c r="C92" s="438"/>
      <c r="D92" s="438"/>
      <c r="E92" s="438"/>
      <c r="F92" s="439"/>
      <c r="G92" s="105"/>
      <c r="H92" s="106"/>
      <c r="I92" s="106"/>
      <c r="J92" s="106"/>
      <c r="K92" s="106"/>
      <c r="L92" s="106"/>
      <c r="M92" s="106"/>
      <c r="N92" s="106"/>
      <c r="O92" s="107"/>
      <c r="P92" s="106"/>
      <c r="Q92" s="524"/>
      <c r="R92" s="524"/>
      <c r="S92" s="524"/>
      <c r="T92" s="524"/>
      <c r="U92" s="524"/>
      <c r="V92" s="524"/>
      <c r="W92" s="524"/>
      <c r="X92" s="525"/>
      <c r="Y92" s="571" t="s">
        <v>62</v>
      </c>
      <c r="Z92" s="572"/>
      <c r="AA92" s="573"/>
      <c r="AB92" s="471"/>
      <c r="AC92" s="471"/>
      <c r="AD92" s="47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6"/>
      <c r="B93" s="438"/>
      <c r="C93" s="438"/>
      <c r="D93" s="438"/>
      <c r="E93" s="438"/>
      <c r="F93" s="439"/>
      <c r="G93" s="108"/>
      <c r="H93" s="109"/>
      <c r="I93" s="109"/>
      <c r="J93" s="109"/>
      <c r="K93" s="109"/>
      <c r="L93" s="109"/>
      <c r="M93" s="109"/>
      <c r="N93" s="109"/>
      <c r="O93" s="110"/>
      <c r="P93" s="526"/>
      <c r="Q93" s="526"/>
      <c r="R93" s="526"/>
      <c r="S93" s="526"/>
      <c r="T93" s="526"/>
      <c r="U93" s="526"/>
      <c r="V93" s="526"/>
      <c r="W93" s="526"/>
      <c r="X93" s="527"/>
      <c r="Y93" s="468" t="s">
        <v>54</v>
      </c>
      <c r="Z93" s="469"/>
      <c r="AA93" s="470"/>
      <c r="AB93" s="533"/>
      <c r="AC93" s="533"/>
      <c r="AD93" s="53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6"/>
      <c r="B94" s="539"/>
      <c r="C94" s="539"/>
      <c r="D94" s="539"/>
      <c r="E94" s="539"/>
      <c r="F94" s="540"/>
      <c r="G94" s="111"/>
      <c r="H94" s="112"/>
      <c r="I94" s="112"/>
      <c r="J94" s="112"/>
      <c r="K94" s="112"/>
      <c r="L94" s="112"/>
      <c r="M94" s="112"/>
      <c r="N94" s="112"/>
      <c r="O94" s="113"/>
      <c r="P94" s="177"/>
      <c r="Q94" s="177"/>
      <c r="R94" s="177"/>
      <c r="S94" s="177"/>
      <c r="T94" s="177"/>
      <c r="U94" s="177"/>
      <c r="V94" s="177"/>
      <c r="W94" s="177"/>
      <c r="X94" s="570"/>
      <c r="Y94" s="468" t="s">
        <v>13</v>
      </c>
      <c r="Z94" s="469"/>
      <c r="AA94" s="470"/>
      <c r="AB94" s="605" t="s">
        <v>14</v>
      </c>
      <c r="AC94" s="605"/>
      <c r="AD94" s="60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6"/>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65"/>
      <c r="Z95" s="166"/>
      <c r="AA95" s="167"/>
      <c r="AB95" s="567" t="s">
        <v>11</v>
      </c>
      <c r="AC95" s="568"/>
      <c r="AD95" s="569"/>
      <c r="AE95" s="245" t="s">
        <v>535</v>
      </c>
      <c r="AF95" s="246"/>
      <c r="AG95" s="246"/>
      <c r="AH95" s="247"/>
      <c r="AI95" s="245" t="s">
        <v>532</v>
      </c>
      <c r="AJ95" s="246"/>
      <c r="AK95" s="246"/>
      <c r="AL95" s="247"/>
      <c r="AM95" s="251" t="s">
        <v>527</v>
      </c>
      <c r="AN95" s="251"/>
      <c r="AO95" s="251"/>
      <c r="AP95" s="245"/>
      <c r="AQ95" s="160" t="s">
        <v>354</v>
      </c>
      <c r="AR95" s="131"/>
      <c r="AS95" s="131"/>
      <c r="AT95" s="132"/>
      <c r="AU95" s="543" t="s">
        <v>253</v>
      </c>
      <c r="AV95" s="543"/>
      <c r="AW95" s="543"/>
      <c r="AX95" s="544"/>
      <c r="AY95" s="10"/>
      <c r="AZ95" s="10"/>
      <c r="BA95" s="10"/>
      <c r="BB95" s="10"/>
      <c r="BC95" s="10"/>
      <c r="BD95" s="10"/>
      <c r="BE95" s="10"/>
      <c r="BF95" s="10"/>
      <c r="BG95" s="10"/>
      <c r="BH95" s="10"/>
    </row>
    <row r="96" spans="1:60" ht="18.75" hidden="1" customHeight="1" x14ac:dyDescent="0.15">
      <c r="A96" s="876"/>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8" t="s">
        <v>300</v>
      </c>
      <c r="AX96" s="409"/>
    </row>
    <row r="97" spans="1:60" ht="23.25" hidden="1" customHeight="1" x14ac:dyDescent="0.15">
      <c r="A97" s="876"/>
      <c r="B97" s="438"/>
      <c r="C97" s="438"/>
      <c r="D97" s="438"/>
      <c r="E97" s="438"/>
      <c r="F97" s="439"/>
      <c r="G97" s="105"/>
      <c r="H97" s="106"/>
      <c r="I97" s="106"/>
      <c r="J97" s="106"/>
      <c r="K97" s="106"/>
      <c r="L97" s="106"/>
      <c r="M97" s="106"/>
      <c r="N97" s="106"/>
      <c r="O97" s="107"/>
      <c r="P97" s="106"/>
      <c r="Q97" s="524"/>
      <c r="R97" s="524"/>
      <c r="S97" s="524"/>
      <c r="T97" s="524"/>
      <c r="U97" s="524"/>
      <c r="V97" s="524"/>
      <c r="W97" s="524"/>
      <c r="X97" s="525"/>
      <c r="Y97" s="571" t="s">
        <v>62</v>
      </c>
      <c r="Z97" s="572"/>
      <c r="AA97" s="573"/>
      <c r="AB97" s="478"/>
      <c r="AC97" s="479"/>
      <c r="AD97" s="48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6"/>
      <c r="B98" s="438"/>
      <c r="C98" s="438"/>
      <c r="D98" s="438"/>
      <c r="E98" s="438"/>
      <c r="F98" s="439"/>
      <c r="G98" s="108"/>
      <c r="H98" s="109"/>
      <c r="I98" s="109"/>
      <c r="J98" s="109"/>
      <c r="K98" s="109"/>
      <c r="L98" s="109"/>
      <c r="M98" s="109"/>
      <c r="N98" s="109"/>
      <c r="O98" s="110"/>
      <c r="P98" s="526"/>
      <c r="Q98" s="526"/>
      <c r="R98" s="526"/>
      <c r="S98" s="526"/>
      <c r="T98" s="526"/>
      <c r="U98" s="526"/>
      <c r="V98" s="526"/>
      <c r="W98" s="526"/>
      <c r="X98" s="527"/>
      <c r="Y98" s="468" t="s">
        <v>54</v>
      </c>
      <c r="Z98" s="469"/>
      <c r="AA98" s="470"/>
      <c r="AB98" s="472"/>
      <c r="AC98" s="473"/>
      <c r="AD98" s="47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7"/>
      <c r="B99" s="440"/>
      <c r="C99" s="440"/>
      <c r="D99" s="440"/>
      <c r="E99" s="440"/>
      <c r="F99" s="441"/>
      <c r="G99" s="590"/>
      <c r="H99" s="216"/>
      <c r="I99" s="216"/>
      <c r="J99" s="216"/>
      <c r="K99" s="216"/>
      <c r="L99" s="216"/>
      <c r="M99" s="216"/>
      <c r="N99" s="216"/>
      <c r="O99" s="591"/>
      <c r="P99" s="528"/>
      <c r="Q99" s="528"/>
      <c r="R99" s="528"/>
      <c r="S99" s="528"/>
      <c r="T99" s="528"/>
      <c r="U99" s="528"/>
      <c r="V99" s="528"/>
      <c r="W99" s="528"/>
      <c r="X99" s="529"/>
      <c r="Y99" s="906" t="s">
        <v>13</v>
      </c>
      <c r="Z99" s="907"/>
      <c r="AA99" s="908"/>
      <c r="AB99" s="903" t="s">
        <v>14</v>
      </c>
      <c r="AC99" s="904"/>
      <c r="AD99" s="905"/>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5"/>
      <c r="Z100" s="866"/>
      <c r="AA100" s="867"/>
      <c r="AB100" s="491" t="s">
        <v>11</v>
      </c>
      <c r="AC100" s="491"/>
      <c r="AD100" s="491"/>
      <c r="AE100" s="549" t="s">
        <v>535</v>
      </c>
      <c r="AF100" s="550"/>
      <c r="AG100" s="550"/>
      <c r="AH100" s="551"/>
      <c r="AI100" s="549" t="s">
        <v>532</v>
      </c>
      <c r="AJ100" s="550"/>
      <c r="AK100" s="550"/>
      <c r="AL100" s="551"/>
      <c r="AM100" s="549" t="s">
        <v>528</v>
      </c>
      <c r="AN100" s="550"/>
      <c r="AO100" s="550"/>
      <c r="AP100" s="551"/>
      <c r="AQ100" s="321" t="s">
        <v>521</v>
      </c>
      <c r="AR100" s="322"/>
      <c r="AS100" s="322"/>
      <c r="AT100" s="323"/>
      <c r="AU100" s="321" t="s">
        <v>518</v>
      </c>
      <c r="AV100" s="322"/>
      <c r="AW100" s="322"/>
      <c r="AX100" s="324"/>
    </row>
    <row r="101" spans="1:60" ht="23.25" customHeight="1" x14ac:dyDescent="0.15">
      <c r="A101" s="432"/>
      <c r="B101" s="433"/>
      <c r="C101" s="433"/>
      <c r="D101" s="433"/>
      <c r="E101" s="433"/>
      <c r="F101" s="434"/>
      <c r="G101" s="106" t="s">
        <v>581</v>
      </c>
      <c r="H101" s="106"/>
      <c r="I101" s="106"/>
      <c r="J101" s="106"/>
      <c r="K101" s="106"/>
      <c r="L101" s="106"/>
      <c r="M101" s="106"/>
      <c r="N101" s="106"/>
      <c r="O101" s="106"/>
      <c r="P101" s="106"/>
      <c r="Q101" s="106"/>
      <c r="R101" s="106"/>
      <c r="S101" s="106"/>
      <c r="T101" s="106"/>
      <c r="U101" s="106"/>
      <c r="V101" s="106"/>
      <c r="W101" s="106"/>
      <c r="X101" s="107"/>
      <c r="Y101" s="552" t="s">
        <v>55</v>
      </c>
      <c r="Z101" s="553"/>
      <c r="AA101" s="554"/>
      <c r="AB101" s="471" t="s">
        <v>582</v>
      </c>
      <c r="AC101" s="471"/>
      <c r="AD101" s="471"/>
      <c r="AE101" s="219">
        <v>8</v>
      </c>
      <c r="AF101" s="220"/>
      <c r="AG101" s="220"/>
      <c r="AH101" s="221"/>
      <c r="AI101" s="219">
        <v>7</v>
      </c>
      <c r="AJ101" s="220"/>
      <c r="AK101" s="220"/>
      <c r="AL101" s="221"/>
      <c r="AM101" s="219">
        <v>8</v>
      </c>
      <c r="AN101" s="220"/>
      <c r="AO101" s="220"/>
      <c r="AP101" s="221"/>
      <c r="AQ101" s="219"/>
      <c r="AR101" s="220"/>
      <c r="AS101" s="220"/>
      <c r="AT101" s="221"/>
      <c r="AU101" s="219"/>
      <c r="AV101" s="220"/>
      <c r="AW101" s="220"/>
      <c r="AX101" s="221"/>
    </row>
    <row r="102" spans="1:60" ht="23.25" customHeight="1" x14ac:dyDescent="0.15">
      <c r="A102" s="435"/>
      <c r="B102" s="436"/>
      <c r="C102" s="436"/>
      <c r="D102" s="436"/>
      <c r="E102" s="436"/>
      <c r="F102" s="437"/>
      <c r="G102" s="112"/>
      <c r="H102" s="112"/>
      <c r="I102" s="112"/>
      <c r="J102" s="112"/>
      <c r="K102" s="112"/>
      <c r="L102" s="112"/>
      <c r="M102" s="112"/>
      <c r="N102" s="112"/>
      <c r="O102" s="112"/>
      <c r="P102" s="112"/>
      <c r="Q102" s="112"/>
      <c r="R102" s="112"/>
      <c r="S102" s="112"/>
      <c r="T102" s="112"/>
      <c r="U102" s="112"/>
      <c r="V102" s="112"/>
      <c r="W102" s="112"/>
      <c r="X102" s="113"/>
      <c r="Y102" s="455" t="s">
        <v>56</v>
      </c>
      <c r="Z102" s="456"/>
      <c r="AA102" s="457"/>
      <c r="AB102" s="471" t="s">
        <v>582</v>
      </c>
      <c r="AC102" s="471"/>
      <c r="AD102" s="471"/>
      <c r="AE102" s="428">
        <v>8</v>
      </c>
      <c r="AF102" s="428"/>
      <c r="AG102" s="428"/>
      <c r="AH102" s="428"/>
      <c r="AI102" s="428">
        <v>8</v>
      </c>
      <c r="AJ102" s="428"/>
      <c r="AK102" s="428"/>
      <c r="AL102" s="428"/>
      <c r="AM102" s="274">
        <v>8</v>
      </c>
      <c r="AN102" s="275"/>
      <c r="AO102" s="275"/>
      <c r="AP102" s="320"/>
      <c r="AQ102" s="274">
        <v>8</v>
      </c>
      <c r="AR102" s="275"/>
      <c r="AS102" s="275"/>
      <c r="AT102" s="320"/>
      <c r="AU102" s="274">
        <v>8</v>
      </c>
      <c r="AV102" s="275"/>
      <c r="AW102" s="275"/>
      <c r="AX102" s="320"/>
    </row>
    <row r="103" spans="1:60" ht="31.5" hidden="1" customHeight="1" x14ac:dyDescent="0.15">
      <c r="A103" s="429" t="s">
        <v>474</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535</v>
      </c>
      <c r="AF103" s="426"/>
      <c r="AG103" s="426"/>
      <c r="AH103" s="427"/>
      <c r="AI103" s="425" t="s">
        <v>532</v>
      </c>
      <c r="AJ103" s="426"/>
      <c r="AK103" s="426"/>
      <c r="AL103" s="427"/>
      <c r="AM103" s="425" t="s">
        <v>528</v>
      </c>
      <c r="AN103" s="426"/>
      <c r="AO103" s="426"/>
      <c r="AP103" s="427"/>
      <c r="AQ103" s="285" t="s">
        <v>521</v>
      </c>
      <c r="AR103" s="286"/>
      <c r="AS103" s="286"/>
      <c r="AT103" s="325"/>
      <c r="AU103" s="285" t="s">
        <v>518</v>
      </c>
      <c r="AV103" s="286"/>
      <c r="AW103" s="286"/>
      <c r="AX103" s="287"/>
    </row>
    <row r="104" spans="1:60" ht="23.25" hidden="1" customHeight="1" x14ac:dyDescent="0.15">
      <c r="A104" s="432"/>
      <c r="B104" s="433"/>
      <c r="C104" s="433"/>
      <c r="D104" s="433"/>
      <c r="E104" s="433"/>
      <c r="F104" s="434"/>
      <c r="G104" s="106"/>
      <c r="H104" s="106"/>
      <c r="I104" s="106"/>
      <c r="J104" s="106"/>
      <c r="K104" s="106"/>
      <c r="L104" s="106"/>
      <c r="M104" s="106"/>
      <c r="N104" s="106"/>
      <c r="O104" s="106"/>
      <c r="P104" s="106"/>
      <c r="Q104" s="106"/>
      <c r="R104" s="106"/>
      <c r="S104" s="106"/>
      <c r="T104" s="106"/>
      <c r="U104" s="106"/>
      <c r="V104" s="106"/>
      <c r="W104" s="106"/>
      <c r="X104" s="107"/>
      <c r="Y104" s="475" t="s">
        <v>55</v>
      </c>
      <c r="Z104" s="476"/>
      <c r="AA104" s="477"/>
      <c r="AB104" s="555"/>
      <c r="AC104" s="556"/>
      <c r="AD104" s="557"/>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5"/>
      <c r="B105" s="436"/>
      <c r="C105" s="436"/>
      <c r="D105" s="436"/>
      <c r="E105" s="436"/>
      <c r="F105" s="437"/>
      <c r="G105" s="112"/>
      <c r="H105" s="112"/>
      <c r="I105" s="112"/>
      <c r="J105" s="112"/>
      <c r="K105" s="112"/>
      <c r="L105" s="112"/>
      <c r="M105" s="112"/>
      <c r="N105" s="112"/>
      <c r="O105" s="112"/>
      <c r="P105" s="112"/>
      <c r="Q105" s="112"/>
      <c r="R105" s="112"/>
      <c r="S105" s="112"/>
      <c r="T105" s="112"/>
      <c r="U105" s="112"/>
      <c r="V105" s="112"/>
      <c r="W105" s="112"/>
      <c r="X105" s="113"/>
      <c r="Y105" s="455" t="s">
        <v>56</v>
      </c>
      <c r="Z105" s="558"/>
      <c r="AA105" s="559"/>
      <c r="AB105" s="478"/>
      <c r="AC105" s="479"/>
      <c r="AD105" s="480"/>
      <c r="AE105" s="428"/>
      <c r="AF105" s="428"/>
      <c r="AG105" s="428"/>
      <c r="AH105" s="428"/>
      <c r="AI105" s="428"/>
      <c r="AJ105" s="428"/>
      <c r="AK105" s="428"/>
      <c r="AL105" s="428"/>
      <c r="AM105" s="428"/>
      <c r="AN105" s="428"/>
      <c r="AO105" s="428"/>
      <c r="AP105" s="428"/>
      <c r="AQ105" s="219"/>
      <c r="AR105" s="220"/>
      <c r="AS105" s="220"/>
      <c r="AT105" s="221"/>
      <c r="AU105" s="274"/>
      <c r="AV105" s="275"/>
      <c r="AW105" s="275"/>
      <c r="AX105" s="320"/>
    </row>
    <row r="106" spans="1:60" ht="31.5" hidden="1" customHeight="1" x14ac:dyDescent="0.15">
      <c r="A106" s="429" t="s">
        <v>474</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535</v>
      </c>
      <c r="AF106" s="426"/>
      <c r="AG106" s="426"/>
      <c r="AH106" s="427"/>
      <c r="AI106" s="425" t="s">
        <v>532</v>
      </c>
      <c r="AJ106" s="426"/>
      <c r="AK106" s="426"/>
      <c r="AL106" s="427"/>
      <c r="AM106" s="425" t="s">
        <v>527</v>
      </c>
      <c r="AN106" s="426"/>
      <c r="AO106" s="426"/>
      <c r="AP106" s="427"/>
      <c r="AQ106" s="285" t="s">
        <v>521</v>
      </c>
      <c r="AR106" s="286"/>
      <c r="AS106" s="286"/>
      <c r="AT106" s="325"/>
      <c r="AU106" s="285" t="s">
        <v>518</v>
      </c>
      <c r="AV106" s="286"/>
      <c r="AW106" s="286"/>
      <c r="AX106" s="287"/>
    </row>
    <row r="107" spans="1:60" ht="23.25" hidden="1" customHeight="1" x14ac:dyDescent="0.15">
      <c r="A107" s="432"/>
      <c r="B107" s="433"/>
      <c r="C107" s="433"/>
      <c r="D107" s="433"/>
      <c r="E107" s="433"/>
      <c r="F107" s="434"/>
      <c r="G107" s="106"/>
      <c r="H107" s="106"/>
      <c r="I107" s="106"/>
      <c r="J107" s="106"/>
      <c r="K107" s="106"/>
      <c r="L107" s="106"/>
      <c r="M107" s="106"/>
      <c r="N107" s="106"/>
      <c r="O107" s="106"/>
      <c r="P107" s="106"/>
      <c r="Q107" s="106"/>
      <c r="R107" s="106"/>
      <c r="S107" s="106"/>
      <c r="T107" s="106"/>
      <c r="U107" s="106"/>
      <c r="V107" s="106"/>
      <c r="W107" s="106"/>
      <c r="X107" s="107"/>
      <c r="Y107" s="475" t="s">
        <v>55</v>
      </c>
      <c r="Z107" s="476"/>
      <c r="AA107" s="477"/>
      <c r="AB107" s="555"/>
      <c r="AC107" s="556"/>
      <c r="AD107" s="557"/>
      <c r="AE107" s="428"/>
      <c r="AF107" s="428"/>
      <c r="AG107" s="428"/>
      <c r="AH107" s="428"/>
      <c r="AI107" s="428"/>
      <c r="AJ107" s="428"/>
      <c r="AK107" s="428"/>
      <c r="AL107" s="428"/>
      <c r="AM107" s="428"/>
      <c r="AN107" s="428"/>
      <c r="AO107" s="428"/>
      <c r="AP107" s="428"/>
      <c r="AQ107" s="219"/>
      <c r="AR107" s="220"/>
      <c r="AS107" s="220"/>
      <c r="AT107" s="221"/>
      <c r="AU107" s="219"/>
      <c r="AV107" s="220"/>
      <c r="AW107" s="220"/>
      <c r="AX107" s="221"/>
    </row>
    <row r="108" spans="1:60" ht="23.25" hidden="1" customHeight="1" x14ac:dyDescent="0.15">
      <c r="A108" s="435"/>
      <c r="B108" s="436"/>
      <c r="C108" s="436"/>
      <c r="D108" s="436"/>
      <c r="E108" s="436"/>
      <c r="F108" s="437"/>
      <c r="G108" s="112"/>
      <c r="H108" s="112"/>
      <c r="I108" s="112"/>
      <c r="J108" s="112"/>
      <c r="K108" s="112"/>
      <c r="L108" s="112"/>
      <c r="M108" s="112"/>
      <c r="N108" s="112"/>
      <c r="O108" s="112"/>
      <c r="P108" s="112"/>
      <c r="Q108" s="112"/>
      <c r="R108" s="112"/>
      <c r="S108" s="112"/>
      <c r="T108" s="112"/>
      <c r="U108" s="112"/>
      <c r="V108" s="112"/>
      <c r="W108" s="112"/>
      <c r="X108" s="113"/>
      <c r="Y108" s="455" t="s">
        <v>56</v>
      </c>
      <c r="Z108" s="558"/>
      <c r="AA108" s="559"/>
      <c r="AB108" s="478"/>
      <c r="AC108" s="479"/>
      <c r="AD108" s="480"/>
      <c r="AE108" s="428"/>
      <c r="AF108" s="428"/>
      <c r="AG108" s="428"/>
      <c r="AH108" s="428"/>
      <c r="AI108" s="428"/>
      <c r="AJ108" s="428"/>
      <c r="AK108" s="428"/>
      <c r="AL108" s="428"/>
      <c r="AM108" s="428"/>
      <c r="AN108" s="428"/>
      <c r="AO108" s="428"/>
      <c r="AP108" s="428"/>
      <c r="AQ108" s="219"/>
      <c r="AR108" s="220"/>
      <c r="AS108" s="220"/>
      <c r="AT108" s="221"/>
      <c r="AU108" s="274"/>
      <c r="AV108" s="275"/>
      <c r="AW108" s="275"/>
      <c r="AX108" s="320"/>
    </row>
    <row r="109" spans="1:60" ht="31.5" hidden="1" customHeight="1" x14ac:dyDescent="0.15">
      <c r="A109" s="429" t="s">
        <v>474</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535</v>
      </c>
      <c r="AF109" s="426"/>
      <c r="AG109" s="426"/>
      <c r="AH109" s="427"/>
      <c r="AI109" s="425" t="s">
        <v>532</v>
      </c>
      <c r="AJ109" s="426"/>
      <c r="AK109" s="426"/>
      <c r="AL109" s="427"/>
      <c r="AM109" s="425" t="s">
        <v>528</v>
      </c>
      <c r="AN109" s="426"/>
      <c r="AO109" s="426"/>
      <c r="AP109" s="427"/>
      <c r="AQ109" s="285" t="s">
        <v>521</v>
      </c>
      <c r="AR109" s="286"/>
      <c r="AS109" s="286"/>
      <c r="AT109" s="325"/>
      <c r="AU109" s="285" t="s">
        <v>518</v>
      </c>
      <c r="AV109" s="286"/>
      <c r="AW109" s="286"/>
      <c r="AX109" s="287"/>
    </row>
    <row r="110" spans="1:60" ht="23.25" hidden="1" customHeight="1" x14ac:dyDescent="0.15">
      <c r="A110" s="432"/>
      <c r="B110" s="433"/>
      <c r="C110" s="433"/>
      <c r="D110" s="433"/>
      <c r="E110" s="433"/>
      <c r="F110" s="434"/>
      <c r="G110" s="106"/>
      <c r="H110" s="106"/>
      <c r="I110" s="106"/>
      <c r="J110" s="106"/>
      <c r="K110" s="106"/>
      <c r="L110" s="106"/>
      <c r="M110" s="106"/>
      <c r="N110" s="106"/>
      <c r="O110" s="106"/>
      <c r="P110" s="106"/>
      <c r="Q110" s="106"/>
      <c r="R110" s="106"/>
      <c r="S110" s="106"/>
      <c r="T110" s="106"/>
      <c r="U110" s="106"/>
      <c r="V110" s="106"/>
      <c r="W110" s="106"/>
      <c r="X110" s="107"/>
      <c r="Y110" s="475" t="s">
        <v>55</v>
      </c>
      <c r="Z110" s="476"/>
      <c r="AA110" s="477"/>
      <c r="AB110" s="555"/>
      <c r="AC110" s="556"/>
      <c r="AD110" s="557"/>
      <c r="AE110" s="428"/>
      <c r="AF110" s="428"/>
      <c r="AG110" s="428"/>
      <c r="AH110" s="428"/>
      <c r="AI110" s="428"/>
      <c r="AJ110" s="428"/>
      <c r="AK110" s="428"/>
      <c r="AL110" s="428"/>
      <c r="AM110" s="428"/>
      <c r="AN110" s="428"/>
      <c r="AO110" s="428"/>
      <c r="AP110" s="428"/>
      <c r="AQ110" s="219"/>
      <c r="AR110" s="220"/>
      <c r="AS110" s="220"/>
      <c r="AT110" s="221"/>
      <c r="AU110" s="219"/>
      <c r="AV110" s="220"/>
      <c r="AW110" s="220"/>
      <c r="AX110" s="221"/>
    </row>
    <row r="111" spans="1:60" ht="23.25" hidden="1" customHeight="1" x14ac:dyDescent="0.15">
      <c r="A111" s="435"/>
      <c r="B111" s="436"/>
      <c r="C111" s="436"/>
      <c r="D111" s="436"/>
      <c r="E111" s="436"/>
      <c r="F111" s="437"/>
      <c r="G111" s="112"/>
      <c r="H111" s="112"/>
      <c r="I111" s="112"/>
      <c r="J111" s="112"/>
      <c r="K111" s="112"/>
      <c r="L111" s="112"/>
      <c r="M111" s="112"/>
      <c r="N111" s="112"/>
      <c r="O111" s="112"/>
      <c r="P111" s="112"/>
      <c r="Q111" s="112"/>
      <c r="R111" s="112"/>
      <c r="S111" s="112"/>
      <c r="T111" s="112"/>
      <c r="U111" s="112"/>
      <c r="V111" s="112"/>
      <c r="W111" s="112"/>
      <c r="X111" s="113"/>
      <c r="Y111" s="455" t="s">
        <v>56</v>
      </c>
      <c r="Z111" s="558"/>
      <c r="AA111" s="559"/>
      <c r="AB111" s="478"/>
      <c r="AC111" s="479"/>
      <c r="AD111" s="480"/>
      <c r="AE111" s="428"/>
      <c r="AF111" s="428"/>
      <c r="AG111" s="428"/>
      <c r="AH111" s="428"/>
      <c r="AI111" s="428"/>
      <c r="AJ111" s="428"/>
      <c r="AK111" s="428"/>
      <c r="AL111" s="428"/>
      <c r="AM111" s="428"/>
      <c r="AN111" s="428"/>
      <c r="AO111" s="428"/>
      <c r="AP111" s="428"/>
      <c r="AQ111" s="219"/>
      <c r="AR111" s="220"/>
      <c r="AS111" s="220"/>
      <c r="AT111" s="221"/>
      <c r="AU111" s="274"/>
      <c r="AV111" s="275"/>
      <c r="AW111" s="275"/>
      <c r="AX111" s="320"/>
    </row>
    <row r="112" spans="1:60" ht="31.5" hidden="1" customHeight="1" x14ac:dyDescent="0.15">
      <c r="A112" s="429" t="s">
        <v>474</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535</v>
      </c>
      <c r="AF112" s="426"/>
      <c r="AG112" s="426"/>
      <c r="AH112" s="427"/>
      <c r="AI112" s="425" t="s">
        <v>532</v>
      </c>
      <c r="AJ112" s="426"/>
      <c r="AK112" s="426"/>
      <c r="AL112" s="427"/>
      <c r="AM112" s="425" t="s">
        <v>527</v>
      </c>
      <c r="AN112" s="426"/>
      <c r="AO112" s="426"/>
      <c r="AP112" s="427"/>
      <c r="AQ112" s="285" t="s">
        <v>521</v>
      </c>
      <c r="AR112" s="286"/>
      <c r="AS112" s="286"/>
      <c r="AT112" s="325"/>
      <c r="AU112" s="285" t="s">
        <v>518</v>
      </c>
      <c r="AV112" s="286"/>
      <c r="AW112" s="286"/>
      <c r="AX112" s="287"/>
    </row>
    <row r="113" spans="1:50" ht="23.25" hidden="1" customHeight="1" x14ac:dyDescent="0.15">
      <c r="A113" s="432"/>
      <c r="B113" s="433"/>
      <c r="C113" s="433"/>
      <c r="D113" s="433"/>
      <c r="E113" s="433"/>
      <c r="F113" s="434"/>
      <c r="G113" s="106"/>
      <c r="H113" s="106"/>
      <c r="I113" s="106"/>
      <c r="J113" s="106"/>
      <c r="K113" s="106"/>
      <c r="L113" s="106"/>
      <c r="M113" s="106"/>
      <c r="N113" s="106"/>
      <c r="O113" s="106"/>
      <c r="P113" s="106"/>
      <c r="Q113" s="106"/>
      <c r="R113" s="106"/>
      <c r="S113" s="106"/>
      <c r="T113" s="106"/>
      <c r="U113" s="106"/>
      <c r="V113" s="106"/>
      <c r="W113" s="106"/>
      <c r="X113" s="107"/>
      <c r="Y113" s="475" t="s">
        <v>55</v>
      </c>
      <c r="Z113" s="476"/>
      <c r="AA113" s="477"/>
      <c r="AB113" s="555"/>
      <c r="AC113" s="556"/>
      <c r="AD113" s="557"/>
      <c r="AE113" s="428"/>
      <c r="AF113" s="428"/>
      <c r="AG113" s="428"/>
      <c r="AH113" s="428"/>
      <c r="AI113" s="428"/>
      <c r="AJ113" s="428"/>
      <c r="AK113" s="428"/>
      <c r="AL113" s="428"/>
      <c r="AM113" s="428"/>
      <c r="AN113" s="428"/>
      <c r="AO113" s="428"/>
      <c r="AP113" s="428"/>
      <c r="AQ113" s="219"/>
      <c r="AR113" s="220"/>
      <c r="AS113" s="220"/>
      <c r="AT113" s="221"/>
      <c r="AU113" s="219"/>
      <c r="AV113" s="220"/>
      <c r="AW113" s="220"/>
      <c r="AX113" s="221"/>
    </row>
    <row r="114" spans="1:50" ht="23.25" hidden="1" customHeight="1" x14ac:dyDescent="0.15">
      <c r="A114" s="435"/>
      <c r="B114" s="436"/>
      <c r="C114" s="436"/>
      <c r="D114" s="436"/>
      <c r="E114" s="436"/>
      <c r="F114" s="437"/>
      <c r="G114" s="112"/>
      <c r="H114" s="112"/>
      <c r="I114" s="112"/>
      <c r="J114" s="112"/>
      <c r="K114" s="112"/>
      <c r="L114" s="112"/>
      <c r="M114" s="112"/>
      <c r="N114" s="112"/>
      <c r="O114" s="112"/>
      <c r="P114" s="112"/>
      <c r="Q114" s="112"/>
      <c r="R114" s="112"/>
      <c r="S114" s="112"/>
      <c r="T114" s="112"/>
      <c r="U114" s="112"/>
      <c r="V114" s="112"/>
      <c r="W114" s="112"/>
      <c r="X114" s="113"/>
      <c r="Y114" s="455" t="s">
        <v>56</v>
      </c>
      <c r="Z114" s="558"/>
      <c r="AA114" s="559"/>
      <c r="AB114" s="478"/>
      <c r="AC114" s="479"/>
      <c r="AD114" s="480"/>
      <c r="AE114" s="428"/>
      <c r="AF114" s="428"/>
      <c r="AG114" s="428"/>
      <c r="AH114" s="428"/>
      <c r="AI114" s="428"/>
      <c r="AJ114" s="428"/>
      <c r="AK114" s="428"/>
      <c r="AL114" s="428"/>
      <c r="AM114" s="428"/>
      <c r="AN114" s="428"/>
      <c r="AO114" s="428"/>
      <c r="AP114" s="428"/>
      <c r="AQ114" s="219"/>
      <c r="AR114" s="220"/>
      <c r="AS114" s="220"/>
      <c r="AT114" s="221"/>
      <c r="AU114" s="219"/>
      <c r="AV114" s="220"/>
      <c r="AW114" s="220"/>
      <c r="AX114" s="221"/>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535</v>
      </c>
      <c r="AF115" s="426"/>
      <c r="AG115" s="426"/>
      <c r="AH115" s="427"/>
      <c r="AI115" s="425" t="s">
        <v>532</v>
      </c>
      <c r="AJ115" s="426"/>
      <c r="AK115" s="426"/>
      <c r="AL115" s="427"/>
      <c r="AM115" s="425" t="s">
        <v>527</v>
      </c>
      <c r="AN115" s="426"/>
      <c r="AO115" s="426"/>
      <c r="AP115" s="427"/>
      <c r="AQ115" s="602" t="s">
        <v>522</v>
      </c>
      <c r="AR115" s="603"/>
      <c r="AS115" s="603"/>
      <c r="AT115" s="603"/>
      <c r="AU115" s="603"/>
      <c r="AV115" s="603"/>
      <c r="AW115" s="603"/>
      <c r="AX115" s="604"/>
    </row>
    <row r="116" spans="1:50" ht="23.25" customHeight="1" x14ac:dyDescent="0.15">
      <c r="A116" s="449"/>
      <c r="B116" s="450"/>
      <c r="C116" s="450"/>
      <c r="D116" s="450"/>
      <c r="E116" s="450"/>
      <c r="F116" s="451"/>
      <c r="G116" s="403" t="s">
        <v>583</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584</v>
      </c>
      <c r="AC116" s="473"/>
      <c r="AD116" s="474"/>
      <c r="AE116" s="428">
        <v>1.1000000000000001</v>
      </c>
      <c r="AF116" s="428"/>
      <c r="AG116" s="428"/>
      <c r="AH116" s="428"/>
      <c r="AI116" s="428">
        <v>1.1000000000000001</v>
      </c>
      <c r="AJ116" s="428"/>
      <c r="AK116" s="428"/>
      <c r="AL116" s="428"/>
      <c r="AM116" s="428">
        <v>1.1000000000000001</v>
      </c>
      <c r="AN116" s="428"/>
      <c r="AO116" s="428"/>
      <c r="AP116" s="428"/>
      <c r="AQ116" s="219">
        <v>1.1000000000000001</v>
      </c>
      <c r="AR116" s="220"/>
      <c r="AS116" s="220"/>
      <c r="AT116" s="220"/>
      <c r="AU116" s="220"/>
      <c r="AV116" s="220"/>
      <c r="AW116" s="220"/>
      <c r="AX116" s="222"/>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585</v>
      </c>
      <c r="AC117" s="483"/>
      <c r="AD117" s="484"/>
      <c r="AE117" s="601" t="s">
        <v>586</v>
      </c>
      <c r="AF117" s="561"/>
      <c r="AG117" s="561"/>
      <c r="AH117" s="561"/>
      <c r="AI117" s="601" t="s">
        <v>587</v>
      </c>
      <c r="AJ117" s="561"/>
      <c r="AK117" s="561"/>
      <c r="AL117" s="561"/>
      <c r="AM117" s="601" t="s">
        <v>704</v>
      </c>
      <c r="AN117" s="561"/>
      <c r="AO117" s="561"/>
      <c r="AP117" s="561"/>
      <c r="AQ117" s="601" t="s">
        <v>705</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535</v>
      </c>
      <c r="AF118" s="426"/>
      <c r="AG118" s="426"/>
      <c r="AH118" s="427"/>
      <c r="AI118" s="425" t="s">
        <v>532</v>
      </c>
      <c r="AJ118" s="426"/>
      <c r="AK118" s="426"/>
      <c r="AL118" s="427"/>
      <c r="AM118" s="425" t="s">
        <v>527</v>
      </c>
      <c r="AN118" s="426"/>
      <c r="AO118" s="426"/>
      <c r="AP118" s="427"/>
      <c r="AQ118" s="602" t="s">
        <v>522</v>
      </c>
      <c r="AR118" s="603"/>
      <c r="AS118" s="603"/>
      <c r="AT118" s="603"/>
      <c r="AU118" s="603"/>
      <c r="AV118" s="603"/>
      <c r="AW118" s="603"/>
      <c r="AX118" s="604"/>
    </row>
    <row r="119" spans="1:50" ht="23.25" hidden="1" customHeight="1" x14ac:dyDescent="0.15">
      <c r="A119" s="449"/>
      <c r="B119" s="450"/>
      <c r="C119" s="450"/>
      <c r="D119" s="450"/>
      <c r="E119" s="450"/>
      <c r="F119" s="451"/>
      <c r="G119" s="403" t="s">
        <v>482</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481</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535</v>
      </c>
      <c r="AF121" s="426"/>
      <c r="AG121" s="426"/>
      <c r="AH121" s="427"/>
      <c r="AI121" s="425" t="s">
        <v>532</v>
      </c>
      <c r="AJ121" s="426"/>
      <c r="AK121" s="426"/>
      <c r="AL121" s="427"/>
      <c r="AM121" s="425" t="s">
        <v>527</v>
      </c>
      <c r="AN121" s="426"/>
      <c r="AO121" s="426"/>
      <c r="AP121" s="427"/>
      <c r="AQ121" s="602" t="s">
        <v>522</v>
      </c>
      <c r="AR121" s="603"/>
      <c r="AS121" s="603"/>
      <c r="AT121" s="603"/>
      <c r="AU121" s="603"/>
      <c r="AV121" s="603"/>
      <c r="AW121" s="603"/>
      <c r="AX121" s="604"/>
    </row>
    <row r="122" spans="1:50" ht="23.25" hidden="1" customHeight="1" x14ac:dyDescent="0.15">
      <c r="A122" s="449"/>
      <c r="B122" s="450"/>
      <c r="C122" s="450"/>
      <c r="D122" s="450"/>
      <c r="E122" s="450"/>
      <c r="F122" s="451"/>
      <c r="G122" s="403" t="s">
        <v>483</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484</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536</v>
      </c>
      <c r="AF124" s="426"/>
      <c r="AG124" s="426"/>
      <c r="AH124" s="427"/>
      <c r="AI124" s="425" t="s">
        <v>532</v>
      </c>
      <c r="AJ124" s="426"/>
      <c r="AK124" s="426"/>
      <c r="AL124" s="427"/>
      <c r="AM124" s="425" t="s">
        <v>527</v>
      </c>
      <c r="AN124" s="426"/>
      <c r="AO124" s="426"/>
      <c r="AP124" s="427"/>
      <c r="AQ124" s="602" t="s">
        <v>522</v>
      </c>
      <c r="AR124" s="603"/>
      <c r="AS124" s="603"/>
      <c r="AT124" s="603"/>
      <c r="AU124" s="603"/>
      <c r="AV124" s="603"/>
      <c r="AW124" s="603"/>
      <c r="AX124" s="604"/>
    </row>
    <row r="125" spans="1:50" ht="23.25" hidden="1" customHeight="1" x14ac:dyDescent="0.15">
      <c r="A125" s="449"/>
      <c r="B125" s="450"/>
      <c r="C125" s="450"/>
      <c r="D125" s="450"/>
      <c r="E125" s="450"/>
      <c r="F125" s="451"/>
      <c r="G125" s="403" t="s">
        <v>483</v>
      </c>
      <c r="H125" s="403"/>
      <c r="I125" s="403"/>
      <c r="J125" s="403"/>
      <c r="K125" s="403"/>
      <c r="L125" s="403"/>
      <c r="M125" s="403"/>
      <c r="N125" s="403"/>
      <c r="O125" s="403"/>
      <c r="P125" s="403"/>
      <c r="Q125" s="403"/>
      <c r="R125" s="403"/>
      <c r="S125" s="403"/>
      <c r="T125" s="403"/>
      <c r="U125" s="403"/>
      <c r="V125" s="403"/>
      <c r="W125" s="403"/>
      <c r="X125" s="940"/>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1"/>
      <c r="Y126" s="481" t="s">
        <v>49</v>
      </c>
      <c r="Z126" s="456"/>
      <c r="AA126" s="457"/>
      <c r="AB126" s="482" t="s">
        <v>481</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2" t="s">
        <v>15</v>
      </c>
      <c r="B127" s="450"/>
      <c r="C127" s="450"/>
      <c r="D127" s="450"/>
      <c r="E127" s="450"/>
      <c r="F127" s="451"/>
      <c r="G127" s="249" t="s">
        <v>16</v>
      </c>
      <c r="H127" s="249"/>
      <c r="I127" s="249"/>
      <c r="J127" s="249"/>
      <c r="K127" s="249"/>
      <c r="L127" s="249"/>
      <c r="M127" s="249"/>
      <c r="N127" s="249"/>
      <c r="O127" s="249"/>
      <c r="P127" s="249"/>
      <c r="Q127" s="249"/>
      <c r="R127" s="249"/>
      <c r="S127" s="249"/>
      <c r="T127" s="249"/>
      <c r="U127" s="249"/>
      <c r="V127" s="249"/>
      <c r="W127" s="249"/>
      <c r="X127" s="250"/>
      <c r="Y127" s="937"/>
      <c r="Z127" s="938"/>
      <c r="AA127" s="939"/>
      <c r="AB127" s="248" t="s">
        <v>11</v>
      </c>
      <c r="AC127" s="249"/>
      <c r="AD127" s="250"/>
      <c r="AE127" s="425" t="s">
        <v>535</v>
      </c>
      <c r="AF127" s="426"/>
      <c r="AG127" s="426"/>
      <c r="AH127" s="427"/>
      <c r="AI127" s="425" t="s">
        <v>532</v>
      </c>
      <c r="AJ127" s="426"/>
      <c r="AK127" s="426"/>
      <c r="AL127" s="427"/>
      <c r="AM127" s="425" t="s">
        <v>527</v>
      </c>
      <c r="AN127" s="426"/>
      <c r="AO127" s="426"/>
      <c r="AP127" s="427"/>
      <c r="AQ127" s="602" t="s">
        <v>522</v>
      </c>
      <c r="AR127" s="603"/>
      <c r="AS127" s="603"/>
      <c r="AT127" s="603"/>
      <c r="AU127" s="603"/>
      <c r="AV127" s="603"/>
      <c r="AW127" s="603"/>
      <c r="AX127" s="604"/>
    </row>
    <row r="128" spans="1:50" ht="23.25" hidden="1" customHeight="1" x14ac:dyDescent="0.15">
      <c r="A128" s="449"/>
      <c r="B128" s="450"/>
      <c r="C128" s="450"/>
      <c r="D128" s="450"/>
      <c r="E128" s="450"/>
      <c r="F128" s="451"/>
      <c r="G128" s="403" t="s">
        <v>483</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481</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9.25" customHeight="1" x14ac:dyDescent="0.15">
      <c r="A130" s="189" t="s">
        <v>565</v>
      </c>
      <c r="B130" s="186"/>
      <c r="C130" s="185" t="s">
        <v>358</v>
      </c>
      <c r="D130" s="186"/>
      <c r="E130" s="170" t="s">
        <v>387</v>
      </c>
      <c r="F130" s="171"/>
      <c r="G130" s="172" t="s">
        <v>588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29.25" customHeight="1" x14ac:dyDescent="0.15">
      <c r="A131" s="190"/>
      <c r="B131" s="187"/>
      <c r="C131" s="181"/>
      <c r="D131" s="187"/>
      <c r="E131" s="175" t="s">
        <v>386</v>
      </c>
      <c r="F131" s="176"/>
      <c r="G131" s="111" t="s">
        <v>589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698</v>
      </c>
      <c r="AR133" s="200"/>
      <c r="AS133" s="134" t="s">
        <v>355</v>
      </c>
      <c r="AT133" s="135"/>
      <c r="AU133" s="201">
        <v>31</v>
      </c>
      <c r="AV133" s="201"/>
      <c r="AW133" s="134" t="s">
        <v>300</v>
      </c>
      <c r="AX133" s="196"/>
    </row>
    <row r="134" spans="1:50" ht="29.2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591</v>
      </c>
      <c r="AC134" s="206"/>
      <c r="AD134" s="206"/>
      <c r="AE134" s="207">
        <v>4.3</v>
      </c>
      <c r="AF134" s="208"/>
      <c r="AG134" s="208"/>
      <c r="AH134" s="208"/>
      <c r="AI134" s="207">
        <v>4.4000000000000004</v>
      </c>
      <c r="AJ134" s="208"/>
      <c r="AK134" s="208"/>
      <c r="AL134" s="208"/>
      <c r="AM134" s="207">
        <v>4.3</v>
      </c>
      <c r="AN134" s="208"/>
      <c r="AO134" s="208"/>
      <c r="AP134" s="208"/>
      <c r="AQ134" s="207" t="s">
        <v>699</v>
      </c>
      <c r="AR134" s="208"/>
      <c r="AS134" s="208"/>
      <c r="AT134" s="208"/>
      <c r="AU134" s="207"/>
      <c r="AV134" s="208"/>
      <c r="AW134" s="208"/>
      <c r="AX134" s="209"/>
    </row>
    <row r="135" spans="1:50" ht="29.2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591</v>
      </c>
      <c r="AC135" s="214"/>
      <c r="AD135" s="214"/>
      <c r="AE135" s="207">
        <v>3.5</v>
      </c>
      <c r="AF135" s="208"/>
      <c r="AG135" s="208"/>
      <c r="AH135" s="208"/>
      <c r="AI135" s="207">
        <v>3.5</v>
      </c>
      <c r="AJ135" s="208"/>
      <c r="AK135" s="208"/>
      <c r="AL135" s="208"/>
      <c r="AM135" s="207">
        <v>3.5</v>
      </c>
      <c r="AN135" s="208"/>
      <c r="AO135" s="208"/>
      <c r="AP135" s="208"/>
      <c r="AQ135" s="207" t="s">
        <v>700</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5.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2"/>
      <c r="E430" s="175" t="s">
        <v>545</v>
      </c>
      <c r="F430" s="909"/>
      <c r="G430" s="910" t="s">
        <v>374</v>
      </c>
      <c r="H430" s="124"/>
      <c r="I430" s="124"/>
      <c r="J430" s="911" t="s">
        <v>616</v>
      </c>
      <c r="K430" s="912"/>
      <c r="L430" s="912"/>
      <c r="M430" s="912"/>
      <c r="N430" s="912"/>
      <c r="O430" s="912"/>
      <c r="P430" s="912"/>
      <c r="Q430" s="912"/>
      <c r="R430" s="912"/>
      <c r="S430" s="912"/>
      <c r="T430" s="913"/>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701</v>
      </c>
      <c r="AF432" s="201"/>
      <c r="AG432" s="134" t="s">
        <v>355</v>
      </c>
      <c r="AH432" s="135"/>
      <c r="AI432" s="157"/>
      <c r="AJ432" s="157"/>
      <c r="AK432" s="157"/>
      <c r="AL432" s="155"/>
      <c r="AM432" s="157"/>
      <c r="AN432" s="157"/>
      <c r="AO432" s="157"/>
      <c r="AP432" s="155"/>
      <c r="AQ432" s="600" t="s">
        <v>701</v>
      </c>
      <c r="AR432" s="201"/>
      <c r="AS432" s="134" t="s">
        <v>355</v>
      </c>
      <c r="AT432" s="135"/>
      <c r="AU432" s="201" t="s">
        <v>701</v>
      </c>
      <c r="AV432" s="201"/>
      <c r="AW432" s="134" t="s">
        <v>300</v>
      </c>
      <c r="AX432" s="196"/>
    </row>
    <row r="433" spans="1:50" ht="23.25" customHeight="1" x14ac:dyDescent="0.15">
      <c r="A433" s="190"/>
      <c r="B433" s="187"/>
      <c r="C433" s="181"/>
      <c r="D433" s="187"/>
      <c r="E433" s="343"/>
      <c r="F433" s="344"/>
      <c r="G433" s="105" t="s">
        <v>622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650</v>
      </c>
      <c r="AC433" s="214"/>
      <c r="AD433" s="214"/>
      <c r="AE433" s="341" t="s">
        <v>650</v>
      </c>
      <c r="AF433" s="208"/>
      <c r="AG433" s="208"/>
      <c r="AH433" s="208"/>
      <c r="AI433" s="341" t="s">
        <v>650</v>
      </c>
      <c r="AJ433" s="208"/>
      <c r="AK433" s="208"/>
      <c r="AL433" s="208"/>
      <c r="AM433" s="341" t="s">
        <v>651</v>
      </c>
      <c r="AN433" s="208"/>
      <c r="AO433" s="208"/>
      <c r="AP433" s="342"/>
      <c r="AQ433" s="341" t="s">
        <v>650</v>
      </c>
      <c r="AR433" s="208"/>
      <c r="AS433" s="208"/>
      <c r="AT433" s="342"/>
      <c r="AU433" s="208" t="s">
        <v>650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650</v>
      </c>
      <c r="AC434" s="206"/>
      <c r="AD434" s="206"/>
      <c r="AE434" s="341" t="s">
        <v>650</v>
      </c>
      <c r="AF434" s="208"/>
      <c r="AG434" s="208"/>
      <c r="AH434" s="342"/>
      <c r="AI434" s="341" t="s">
        <v>650</v>
      </c>
      <c r="AJ434" s="208"/>
      <c r="AK434" s="208"/>
      <c r="AL434" s="208"/>
      <c r="AM434" s="341" t="s">
        <v>650</v>
      </c>
      <c r="AN434" s="208"/>
      <c r="AO434" s="208"/>
      <c r="AP434" s="342"/>
      <c r="AQ434" s="341" t="s">
        <v>650</v>
      </c>
      <c r="AR434" s="208"/>
      <c r="AS434" s="208"/>
      <c r="AT434" s="342"/>
      <c r="AU434" s="208" t="s">
        <v>650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9" t="s">
        <v>301</v>
      </c>
      <c r="AC435" s="589"/>
      <c r="AD435" s="589"/>
      <c r="AE435" s="341" t="s">
        <v>650</v>
      </c>
      <c r="AF435" s="208"/>
      <c r="AG435" s="208"/>
      <c r="AH435" s="342"/>
      <c r="AI435" s="341" t="s">
        <v>650</v>
      </c>
      <c r="AJ435" s="208"/>
      <c r="AK435" s="208"/>
      <c r="AL435" s="208"/>
      <c r="AM435" s="341" t="s">
        <v>650</v>
      </c>
      <c r="AN435" s="208"/>
      <c r="AO435" s="208"/>
      <c r="AP435" s="342"/>
      <c r="AQ435" s="341" t="s">
        <v>650</v>
      </c>
      <c r="AR435" s="208"/>
      <c r="AS435" s="208"/>
      <c r="AT435" s="342"/>
      <c r="AU435" s="208" t="s">
        <v>650</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0"/>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9" t="s">
        <v>301</v>
      </c>
      <c r="AC440" s="589"/>
      <c r="AD440" s="589"/>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0"/>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9" t="s">
        <v>301</v>
      </c>
      <c r="AC445" s="589"/>
      <c r="AD445" s="589"/>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0"/>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9" t="s">
        <v>301</v>
      </c>
      <c r="AC450" s="589"/>
      <c r="AD450" s="589"/>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0"/>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9" t="s">
        <v>301</v>
      </c>
      <c r="AC455" s="589"/>
      <c r="AD455" s="589"/>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701</v>
      </c>
      <c r="AF457" s="201"/>
      <c r="AG457" s="134" t="s">
        <v>355</v>
      </c>
      <c r="AH457" s="135"/>
      <c r="AI457" s="157"/>
      <c r="AJ457" s="157"/>
      <c r="AK457" s="157"/>
      <c r="AL457" s="155"/>
      <c r="AM457" s="157"/>
      <c r="AN457" s="157"/>
      <c r="AO457" s="157"/>
      <c r="AP457" s="155"/>
      <c r="AQ457" s="600" t="s">
        <v>701</v>
      </c>
      <c r="AR457" s="201"/>
      <c r="AS457" s="134" t="s">
        <v>355</v>
      </c>
      <c r="AT457" s="135"/>
      <c r="AU457" s="201" t="s">
        <v>701</v>
      </c>
      <c r="AV457" s="201"/>
      <c r="AW457" s="134" t="s">
        <v>300</v>
      </c>
      <c r="AX457" s="196"/>
    </row>
    <row r="458" spans="1:50" ht="23.25" hidden="1" customHeight="1" x14ac:dyDescent="0.15">
      <c r="A458" s="190"/>
      <c r="B458" s="187"/>
      <c r="C458" s="181"/>
      <c r="D458" s="187"/>
      <c r="E458" s="343"/>
      <c r="F458" s="344"/>
      <c r="G458" s="105" t="s">
        <v>650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652</v>
      </c>
      <c r="AC458" s="214"/>
      <c r="AD458" s="214"/>
      <c r="AE458" s="341" t="s">
        <v>650</v>
      </c>
      <c r="AF458" s="208"/>
      <c r="AG458" s="208"/>
      <c r="AH458" s="208"/>
      <c r="AI458" s="341" t="s">
        <v>650</v>
      </c>
      <c r="AJ458" s="208"/>
      <c r="AK458" s="208"/>
      <c r="AL458" s="208"/>
      <c r="AM458" s="341" t="s">
        <v>650</v>
      </c>
      <c r="AN458" s="208"/>
      <c r="AO458" s="208"/>
      <c r="AP458" s="342"/>
      <c r="AQ458" s="341" t="s">
        <v>650</v>
      </c>
      <c r="AR458" s="208"/>
      <c r="AS458" s="208"/>
      <c r="AT458" s="342"/>
      <c r="AU458" s="208" t="s">
        <v>650</v>
      </c>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650</v>
      </c>
      <c r="AC459" s="206"/>
      <c r="AD459" s="206"/>
      <c r="AE459" s="341" t="s">
        <v>650</v>
      </c>
      <c r="AF459" s="208"/>
      <c r="AG459" s="208"/>
      <c r="AH459" s="342"/>
      <c r="AI459" s="341" t="s">
        <v>650</v>
      </c>
      <c r="AJ459" s="208"/>
      <c r="AK459" s="208"/>
      <c r="AL459" s="208"/>
      <c r="AM459" s="341" t="s">
        <v>650</v>
      </c>
      <c r="AN459" s="208"/>
      <c r="AO459" s="208"/>
      <c r="AP459" s="342"/>
      <c r="AQ459" s="341" t="s">
        <v>650</v>
      </c>
      <c r="AR459" s="208"/>
      <c r="AS459" s="208"/>
      <c r="AT459" s="342"/>
      <c r="AU459" s="208" t="s">
        <v>650</v>
      </c>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9" t="s">
        <v>14</v>
      </c>
      <c r="AC460" s="589"/>
      <c r="AD460" s="589"/>
      <c r="AE460" s="341" t="s">
        <v>650</v>
      </c>
      <c r="AF460" s="208"/>
      <c r="AG460" s="208"/>
      <c r="AH460" s="342"/>
      <c r="AI460" s="341" t="s">
        <v>650</v>
      </c>
      <c r="AJ460" s="208"/>
      <c r="AK460" s="208"/>
      <c r="AL460" s="208"/>
      <c r="AM460" s="341" t="s">
        <v>650</v>
      </c>
      <c r="AN460" s="208"/>
      <c r="AO460" s="208"/>
      <c r="AP460" s="342"/>
      <c r="AQ460" s="341" t="s">
        <v>653</v>
      </c>
      <c r="AR460" s="208"/>
      <c r="AS460" s="208"/>
      <c r="AT460" s="342"/>
      <c r="AU460" s="208" t="s">
        <v>650</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0"/>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9" t="s">
        <v>14</v>
      </c>
      <c r="AC465" s="589"/>
      <c r="AD465" s="589"/>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0"/>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9" t="s">
        <v>14</v>
      </c>
      <c r="AC470" s="589"/>
      <c r="AD470" s="589"/>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0"/>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9" t="s">
        <v>14</v>
      </c>
      <c r="AC475" s="589"/>
      <c r="AD475" s="589"/>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0"/>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9" t="s">
        <v>14</v>
      </c>
      <c r="AC480" s="589"/>
      <c r="AD480" s="589"/>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650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10" t="s">
        <v>374</v>
      </c>
      <c r="H484" s="124"/>
      <c r="I484" s="124"/>
      <c r="J484" s="911"/>
      <c r="K484" s="912"/>
      <c r="L484" s="912"/>
      <c r="M484" s="912"/>
      <c r="N484" s="912"/>
      <c r="O484" s="912"/>
      <c r="P484" s="912"/>
      <c r="Q484" s="912"/>
      <c r="R484" s="912"/>
      <c r="S484" s="912"/>
      <c r="T484" s="91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0"/>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9" t="s">
        <v>301</v>
      </c>
      <c r="AC489" s="589"/>
      <c r="AD489" s="589"/>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0"/>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9" t="s">
        <v>301</v>
      </c>
      <c r="AC494" s="589"/>
      <c r="AD494" s="589"/>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0"/>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9" t="s">
        <v>301</v>
      </c>
      <c r="AC499" s="589"/>
      <c r="AD499" s="589"/>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0"/>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9" t="s">
        <v>301</v>
      </c>
      <c r="AC504" s="589"/>
      <c r="AD504" s="589"/>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0"/>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9" t="s">
        <v>301</v>
      </c>
      <c r="AC509" s="589"/>
      <c r="AD509" s="589"/>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0"/>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9" t="s">
        <v>14</v>
      </c>
      <c r="AC514" s="589"/>
      <c r="AD514" s="589"/>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0"/>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9" t="s">
        <v>14</v>
      </c>
      <c r="AC519" s="589"/>
      <c r="AD519" s="589"/>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0"/>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9" t="s">
        <v>14</v>
      </c>
      <c r="AC524" s="589"/>
      <c r="AD524" s="589"/>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0"/>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9" t="s">
        <v>14</v>
      </c>
      <c r="AC529" s="589"/>
      <c r="AD529" s="589"/>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0"/>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9" t="s">
        <v>14</v>
      </c>
      <c r="AC534" s="589"/>
      <c r="AD534" s="589"/>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10" t="s">
        <v>374</v>
      </c>
      <c r="H538" s="124"/>
      <c r="I538" s="124"/>
      <c r="J538" s="911"/>
      <c r="K538" s="912"/>
      <c r="L538" s="912"/>
      <c r="M538" s="912"/>
      <c r="N538" s="912"/>
      <c r="O538" s="912"/>
      <c r="P538" s="912"/>
      <c r="Q538" s="912"/>
      <c r="R538" s="912"/>
      <c r="S538" s="912"/>
      <c r="T538" s="91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0"/>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9" t="s">
        <v>301</v>
      </c>
      <c r="AC543" s="589"/>
      <c r="AD543" s="589"/>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0"/>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9" t="s">
        <v>301</v>
      </c>
      <c r="AC548" s="589"/>
      <c r="AD548" s="589"/>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0"/>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9" t="s">
        <v>301</v>
      </c>
      <c r="AC553" s="589"/>
      <c r="AD553" s="589"/>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0"/>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9" t="s">
        <v>301</v>
      </c>
      <c r="AC558" s="589"/>
      <c r="AD558" s="589"/>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0"/>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9" t="s">
        <v>301</v>
      </c>
      <c r="AC563" s="589"/>
      <c r="AD563" s="589"/>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0"/>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9" t="s">
        <v>14</v>
      </c>
      <c r="AC568" s="589"/>
      <c r="AD568" s="589"/>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0"/>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9" t="s">
        <v>14</v>
      </c>
      <c r="AC573" s="589"/>
      <c r="AD573" s="589"/>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0"/>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9" t="s">
        <v>14</v>
      </c>
      <c r="AC578" s="589"/>
      <c r="AD578" s="589"/>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0"/>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9" t="s">
        <v>14</v>
      </c>
      <c r="AC583" s="589"/>
      <c r="AD583" s="589"/>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0"/>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9" t="s">
        <v>14</v>
      </c>
      <c r="AC588" s="589"/>
      <c r="AD588" s="589"/>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10" t="s">
        <v>374</v>
      </c>
      <c r="H592" s="124"/>
      <c r="I592" s="124"/>
      <c r="J592" s="911"/>
      <c r="K592" s="912"/>
      <c r="L592" s="912"/>
      <c r="M592" s="912"/>
      <c r="N592" s="912"/>
      <c r="O592" s="912"/>
      <c r="P592" s="912"/>
      <c r="Q592" s="912"/>
      <c r="R592" s="912"/>
      <c r="S592" s="912"/>
      <c r="T592" s="91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0"/>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9" t="s">
        <v>301</v>
      </c>
      <c r="AC597" s="589"/>
      <c r="AD597" s="589"/>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0"/>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9" t="s">
        <v>301</v>
      </c>
      <c r="AC602" s="589"/>
      <c r="AD602" s="589"/>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0"/>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9" t="s">
        <v>301</v>
      </c>
      <c r="AC607" s="589"/>
      <c r="AD607" s="589"/>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0"/>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9" t="s">
        <v>301</v>
      </c>
      <c r="AC612" s="589"/>
      <c r="AD612" s="589"/>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0"/>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9" t="s">
        <v>301</v>
      </c>
      <c r="AC617" s="589"/>
      <c r="AD617" s="589"/>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0"/>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9" t="s">
        <v>14</v>
      </c>
      <c r="AC622" s="589"/>
      <c r="AD622" s="589"/>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0"/>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9" t="s">
        <v>14</v>
      </c>
      <c r="AC627" s="589"/>
      <c r="AD627" s="589"/>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0"/>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9" t="s">
        <v>14</v>
      </c>
      <c r="AC632" s="589"/>
      <c r="AD632" s="589"/>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0"/>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9" t="s">
        <v>14</v>
      </c>
      <c r="AC637" s="589"/>
      <c r="AD637" s="589"/>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0"/>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9" t="s">
        <v>14</v>
      </c>
      <c r="AC642" s="589"/>
      <c r="AD642" s="589"/>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10" t="s">
        <v>374</v>
      </c>
      <c r="H646" s="124"/>
      <c r="I646" s="124"/>
      <c r="J646" s="911"/>
      <c r="K646" s="912"/>
      <c r="L646" s="912"/>
      <c r="M646" s="912"/>
      <c r="N646" s="912"/>
      <c r="O646" s="912"/>
      <c r="P646" s="912"/>
      <c r="Q646" s="912"/>
      <c r="R646" s="912"/>
      <c r="S646" s="912"/>
      <c r="T646" s="91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0"/>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9" t="s">
        <v>301</v>
      </c>
      <c r="AC651" s="589"/>
      <c r="AD651" s="589"/>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0"/>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9" t="s">
        <v>301</v>
      </c>
      <c r="AC656" s="589"/>
      <c r="AD656" s="589"/>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0"/>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9" t="s">
        <v>301</v>
      </c>
      <c r="AC661" s="589"/>
      <c r="AD661" s="589"/>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0"/>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9" t="s">
        <v>301</v>
      </c>
      <c r="AC666" s="589"/>
      <c r="AD666" s="589"/>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0"/>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9" t="s">
        <v>301</v>
      </c>
      <c r="AC671" s="589"/>
      <c r="AD671" s="589"/>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0"/>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9" t="s">
        <v>14</v>
      </c>
      <c r="AC676" s="589"/>
      <c r="AD676" s="589"/>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0"/>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9" t="s">
        <v>14</v>
      </c>
      <c r="AC681" s="589"/>
      <c r="AD681" s="589"/>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0"/>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9" t="s">
        <v>14</v>
      </c>
      <c r="AC686" s="589"/>
      <c r="AD686" s="589"/>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0"/>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9" t="s">
        <v>14</v>
      </c>
      <c r="AC691" s="589"/>
      <c r="AD691" s="589"/>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0"/>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9" t="s">
        <v>14</v>
      </c>
      <c r="AC696" s="589"/>
      <c r="AD696" s="589"/>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0" ht="52.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6" t="s">
        <v>577</v>
      </c>
      <c r="AE702" s="347"/>
      <c r="AF702" s="347"/>
      <c r="AG702" s="395" t="s">
        <v>593</v>
      </c>
      <c r="AH702" s="396"/>
      <c r="AI702" s="396"/>
      <c r="AJ702" s="396"/>
      <c r="AK702" s="396"/>
      <c r="AL702" s="396"/>
      <c r="AM702" s="396"/>
      <c r="AN702" s="396"/>
      <c r="AO702" s="396"/>
      <c r="AP702" s="396"/>
      <c r="AQ702" s="396"/>
      <c r="AR702" s="396"/>
      <c r="AS702" s="396"/>
      <c r="AT702" s="396"/>
      <c r="AU702" s="396"/>
      <c r="AV702" s="396"/>
      <c r="AW702" s="396"/>
      <c r="AX702" s="397"/>
    </row>
    <row r="703" spans="1:50" ht="37.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29" t="s">
        <v>577</v>
      </c>
      <c r="AE703" s="330"/>
      <c r="AF703" s="330"/>
      <c r="AG703" s="102" t="s">
        <v>714</v>
      </c>
      <c r="AH703" s="103"/>
      <c r="AI703" s="103"/>
      <c r="AJ703" s="103"/>
      <c r="AK703" s="103"/>
      <c r="AL703" s="103"/>
      <c r="AM703" s="103"/>
      <c r="AN703" s="103"/>
      <c r="AO703" s="103"/>
      <c r="AP703" s="103"/>
      <c r="AQ703" s="103"/>
      <c r="AR703" s="103"/>
      <c r="AS703" s="103"/>
      <c r="AT703" s="103"/>
      <c r="AU703" s="103"/>
      <c r="AV703" s="103"/>
      <c r="AW703" s="103"/>
      <c r="AX703" s="104"/>
    </row>
    <row r="704" spans="1:50" ht="44.2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577</v>
      </c>
      <c r="AE704" s="794"/>
      <c r="AF704" s="794"/>
      <c r="AG704" s="168" t="s">
        <v>594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577</v>
      </c>
      <c r="AE705" s="726"/>
      <c r="AF705" s="726"/>
      <c r="AG705" s="126" t="s">
        <v>712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3"/>
      <c r="B706" s="654"/>
      <c r="C706" s="805"/>
      <c r="D706" s="806"/>
      <c r="E706" s="741" t="s">
        <v>506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9" t="s">
        <v>595</v>
      </c>
      <c r="AE706" s="330"/>
      <c r="AF706" s="67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595</v>
      </c>
      <c r="AE707" s="847"/>
      <c r="AF707" s="84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596</v>
      </c>
      <c r="AE708" s="616"/>
      <c r="AF708" s="616"/>
      <c r="AG708" s="753" t="s">
        <v>597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9" t="s">
        <v>577</v>
      </c>
      <c r="AE709" s="330"/>
      <c r="AF709" s="330"/>
      <c r="AG709" s="102" t="s">
        <v>598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3"/>
      <c r="B710" s="655"/>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9" t="s">
        <v>596</v>
      </c>
      <c r="AE710" s="330"/>
      <c r="AF710" s="330"/>
      <c r="AG710" s="102" t="s">
        <v>597</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3"/>
      <c r="B711" s="655"/>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4"/>
      <c r="AD711" s="329" t="s">
        <v>577</v>
      </c>
      <c r="AE711" s="330"/>
      <c r="AF711" s="330"/>
      <c r="AG711" s="102" t="s">
        <v>599</v>
      </c>
      <c r="AH711" s="103"/>
      <c r="AI711" s="103"/>
      <c r="AJ711" s="103"/>
      <c r="AK711" s="103"/>
      <c r="AL711" s="103"/>
      <c r="AM711" s="103"/>
      <c r="AN711" s="103"/>
      <c r="AO711" s="103"/>
      <c r="AP711" s="103"/>
      <c r="AQ711" s="103"/>
      <c r="AR711" s="103"/>
      <c r="AS711" s="103"/>
      <c r="AT711" s="103"/>
      <c r="AU711" s="103"/>
      <c r="AV711" s="103"/>
      <c r="AW711" s="103"/>
      <c r="AX711" s="104"/>
    </row>
    <row r="712" spans="1:50" ht="40.5" customHeight="1" x14ac:dyDescent="0.15">
      <c r="A712" s="653"/>
      <c r="B712" s="655"/>
      <c r="C712" s="401" t="s">
        <v>469</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4"/>
      <c r="AD712" s="793" t="s">
        <v>596</v>
      </c>
      <c r="AE712" s="794"/>
      <c r="AF712" s="794"/>
      <c r="AG712" s="821" t="s">
        <v>574</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59" t="s">
        <v>470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9" t="s">
        <v>596</v>
      </c>
      <c r="AE713" s="330"/>
      <c r="AF713" s="674"/>
      <c r="AG713" s="102" t="s">
        <v>597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6"/>
      <c r="B714" s="657"/>
      <c r="C714" s="658" t="s">
        <v>446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577</v>
      </c>
      <c r="AE714" s="819"/>
      <c r="AF714" s="820"/>
      <c r="AG714" s="747" t="s">
        <v>600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447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577</v>
      </c>
      <c r="AE715" s="616"/>
      <c r="AF715" s="667"/>
      <c r="AG715" s="753" t="s">
        <v>601</v>
      </c>
      <c r="AH715" s="754"/>
      <c r="AI715" s="754"/>
      <c r="AJ715" s="754"/>
      <c r="AK715" s="754"/>
      <c r="AL715" s="754"/>
      <c r="AM715" s="754"/>
      <c r="AN715" s="754"/>
      <c r="AO715" s="754"/>
      <c r="AP715" s="754"/>
      <c r="AQ715" s="754"/>
      <c r="AR715" s="754"/>
      <c r="AS715" s="754"/>
      <c r="AT715" s="754"/>
      <c r="AU715" s="754"/>
      <c r="AV715" s="754"/>
      <c r="AW715" s="754"/>
      <c r="AX715" s="755"/>
    </row>
    <row r="716" spans="1:50" ht="62.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577</v>
      </c>
      <c r="AE716" s="638"/>
      <c r="AF716" s="638"/>
      <c r="AG716" s="102" t="s">
        <v>706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3"/>
      <c r="B717" s="655"/>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9" t="s">
        <v>577</v>
      </c>
      <c r="AE717" s="330"/>
      <c r="AF717" s="330"/>
      <c r="AG717" s="102" t="s">
        <v>602</v>
      </c>
      <c r="AH717" s="103"/>
      <c r="AI717" s="103"/>
      <c r="AJ717" s="103"/>
      <c r="AK717" s="103"/>
      <c r="AL717" s="103"/>
      <c r="AM717" s="103"/>
      <c r="AN717" s="103"/>
      <c r="AO717" s="103"/>
      <c r="AP717" s="103"/>
      <c r="AQ717" s="103"/>
      <c r="AR717" s="103"/>
      <c r="AS717" s="103"/>
      <c r="AT717" s="103"/>
      <c r="AU717" s="103"/>
      <c r="AV717" s="103"/>
      <c r="AW717" s="103"/>
      <c r="AX717" s="104"/>
    </row>
    <row r="718" spans="1:50" ht="52.5" customHeight="1" x14ac:dyDescent="0.15">
      <c r="A718" s="656"/>
      <c r="B718" s="657"/>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9" t="s">
        <v>577</v>
      </c>
      <c r="AE718" s="330"/>
      <c r="AF718" s="330"/>
      <c r="AG718" s="128" t="s">
        <v>603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577</v>
      </c>
      <c r="AE719" s="616"/>
      <c r="AF719" s="616"/>
      <c r="AG719" s="126" t="s">
        <v>604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9"/>
      <c r="B720" s="790"/>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72" customHeight="1" x14ac:dyDescent="0.15">
      <c r="A721" s="789"/>
      <c r="B721" s="790"/>
      <c r="C721" s="297" t="s">
        <v>606</v>
      </c>
      <c r="D721" s="298"/>
      <c r="E721" s="298"/>
      <c r="F721" s="299"/>
      <c r="G721" s="288"/>
      <c r="H721" s="289"/>
      <c r="I721" s="83" t="str">
        <f>IF(OR(G721="　", G721=""), "", "-")</f>
        <v/>
      </c>
      <c r="J721" s="292">
        <v>863</v>
      </c>
      <c r="K721" s="292"/>
      <c r="L721" s="83" t="str">
        <f>IF(M721="","","-")</f>
        <v/>
      </c>
      <c r="M721" s="84"/>
      <c r="N721" s="305" t="s">
        <v>605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13.5" hidden="1" customHeight="1" x14ac:dyDescent="0.15">
      <c r="A722" s="789"/>
      <c r="B722" s="790"/>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13.5" hidden="1" customHeight="1" x14ac:dyDescent="0.15">
      <c r="A723" s="789"/>
      <c r="B723" s="790"/>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13.5" hidden="1" customHeight="1" x14ac:dyDescent="0.15">
      <c r="A724" s="789"/>
      <c r="B724" s="790"/>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13.5" hidden="1" customHeight="1" x14ac:dyDescent="0.15">
      <c r="A725" s="791"/>
      <c r="B725" s="792"/>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1" t="s">
        <v>48</v>
      </c>
      <c r="B726" s="813"/>
      <c r="C726" s="826" t="s">
        <v>53</v>
      </c>
      <c r="D726" s="848"/>
      <c r="E726" s="848"/>
      <c r="F726" s="849"/>
      <c r="G726" s="587" t="s">
        <v>607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59" t="s">
        <v>57</v>
      </c>
      <c r="D727" s="760"/>
      <c r="E727" s="760"/>
      <c r="F727" s="761"/>
      <c r="G727" s="585" t="s">
        <v>707</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30" customHeight="1" thickBot="1" x14ac:dyDescent="0.2">
      <c r="A729" s="645" t="s">
        <v>713</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35.1" customHeight="1" thickBot="1" x14ac:dyDescent="0.2">
      <c r="A731" s="810" t="s">
        <v>257</v>
      </c>
      <c r="B731" s="811"/>
      <c r="C731" s="811"/>
      <c r="D731" s="811"/>
      <c r="E731" s="812"/>
      <c r="F731" s="740" t="s">
        <v>715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33" customHeight="1" thickBot="1" x14ac:dyDescent="0.2">
      <c r="A733" s="684" t="s">
        <v>257</v>
      </c>
      <c r="B733" s="685"/>
      <c r="C733" s="685"/>
      <c r="D733" s="685"/>
      <c r="E733" s="686"/>
      <c r="F733" s="648" t="s">
        <v>716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4.2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475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2" t="s">
        <v>549</v>
      </c>
      <c r="B737" s="211"/>
      <c r="C737" s="211"/>
      <c r="D737" s="212"/>
      <c r="E737" s="1001" t="s">
        <v>608</v>
      </c>
      <c r="F737" s="1001"/>
      <c r="G737" s="1001"/>
      <c r="H737" s="1001"/>
      <c r="I737" s="1001"/>
      <c r="J737" s="1001"/>
      <c r="K737" s="1001"/>
      <c r="L737" s="1001"/>
      <c r="M737" s="1001"/>
      <c r="N737" s="366" t="s">
        <v>542</v>
      </c>
      <c r="O737" s="366"/>
      <c r="P737" s="366"/>
      <c r="Q737" s="366"/>
      <c r="R737" s="1001" t="s">
        <v>610</v>
      </c>
      <c r="S737" s="1001"/>
      <c r="T737" s="1001"/>
      <c r="U737" s="1001"/>
      <c r="V737" s="1001"/>
      <c r="W737" s="1001"/>
      <c r="X737" s="1001"/>
      <c r="Y737" s="1001"/>
      <c r="Z737" s="1001"/>
      <c r="AA737" s="366" t="s">
        <v>541</v>
      </c>
      <c r="AB737" s="366"/>
      <c r="AC737" s="366"/>
      <c r="AD737" s="366"/>
      <c r="AE737" s="1001" t="s">
        <v>612</v>
      </c>
      <c r="AF737" s="1001"/>
      <c r="AG737" s="1001"/>
      <c r="AH737" s="1001"/>
      <c r="AI737" s="1001"/>
      <c r="AJ737" s="1001"/>
      <c r="AK737" s="1001"/>
      <c r="AL737" s="1001"/>
      <c r="AM737" s="1001"/>
      <c r="AN737" s="366" t="s">
        <v>540</v>
      </c>
      <c r="AO737" s="366"/>
      <c r="AP737" s="366"/>
      <c r="AQ737" s="366"/>
      <c r="AR737" s="993" t="s">
        <v>614</v>
      </c>
      <c r="AS737" s="994"/>
      <c r="AT737" s="994"/>
      <c r="AU737" s="994"/>
      <c r="AV737" s="994"/>
      <c r="AW737" s="994"/>
      <c r="AX737" s="995"/>
      <c r="AY737" s="89"/>
      <c r="AZ737" s="89"/>
    </row>
    <row r="738" spans="1:52" ht="24.75" customHeight="1" x14ac:dyDescent="0.15">
      <c r="A738" s="1002" t="s">
        <v>539</v>
      </c>
      <c r="B738" s="211"/>
      <c r="C738" s="211"/>
      <c r="D738" s="212"/>
      <c r="E738" s="1001" t="s">
        <v>609</v>
      </c>
      <c r="F738" s="1001"/>
      <c r="G738" s="1001"/>
      <c r="H738" s="1001"/>
      <c r="I738" s="1001"/>
      <c r="J738" s="1001"/>
      <c r="K738" s="1001"/>
      <c r="L738" s="1001"/>
      <c r="M738" s="1001"/>
      <c r="N738" s="366" t="s">
        <v>538</v>
      </c>
      <c r="O738" s="366"/>
      <c r="P738" s="366"/>
      <c r="Q738" s="366"/>
      <c r="R738" s="1001" t="s">
        <v>611</v>
      </c>
      <c r="S738" s="1001"/>
      <c r="T738" s="1001"/>
      <c r="U738" s="1001"/>
      <c r="V738" s="1001"/>
      <c r="W738" s="1001"/>
      <c r="X738" s="1001"/>
      <c r="Y738" s="1001"/>
      <c r="Z738" s="1001"/>
      <c r="AA738" s="366" t="s">
        <v>537</v>
      </c>
      <c r="AB738" s="366"/>
      <c r="AC738" s="366"/>
      <c r="AD738" s="366"/>
      <c r="AE738" s="1001" t="s">
        <v>613</v>
      </c>
      <c r="AF738" s="1001"/>
      <c r="AG738" s="1001"/>
      <c r="AH738" s="1001"/>
      <c r="AI738" s="1001"/>
      <c r="AJ738" s="1001"/>
      <c r="AK738" s="1001"/>
      <c r="AL738" s="1001"/>
      <c r="AM738" s="1001"/>
      <c r="AN738" s="366" t="s">
        <v>533</v>
      </c>
      <c r="AO738" s="366"/>
      <c r="AP738" s="366"/>
      <c r="AQ738" s="366"/>
      <c r="AR738" s="993" t="s">
        <v>615</v>
      </c>
      <c r="AS738" s="994"/>
      <c r="AT738" s="994"/>
      <c r="AU738" s="994"/>
      <c r="AV738" s="994"/>
      <c r="AW738" s="994"/>
      <c r="AX738" s="995"/>
    </row>
    <row r="739" spans="1:52" ht="24.75" customHeight="1" thickBot="1" x14ac:dyDescent="0.2">
      <c r="A739" s="1003" t="s">
        <v>529</v>
      </c>
      <c r="B739" s="1004"/>
      <c r="C739" s="1004"/>
      <c r="D739" s="1005"/>
      <c r="E739" s="1006" t="s">
        <v>572</v>
      </c>
      <c r="F739" s="996"/>
      <c r="G739" s="996"/>
      <c r="H739" s="93" t="str">
        <f>IF(E739="", "", "(")</f>
        <v>(</v>
      </c>
      <c r="I739" s="996"/>
      <c r="J739" s="996"/>
      <c r="K739" s="93" t="str">
        <f>IF(OR(I739="　", I739=""), "", "-")</f>
        <v/>
      </c>
      <c r="L739" s="997">
        <v>851</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5" t="s">
        <v>509</v>
      </c>
      <c r="B740" s="626"/>
      <c r="C740" s="626"/>
      <c r="D740" s="626"/>
      <c r="E740" s="626"/>
      <c r="F740" s="62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101"/>
      <c r="T742" s="47"/>
      <c r="U742" s="47"/>
      <c r="V742" s="47" t="s">
        <v>623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t="s">
        <v>689</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t="s">
        <v>624</v>
      </c>
      <c r="O744" s="47"/>
      <c r="P744" s="47"/>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625</v>
      </c>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t="s">
        <v>626</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627</v>
      </c>
      <c r="AK747" s="47" t="s">
        <v>628</v>
      </c>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t="s">
        <v>629</v>
      </c>
      <c r="O748" s="47" t="s">
        <v>630</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690</v>
      </c>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t="s">
        <v>636</v>
      </c>
      <c r="Q749" s="47"/>
      <c r="R749" s="47"/>
      <c r="S749" s="47"/>
      <c r="T749" s="47"/>
      <c r="U749" s="47"/>
      <c r="V749" s="47"/>
      <c r="W749" s="47"/>
      <c r="X749" s="47"/>
      <c r="Y749" s="47"/>
      <c r="Z749" s="47"/>
      <c r="AA749" s="47"/>
      <c r="AB749" s="47"/>
      <c r="AC749" s="47"/>
      <c r="AD749" s="47"/>
      <c r="AE749" s="47"/>
      <c r="AF749" s="47"/>
      <c r="AG749" s="47"/>
      <c r="AH749" s="47" t="s">
        <v>631</v>
      </c>
      <c r="AI749" s="101"/>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t="s">
        <v>632</v>
      </c>
      <c r="M750" s="101"/>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t="s">
        <v>633</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t="s">
        <v>679</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t="s">
        <v>680</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t="s">
        <v>634</v>
      </c>
      <c r="N754" s="101"/>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t="s">
        <v>633</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t="s">
        <v>684</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x14ac:dyDescent="0.15">
      <c r="A757" s="625"/>
      <c r="B757" s="626"/>
      <c r="C757" s="626"/>
      <c r="D757" s="626"/>
      <c r="E757" s="626"/>
      <c r="F757" s="627"/>
      <c r="G757" s="46"/>
      <c r="H757" s="47"/>
      <c r="I757" s="47"/>
      <c r="J757" s="47"/>
      <c r="K757" s="47"/>
      <c r="L757" s="47"/>
      <c r="M757" s="47"/>
      <c r="N757" s="47"/>
      <c r="O757" s="47"/>
      <c r="P757" s="47" t="s">
        <v>685</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5"/>
      <c r="B758" s="626"/>
      <c r="C758" s="626"/>
      <c r="D758" s="626"/>
      <c r="E758" s="626"/>
      <c r="F758" s="627"/>
      <c r="G758" s="46"/>
      <c r="H758" s="47"/>
      <c r="I758" s="47"/>
      <c r="J758" s="47"/>
      <c r="K758" s="47"/>
      <c r="L758" s="47"/>
      <c r="M758" s="47" t="s">
        <v>635</v>
      </c>
      <c r="N758" s="101"/>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511</v>
      </c>
      <c r="B779" s="640"/>
      <c r="C779" s="640"/>
      <c r="D779" s="640"/>
      <c r="E779" s="640"/>
      <c r="F779" s="641"/>
      <c r="G779" s="606" t="s">
        <v>637</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486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638</v>
      </c>
      <c r="H781" s="682"/>
      <c r="I781" s="682"/>
      <c r="J781" s="682"/>
      <c r="K781" s="683"/>
      <c r="L781" s="675" t="s">
        <v>639</v>
      </c>
      <c r="M781" s="676"/>
      <c r="N781" s="676"/>
      <c r="O781" s="676"/>
      <c r="P781" s="676"/>
      <c r="Q781" s="676"/>
      <c r="R781" s="676"/>
      <c r="S781" s="676"/>
      <c r="T781" s="676"/>
      <c r="U781" s="676"/>
      <c r="V781" s="676"/>
      <c r="W781" s="676"/>
      <c r="X781" s="677"/>
      <c r="Y781" s="398">
        <v>4</v>
      </c>
      <c r="Z781" s="399"/>
      <c r="AA781" s="399"/>
      <c r="AB781" s="816"/>
      <c r="AC781" s="681" t="s">
        <v>650</v>
      </c>
      <c r="AD781" s="682"/>
      <c r="AE781" s="682"/>
      <c r="AF781" s="682"/>
      <c r="AG781" s="683"/>
      <c r="AH781" s="675" t="s">
        <v>678</v>
      </c>
      <c r="AI781" s="676"/>
      <c r="AJ781" s="676"/>
      <c r="AK781" s="676"/>
      <c r="AL781" s="676"/>
      <c r="AM781" s="676"/>
      <c r="AN781" s="676"/>
      <c r="AO781" s="676"/>
      <c r="AP781" s="676"/>
      <c r="AQ781" s="676"/>
      <c r="AR781" s="676"/>
      <c r="AS781" s="676"/>
      <c r="AT781" s="677"/>
      <c r="AU781" s="398" t="s">
        <v>675</v>
      </c>
      <c r="AV781" s="399"/>
      <c r="AW781" s="399"/>
      <c r="AX781" s="400"/>
    </row>
    <row r="782" spans="1:50" ht="24.75" hidden="1"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4</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customHeight="1" x14ac:dyDescent="0.15">
      <c r="A792" s="642"/>
      <c r="B792" s="643"/>
      <c r="C792" s="643"/>
      <c r="D792" s="643"/>
      <c r="E792" s="643"/>
      <c r="F792" s="644"/>
      <c r="G792" s="606" t="s">
        <v>440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647</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650</v>
      </c>
      <c r="H794" s="682"/>
      <c r="I794" s="682"/>
      <c r="J794" s="682"/>
      <c r="K794" s="683"/>
      <c r="L794" s="675" t="s">
        <v>650</v>
      </c>
      <c r="M794" s="676"/>
      <c r="N794" s="676"/>
      <c r="O794" s="676"/>
      <c r="P794" s="676"/>
      <c r="Q794" s="676"/>
      <c r="R794" s="676"/>
      <c r="S794" s="676"/>
      <c r="T794" s="676"/>
      <c r="U794" s="676"/>
      <c r="V794" s="676"/>
      <c r="W794" s="676"/>
      <c r="X794" s="677"/>
      <c r="Y794" s="398" t="s">
        <v>650</v>
      </c>
      <c r="Z794" s="399"/>
      <c r="AA794" s="399"/>
      <c r="AB794" s="816"/>
      <c r="AC794" s="681" t="s">
        <v>648</v>
      </c>
      <c r="AD794" s="682"/>
      <c r="AE794" s="682"/>
      <c r="AF794" s="682"/>
      <c r="AG794" s="683"/>
      <c r="AH794" s="675" t="s">
        <v>655</v>
      </c>
      <c r="AI794" s="676"/>
      <c r="AJ794" s="676"/>
      <c r="AK794" s="676"/>
      <c r="AL794" s="676"/>
      <c r="AM794" s="676"/>
      <c r="AN794" s="676"/>
      <c r="AO794" s="676"/>
      <c r="AP794" s="676"/>
      <c r="AQ794" s="676"/>
      <c r="AR794" s="676"/>
      <c r="AS794" s="676"/>
      <c r="AT794" s="677"/>
      <c r="AU794" s="398">
        <v>1</v>
      </c>
      <c r="AV794" s="399"/>
      <c r="AW794" s="399"/>
      <c r="AX794" s="400"/>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15">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1</v>
      </c>
      <c r="AV804" s="843"/>
      <c r="AW804" s="843"/>
      <c r="AX804" s="845"/>
    </row>
    <row r="805" spans="1:50" ht="24.75" hidden="1" customHeight="1" x14ac:dyDescent="0.15">
      <c r="A805" s="642"/>
      <c r="B805" s="643"/>
      <c r="C805" s="643"/>
      <c r="D805" s="643"/>
      <c r="E805" s="643"/>
      <c r="F805" s="644"/>
      <c r="G805" s="606" t="s">
        <v>441</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442</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8"/>
      <c r="Z807" s="399"/>
      <c r="AA807" s="399"/>
      <c r="AB807" s="816"/>
      <c r="AC807" s="681"/>
      <c r="AD807" s="682"/>
      <c r="AE807" s="682"/>
      <c r="AF807" s="682"/>
      <c r="AG807" s="683"/>
      <c r="AH807" s="675"/>
      <c r="AI807" s="676"/>
      <c r="AJ807" s="676"/>
      <c r="AK807" s="676"/>
      <c r="AL807" s="676"/>
      <c r="AM807" s="676"/>
      <c r="AN807" s="676"/>
      <c r="AO807" s="676"/>
      <c r="AP807" s="676"/>
      <c r="AQ807" s="676"/>
      <c r="AR807" s="676"/>
      <c r="AS807" s="676"/>
      <c r="AT807" s="677"/>
      <c r="AU807" s="398"/>
      <c r="AV807" s="399"/>
      <c r="AW807" s="399"/>
      <c r="AX807" s="400"/>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388</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8"/>
      <c r="Z820" s="399"/>
      <c r="AA820" s="399"/>
      <c r="AB820" s="816"/>
      <c r="AC820" s="681"/>
      <c r="AD820" s="682"/>
      <c r="AE820" s="682"/>
      <c r="AF820" s="682"/>
      <c r="AG820" s="683"/>
      <c r="AH820" s="675"/>
      <c r="AI820" s="676"/>
      <c r="AJ820" s="676"/>
      <c r="AK820" s="676"/>
      <c r="AL820" s="676"/>
      <c r="AM820" s="676"/>
      <c r="AN820" s="676"/>
      <c r="AO820" s="676"/>
      <c r="AP820" s="676"/>
      <c r="AQ820" s="676"/>
      <c r="AR820" s="676"/>
      <c r="AS820" s="676"/>
      <c r="AT820" s="677"/>
      <c r="AU820" s="398"/>
      <c r="AV820" s="399"/>
      <c r="AW820" s="399"/>
      <c r="AX820" s="400"/>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1" t="s">
        <v>467</v>
      </c>
      <c r="AM831" s="282"/>
      <c r="AN831" s="282"/>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6">
        <v>1</v>
      </c>
      <c r="B837" s="386">
        <v>1</v>
      </c>
      <c r="C837" s="348" t="s">
        <v>640</v>
      </c>
      <c r="D837" s="348"/>
      <c r="E837" s="348"/>
      <c r="F837" s="348"/>
      <c r="G837" s="348"/>
      <c r="H837" s="348"/>
      <c r="I837" s="348"/>
      <c r="J837" s="349">
        <v>3010001005787</v>
      </c>
      <c r="K837" s="350"/>
      <c r="L837" s="350"/>
      <c r="M837" s="350"/>
      <c r="N837" s="350"/>
      <c r="O837" s="350"/>
      <c r="P837" s="363" t="s">
        <v>641</v>
      </c>
      <c r="Q837" s="351"/>
      <c r="R837" s="351"/>
      <c r="S837" s="351"/>
      <c r="T837" s="351"/>
      <c r="U837" s="351"/>
      <c r="V837" s="351"/>
      <c r="W837" s="351"/>
      <c r="X837" s="351"/>
      <c r="Y837" s="352">
        <v>2</v>
      </c>
      <c r="Z837" s="353"/>
      <c r="AA837" s="353"/>
      <c r="AB837" s="354"/>
      <c r="AC837" s="364" t="s">
        <v>503</v>
      </c>
      <c r="AD837" s="372"/>
      <c r="AE837" s="372"/>
      <c r="AF837" s="372"/>
      <c r="AG837" s="372"/>
      <c r="AH837" s="373" t="s">
        <v>688</v>
      </c>
      <c r="AI837" s="374"/>
      <c r="AJ837" s="374"/>
      <c r="AK837" s="374"/>
      <c r="AL837" s="358">
        <v>100</v>
      </c>
      <c r="AM837" s="359"/>
      <c r="AN837" s="359"/>
      <c r="AO837" s="360"/>
      <c r="AP837" s="361" t="s">
        <v>688</v>
      </c>
      <c r="AQ837" s="361"/>
      <c r="AR837" s="361"/>
      <c r="AS837" s="361"/>
      <c r="AT837" s="361"/>
      <c r="AU837" s="361"/>
      <c r="AV837" s="361"/>
      <c r="AW837" s="361"/>
      <c r="AX837" s="361"/>
    </row>
    <row r="838" spans="1:50" ht="30" customHeight="1" x14ac:dyDescent="0.15">
      <c r="A838" s="386">
        <v>2</v>
      </c>
      <c r="B838" s="386">
        <v>1</v>
      </c>
      <c r="C838" s="348" t="s">
        <v>640</v>
      </c>
      <c r="D838" s="348"/>
      <c r="E838" s="348"/>
      <c r="F838" s="348"/>
      <c r="G838" s="348"/>
      <c r="H838" s="348"/>
      <c r="I838" s="348"/>
      <c r="J838" s="349">
        <v>3010001005787</v>
      </c>
      <c r="K838" s="350"/>
      <c r="L838" s="350"/>
      <c r="M838" s="350"/>
      <c r="N838" s="350"/>
      <c r="O838" s="350"/>
      <c r="P838" s="363" t="s">
        <v>711</v>
      </c>
      <c r="Q838" s="351"/>
      <c r="R838" s="351"/>
      <c r="S838" s="351"/>
      <c r="T838" s="351"/>
      <c r="U838" s="351"/>
      <c r="V838" s="351"/>
      <c r="W838" s="351"/>
      <c r="X838" s="351"/>
      <c r="Y838" s="352">
        <v>0.5</v>
      </c>
      <c r="Z838" s="353"/>
      <c r="AA838" s="353"/>
      <c r="AB838" s="354"/>
      <c r="AC838" s="364" t="s">
        <v>503</v>
      </c>
      <c r="AD838" s="372"/>
      <c r="AE838" s="372"/>
      <c r="AF838" s="372"/>
      <c r="AG838" s="372"/>
      <c r="AH838" s="373" t="s">
        <v>688</v>
      </c>
      <c r="AI838" s="374"/>
      <c r="AJ838" s="374"/>
      <c r="AK838" s="374"/>
      <c r="AL838" s="358">
        <v>100</v>
      </c>
      <c r="AM838" s="359"/>
      <c r="AN838" s="359"/>
      <c r="AO838" s="360"/>
      <c r="AP838" s="361" t="s">
        <v>688</v>
      </c>
      <c r="AQ838" s="361"/>
      <c r="AR838" s="361"/>
      <c r="AS838" s="361"/>
      <c r="AT838" s="361"/>
      <c r="AU838" s="361"/>
      <c r="AV838" s="361"/>
      <c r="AW838" s="361"/>
      <c r="AX838" s="361"/>
    </row>
    <row r="839" spans="1:50" ht="30" customHeight="1" x14ac:dyDescent="0.15">
      <c r="A839" s="386">
        <v>3</v>
      </c>
      <c r="B839" s="386">
        <v>1</v>
      </c>
      <c r="C839" s="348" t="s">
        <v>640</v>
      </c>
      <c r="D839" s="348"/>
      <c r="E839" s="348"/>
      <c r="F839" s="348"/>
      <c r="G839" s="348"/>
      <c r="H839" s="348"/>
      <c r="I839" s="348"/>
      <c r="J839" s="349">
        <v>3010001005787</v>
      </c>
      <c r="K839" s="350"/>
      <c r="L839" s="350"/>
      <c r="M839" s="350"/>
      <c r="N839" s="350"/>
      <c r="O839" s="350"/>
      <c r="P839" s="363" t="s">
        <v>641</v>
      </c>
      <c r="Q839" s="351"/>
      <c r="R839" s="351"/>
      <c r="S839" s="351"/>
      <c r="T839" s="351"/>
      <c r="U839" s="351"/>
      <c r="V839" s="351"/>
      <c r="W839" s="351"/>
      <c r="X839" s="351"/>
      <c r="Y839" s="352">
        <v>0.5</v>
      </c>
      <c r="Z839" s="353"/>
      <c r="AA839" s="353"/>
      <c r="AB839" s="354"/>
      <c r="AC839" s="364" t="s">
        <v>503</v>
      </c>
      <c r="AD839" s="372"/>
      <c r="AE839" s="372"/>
      <c r="AF839" s="372"/>
      <c r="AG839" s="372"/>
      <c r="AH839" s="373" t="s">
        <v>688</v>
      </c>
      <c r="AI839" s="374"/>
      <c r="AJ839" s="374"/>
      <c r="AK839" s="374"/>
      <c r="AL839" s="358">
        <v>100</v>
      </c>
      <c r="AM839" s="359"/>
      <c r="AN839" s="359"/>
      <c r="AO839" s="360"/>
      <c r="AP839" s="361" t="s">
        <v>688</v>
      </c>
      <c r="AQ839" s="361"/>
      <c r="AR839" s="361"/>
      <c r="AS839" s="361"/>
      <c r="AT839" s="361"/>
      <c r="AU839" s="361"/>
      <c r="AV839" s="361"/>
      <c r="AW839" s="361"/>
      <c r="AX839" s="361"/>
    </row>
    <row r="840" spans="1:50" ht="30" customHeight="1" x14ac:dyDescent="0.15">
      <c r="A840" s="386">
        <v>4</v>
      </c>
      <c r="B840" s="386">
        <v>1</v>
      </c>
      <c r="C840" s="348" t="s">
        <v>640</v>
      </c>
      <c r="D840" s="348"/>
      <c r="E840" s="348"/>
      <c r="F840" s="348"/>
      <c r="G840" s="348"/>
      <c r="H840" s="348"/>
      <c r="I840" s="348"/>
      <c r="J840" s="349">
        <v>3010001005787</v>
      </c>
      <c r="K840" s="350"/>
      <c r="L840" s="350"/>
      <c r="M840" s="350"/>
      <c r="N840" s="350"/>
      <c r="O840" s="350"/>
      <c r="P840" s="363" t="s">
        <v>641</v>
      </c>
      <c r="Q840" s="351"/>
      <c r="R840" s="351"/>
      <c r="S840" s="351"/>
      <c r="T840" s="351"/>
      <c r="U840" s="351"/>
      <c r="V840" s="351"/>
      <c r="W840" s="351"/>
      <c r="X840" s="351"/>
      <c r="Y840" s="352">
        <v>0.4</v>
      </c>
      <c r="Z840" s="353"/>
      <c r="AA840" s="353"/>
      <c r="AB840" s="354"/>
      <c r="AC840" s="364" t="s">
        <v>503</v>
      </c>
      <c r="AD840" s="372"/>
      <c r="AE840" s="372"/>
      <c r="AF840" s="372"/>
      <c r="AG840" s="372"/>
      <c r="AH840" s="373" t="s">
        <v>688</v>
      </c>
      <c r="AI840" s="374"/>
      <c r="AJ840" s="374"/>
      <c r="AK840" s="374"/>
      <c r="AL840" s="358">
        <v>100</v>
      </c>
      <c r="AM840" s="359"/>
      <c r="AN840" s="359"/>
      <c r="AO840" s="360"/>
      <c r="AP840" s="361" t="s">
        <v>688</v>
      </c>
      <c r="AQ840" s="361"/>
      <c r="AR840" s="361"/>
      <c r="AS840" s="361"/>
      <c r="AT840" s="361"/>
      <c r="AU840" s="361"/>
      <c r="AV840" s="361"/>
      <c r="AW840" s="361"/>
      <c r="AX840" s="361"/>
    </row>
    <row r="841" spans="1:50" ht="30" customHeight="1" x14ac:dyDescent="0.15">
      <c r="A841" s="386">
        <v>5</v>
      </c>
      <c r="B841" s="386">
        <v>1</v>
      </c>
      <c r="C841" s="348" t="s">
        <v>640</v>
      </c>
      <c r="D841" s="348"/>
      <c r="E841" s="348"/>
      <c r="F841" s="348"/>
      <c r="G841" s="348"/>
      <c r="H841" s="348"/>
      <c r="I841" s="348"/>
      <c r="J841" s="349">
        <v>3010001005787</v>
      </c>
      <c r="K841" s="350"/>
      <c r="L841" s="350"/>
      <c r="M841" s="350"/>
      <c r="N841" s="350"/>
      <c r="O841" s="350"/>
      <c r="P841" s="363" t="s">
        <v>641</v>
      </c>
      <c r="Q841" s="351"/>
      <c r="R841" s="351"/>
      <c r="S841" s="351"/>
      <c r="T841" s="351"/>
      <c r="U841" s="351"/>
      <c r="V841" s="351"/>
      <c r="W841" s="351"/>
      <c r="X841" s="351"/>
      <c r="Y841" s="352">
        <v>0.4</v>
      </c>
      <c r="Z841" s="353"/>
      <c r="AA841" s="353"/>
      <c r="AB841" s="354"/>
      <c r="AC841" s="364" t="s">
        <v>503</v>
      </c>
      <c r="AD841" s="372"/>
      <c r="AE841" s="372"/>
      <c r="AF841" s="372"/>
      <c r="AG841" s="372"/>
      <c r="AH841" s="373" t="s">
        <v>688</v>
      </c>
      <c r="AI841" s="374"/>
      <c r="AJ841" s="374"/>
      <c r="AK841" s="374"/>
      <c r="AL841" s="358">
        <v>100</v>
      </c>
      <c r="AM841" s="359"/>
      <c r="AN841" s="359"/>
      <c r="AO841" s="360"/>
      <c r="AP841" s="361" t="s">
        <v>688</v>
      </c>
      <c r="AQ841" s="361"/>
      <c r="AR841" s="361"/>
      <c r="AS841" s="361"/>
      <c r="AT841" s="361"/>
      <c r="AU841" s="361"/>
      <c r="AV841" s="361"/>
      <c r="AW841" s="361"/>
      <c r="AX841" s="361"/>
    </row>
    <row r="842" spans="1:50" ht="30" customHeight="1" x14ac:dyDescent="0.15">
      <c r="A842" s="386">
        <v>6</v>
      </c>
      <c r="B842" s="386">
        <v>1</v>
      </c>
      <c r="C842" s="348" t="s">
        <v>640</v>
      </c>
      <c r="D842" s="348"/>
      <c r="E842" s="348"/>
      <c r="F842" s="348"/>
      <c r="G842" s="348"/>
      <c r="H842" s="348"/>
      <c r="I842" s="348"/>
      <c r="J842" s="349">
        <v>3010001005787</v>
      </c>
      <c r="K842" s="350"/>
      <c r="L842" s="350"/>
      <c r="M842" s="350"/>
      <c r="N842" s="350"/>
      <c r="O842" s="350"/>
      <c r="P842" s="363" t="s">
        <v>641</v>
      </c>
      <c r="Q842" s="351"/>
      <c r="R842" s="351"/>
      <c r="S842" s="351"/>
      <c r="T842" s="351"/>
      <c r="U842" s="351"/>
      <c r="V842" s="351"/>
      <c r="W842" s="351"/>
      <c r="X842" s="351"/>
      <c r="Y842" s="352">
        <v>0.3</v>
      </c>
      <c r="Z842" s="353"/>
      <c r="AA842" s="353"/>
      <c r="AB842" s="354"/>
      <c r="AC842" s="364" t="s">
        <v>503</v>
      </c>
      <c r="AD842" s="372"/>
      <c r="AE842" s="372"/>
      <c r="AF842" s="372"/>
      <c r="AG842" s="372"/>
      <c r="AH842" s="373" t="s">
        <v>688</v>
      </c>
      <c r="AI842" s="374"/>
      <c r="AJ842" s="374"/>
      <c r="AK842" s="374"/>
      <c r="AL842" s="358">
        <v>100</v>
      </c>
      <c r="AM842" s="359"/>
      <c r="AN842" s="359"/>
      <c r="AO842" s="360"/>
      <c r="AP842" s="361" t="s">
        <v>688</v>
      </c>
      <c r="AQ842" s="361"/>
      <c r="AR842" s="361"/>
      <c r="AS842" s="361"/>
      <c r="AT842" s="361"/>
      <c r="AU842" s="361"/>
      <c r="AV842" s="361"/>
      <c r="AW842" s="361"/>
      <c r="AX842" s="361"/>
    </row>
    <row r="843" spans="1:50" ht="30" customHeight="1" x14ac:dyDescent="0.15">
      <c r="A843" s="386">
        <v>7</v>
      </c>
      <c r="B843" s="386">
        <v>1</v>
      </c>
      <c r="C843" s="348" t="s">
        <v>640</v>
      </c>
      <c r="D843" s="348"/>
      <c r="E843" s="348"/>
      <c r="F843" s="348"/>
      <c r="G843" s="348"/>
      <c r="H843" s="348"/>
      <c r="I843" s="348"/>
      <c r="J843" s="349">
        <v>3010001005787</v>
      </c>
      <c r="K843" s="350"/>
      <c r="L843" s="350"/>
      <c r="M843" s="350"/>
      <c r="N843" s="350"/>
      <c r="O843" s="350"/>
      <c r="P843" s="363" t="s">
        <v>641</v>
      </c>
      <c r="Q843" s="351"/>
      <c r="R843" s="351"/>
      <c r="S843" s="351"/>
      <c r="T843" s="351"/>
      <c r="U843" s="351"/>
      <c r="V843" s="351"/>
      <c r="W843" s="351"/>
      <c r="X843" s="351"/>
      <c r="Y843" s="352">
        <v>0.3</v>
      </c>
      <c r="Z843" s="353"/>
      <c r="AA843" s="353"/>
      <c r="AB843" s="354"/>
      <c r="AC843" s="364" t="s">
        <v>503</v>
      </c>
      <c r="AD843" s="372"/>
      <c r="AE843" s="372"/>
      <c r="AF843" s="372"/>
      <c r="AG843" s="372"/>
      <c r="AH843" s="373" t="s">
        <v>688</v>
      </c>
      <c r="AI843" s="374"/>
      <c r="AJ843" s="374"/>
      <c r="AK843" s="374"/>
      <c r="AL843" s="358">
        <v>100</v>
      </c>
      <c r="AM843" s="359"/>
      <c r="AN843" s="359"/>
      <c r="AO843" s="360"/>
      <c r="AP843" s="361" t="s">
        <v>688</v>
      </c>
      <c r="AQ843" s="361"/>
      <c r="AR843" s="361"/>
      <c r="AS843" s="361"/>
      <c r="AT843" s="361"/>
      <c r="AU843" s="361"/>
      <c r="AV843" s="361"/>
      <c r="AW843" s="361"/>
      <c r="AX843" s="361"/>
    </row>
    <row r="844" spans="1:50" ht="30" customHeight="1" x14ac:dyDescent="0.15">
      <c r="A844" s="386">
        <v>8</v>
      </c>
      <c r="B844" s="386">
        <v>1</v>
      </c>
      <c r="C844" s="348" t="s">
        <v>642</v>
      </c>
      <c r="D844" s="348"/>
      <c r="E844" s="348"/>
      <c r="F844" s="348"/>
      <c r="G844" s="348"/>
      <c r="H844" s="348"/>
      <c r="I844" s="348"/>
      <c r="J844" s="349">
        <v>6010001021699</v>
      </c>
      <c r="K844" s="350"/>
      <c r="L844" s="350"/>
      <c r="M844" s="350"/>
      <c r="N844" s="350"/>
      <c r="O844" s="350"/>
      <c r="P844" s="363" t="s">
        <v>639</v>
      </c>
      <c r="Q844" s="351"/>
      <c r="R844" s="351"/>
      <c r="S844" s="351"/>
      <c r="T844" s="351"/>
      <c r="U844" s="351"/>
      <c r="V844" s="351"/>
      <c r="W844" s="351"/>
      <c r="X844" s="351"/>
      <c r="Y844" s="352">
        <v>1</v>
      </c>
      <c r="Z844" s="353"/>
      <c r="AA844" s="353"/>
      <c r="AB844" s="354"/>
      <c r="AC844" s="364" t="s">
        <v>503</v>
      </c>
      <c r="AD844" s="372"/>
      <c r="AE844" s="372"/>
      <c r="AF844" s="372"/>
      <c r="AG844" s="372"/>
      <c r="AH844" s="373" t="s">
        <v>688</v>
      </c>
      <c r="AI844" s="374"/>
      <c r="AJ844" s="374"/>
      <c r="AK844" s="374"/>
      <c r="AL844" s="358">
        <v>100</v>
      </c>
      <c r="AM844" s="359"/>
      <c r="AN844" s="359"/>
      <c r="AO844" s="360"/>
      <c r="AP844" s="361" t="s">
        <v>688</v>
      </c>
      <c r="AQ844" s="361"/>
      <c r="AR844" s="361"/>
      <c r="AS844" s="361"/>
      <c r="AT844" s="361"/>
      <c r="AU844" s="361"/>
      <c r="AV844" s="361"/>
      <c r="AW844" s="361"/>
      <c r="AX844" s="361"/>
    </row>
    <row r="845" spans="1:50" ht="30" customHeight="1" x14ac:dyDescent="0.15">
      <c r="A845" s="386">
        <v>9</v>
      </c>
      <c r="B845" s="386">
        <v>1</v>
      </c>
      <c r="C845" s="348" t="s">
        <v>642</v>
      </c>
      <c r="D845" s="348"/>
      <c r="E845" s="348"/>
      <c r="F845" s="348"/>
      <c r="G845" s="348"/>
      <c r="H845" s="348"/>
      <c r="I845" s="348"/>
      <c r="J845" s="349">
        <v>6010001021699</v>
      </c>
      <c r="K845" s="350"/>
      <c r="L845" s="350"/>
      <c r="M845" s="350"/>
      <c r="N845" s="350"/>
      <c r="O845" s="350"/>
      <c r="P845" s="363" t="s">
        <v>641</v>
      </c>
      <c r="Q845" s="351"/>
      <c r="R845" s="351"/>
      <c r="S845" s="351"/>
      <c r="T845" s="351"/>
      <c r="U845" s="351"/>
      <c r="V845" s="351"/>
      <c r="W845" s="351"/>
      <c r="X845" s="351"/>
      <c r="Y845" s="352">
        <v>0.5</v>
      </c>
      <c r="Z845" s="353"/>
      <c r="AA845" s="353"/>
      <c r="AB845" s="354"/>
      <c r="AC845" s="364" t="s">
        <v>503</v>
      </c>
      <c r="AD845" s="372"/>
      <c r="AE845" s="372"/>
      <c r="AF845" s="372"/>
      <c r="AG845" s="372"/>
      <c r="AH845" s="373" t="s">
        <v>688</v>
      </c>
      <c r="AI845" s="374"/>
      <c r="AJ845" s="374"/>
      <c r="AK845" s="374"/>
      <c r="AL845" s="358">
        <v>100</v>
      </c>
      <c r="AM845" s="359"/>
      <c r="AN845" s="359"/>
      <c r="AO845" s="360"/>
      <c r="AP845" s="361" t="s">
        <v>688</v>
      </c>
      <c r="AQ845" s="361"/>
      <c r="AR845" s="361"/>
      <c r="AS845" s="361"/>
      <c r="AT845" s="361"/>
      <c r="AU845" s="361"/>
      <c r="AV845" s="361"/>
      <c r="AW845" s="361"/>
      <c r="AX845" s="361"/>
    </row>
    <row r="846" spans="1:50" ht="30" customHeight="1" x14ac:dyDescent="0.15">
      <c r="A846" s="386">
        <v>10</v>
      </c>
      <c r="B846" s="386">
        <v>1</v>
      </c>
      <c r="C846" s="348" t="s">
        <v>642</v>
      </c>
      <c r="D846" s="348"/>
      <c r="E846" s="348"/>
      <c r="F846" s="348"/>
      <c r="G846" s="348"/>
      <c r="H846" s="348"/>
      <c r="I846" s="348"/>
      <c r="J846" s="349">
        <v>6010001021699</v>
      </c>
      <c r="K846" s="350"/>
      <c r="L846" s="350"/>
      <c r="M846" s="350"/>
      <c r="N846" s="350"/>
      <c r="O846" s="350"/>
      <c r="P846" s="363" t="s">
        <v>641</v>
      </c>
      <c r="Q846" s="351"/>
      <c r="R846" s="351"/>
      <c r="S846" s="351"/>
      <c r="T846" s="351"/>
      <c r="U846" s="351"/>
      <c r="V846" s="351"/>
      <c r="W846" s="351"/>
      <c r="X846" s="351"/>
      <c r="Y846" s="352">
        <v>0.4</v>
      </c>
      <c r="Z846" s="353"/>
      <c r="AA846" s="353"/>
      <c r="AB846" s="354"/>
      <c r="AC846" s="364" t="s">
        <v>503</v>
      </c>
      <c r="AD846" s="372"/>
      <c r="AE846" s="372"/>
      <c r="AF846" s="372"/>
      <c r="AG846" s="372"/>
      <c r="AH846" s="373" t="s">
        <v>688</v>
      </c>
      <c r="AI846" s="374"/>
      <c r="AJ846" s="374"/>
      <c r="AK846" s="374"/>
      <c r="AL846" s="358">
        <v>100</v>
      </c>
      <c r="AM846" s="359"/>
      <c r="AN846" s="359"/>
      <c r="AO846" s="360"/>
      <c r="AP846" s="361" t="s">
        <v>688</v>
      </c>
      <c r="AQ846" s="361"/>
      <c r="AR846" s="361"/>
      <c r="AS846" s="361"/>
      <c r="AT846" s="361"/>
      <c r="AU846" s="361"/>
      <c r="AV846" s="361"/>
      <c r="AW846" s="361"/>
      <c r="AX846" s="361"/>
    </row>
    <row r="847" spans="1:50" ht="30" customHeight="1" x14ac:dyDescent="0.15">
      <c r="A847" s="386">
        <v>11</v>
      </c>
      <c r="B847" s="386">
        <v>1</v>
      </c>
      <c r="C847" s="348" t="s">
        <v>642</v>
      </c>
      <c r="D847" s="348"/>
      <c r="E847" s="348"/>
      <c r="F847" s="348"/>
      <c r="G847" s="348"/>
      <c r="H847" s="348"/>
      <c r="I847" s="348"/>
      <c r="J847" s="349">
        <v>6010001021699</v>
      </c>
      <c r="K847" s="350"/>
      <c r="L847" s="350"/>
      <c r="M847" s="350"/>
      <c r="N847" s="350"/>
      <c r="O847" s="350"/>
      <c r="P847" s="363" t="s">
        <v>641</v>
      </c>
      <c r="Q847" s="351"/>
      <c r="R847" s="351"/>
      <c r="S847" s="351"/>
      <c r="T847" s="351"/>
      <c r="U847" s="351"/>
      <c r="V847" s="351"/>
      <c r="W847" s="351"/>
      <c r="X847" s="351"/>
      <c r="Y847" s="352">
        <v>0.3</v>
      </c>
      <c r="Z847" s="353"/>
      <c r="AA847" s="353"/>
      <c r="AB847" s="354"/>
      <c r="AC847" s="364" t="s">
        <v>503</v>
      </c>
      <c r="AD847" s="372"/>
      <c r="AE847" s="372"/>
      <c r="AF847" s="372"/>
      <c r="AG847" s="372"/>
      <c r="AH847" s="373" t="s">
        <v>688</v>
      </c>
      <c r="AI847" s="374"/>
      <c r="AJ847" s="374"/>
      <c r="AK847" s="374"/>
      <c r="AL847" s="358">
        <v>100</v>
      </c>
      <c r="AM847" s="359"/>
      <c r="AN847" s="359"/>
      <c r="AO847" s="360"/>
      <c r="AP847" s="361" t="s">
        <v>688</v>
      </c>
      <c r="AQ847" s="361"/>
      <c r="AR847" s="361"/>
      <c r="AS847" s="361"/>
      <c r="AT847" s="361"/>
      <c r="AU847" s="361"/>
      <c r="AV847" s="361"/>
      <c r="AW847" s="361"/>
      <c r="AX847" s="361"/>
    </row>
    <row r="848" spans="1:50" ht="30" customHeight="1" x14ac:dyDescent="0.15">
      <c r="A848" s="386">
        <v>12</v>
      </c>
      <c r="B848" s="386">
        <v>1</v>
      </c>
      <c r="C848" s="348" t="s">
        <v>642</v>
      </c>
      <c r="D848" s="348"/>
      <c r="E848" s="348"/>
      <c r="F848" s="348"/>
      <c r="G848" s="348"/>
      <c r="H848" s="348"/>
      <c r="I848" s="348"/>
      <c r="J848" s="349">
        <v>6010001021699</v>
      </c>
      <c r="K848" s="350"/>
      <c r="L848" s="350"/>
      <c r="M848" s="350"/>
      <c r="N848" s="350"/>
      <c r="O848" s="350"/>
      <c r="P848" s="363" t="s">
        <v>641</v>
      </c>
      <c r="Q848" s="351"/>
      <c r="R848" s="351"/>
      <c r="S848" s="351"/>
      <c r="T848" s="351"/>
      <c r="U848" s="351"/>
      <c r="V848" s="351"/>
      <c r="W848" s="351"/>
      <c r="X848" s="351"/>
      <c r="Y848" s="352">
        <v>0.1</v>
      </c>
      <c r="Z848" s="353"/>
      <c r="AA848" s="353"/>
      <c r="AB848" s="354"/>
      <c r="AC848" s="364" t="s">
        <v>503</v>
      </c>
      <c r="AD848" s="372"/>
      <c r="AE848" s="372"/>
      <c r="AF848" s="372"/>
      <c r="AG848" s="372"/>
      <c r="AH848" s="373" t="s">
        <v>688</v>
      </c>
      <c r="AI848" s="374"/>
      <c r="AJ848" s="374"/>
      <c r="AK848" s="374"/>
      <c r="AL848" s="358">
        <v>100</v>
      </c>
      <c r="AM848" s="359"/>
      <c r="AN848" s="359"/>
      <c r="AO848" s="360"/>
      <c r="AP848" s="361" t="s">
        <v>688</v>
      </c>
      <c r="AQ848" s="361"/>
      <c r="AR848" s="361"/>
      <c r="AS848" s="361"/>
      <c r="AT848" s="361"/>
      <c r="AU848" s="361"/>
      <c r="AV848" s="361"/>
      <c r="AW848" s="361"/>
      <c r="AX848" s="361"/>
    </row>
    <row r="849" spans="1:50" ht="30" customHeight="1" x14ac:dyDescent="0.15">
      <c r="A849" s="386">
        <v>13</v>
      </c>
      <c r="B849" s="386">
        <v>1</v>
      </c>
      <c r="C849" s="348" t="s">
        <v>643</v>
      </c>
      <c r="D849" s="348"/>
      <c r="E849" s="348"/>
      <c r="F849" s="348"/>
      <c r="G849" s="348"/>
      <c r="H849" s="348"/>
      <c r="I849" s="348"/>
      <c r="J849" s="349">
        <v>1011001025752</v>
      </c>
      <c r="K849" s="350"/>
      <c r="L849" s="350"/>
      <c r="M849" s="350"/>
      <c r="N849" s="350"/>
      <c r="O849" s="350"/>
      <c r="P849" s="363" t="s">
        <v>639</v>
      </c>
      <c r="Q849" s="351"/>
      <c r="R849" s="351"/>
      <c r="S849" s="351"/>
      <c r="T849" s="351"/>
      <c r="U849" s="351"/>
      <c r="V849" s="351"/>
      <c r="W849" s="351"/>
      <c r="X849" s="351"/>
      <c r="Y849" s="352">
        <v>0.3</v>
      </c>
      <c r="Z849" s="353"/>
      <c r="AA849" s="353"/>
      <c r="AB849" s="354"/>
      <c r="AC849" s="364" t="s">
        <v>503</v>
      </c>
      <c r="AD849" s="372"/>
      <c r="AE849" s="372"/>
      <c r="AF849" s="372"/>
      <c r="AG849" s="372"/>
      <c r="AH849" s="373" t="s">
        <v>688</v>
      </c>
      <c r="AI849" s="374"/>
      <c r="AJ849" s="374"/>
      <c r="AK849" s="374"/>
      <c r="AL849" s="358">
        <v>100</v>
      </c>
      <c r="AM849" s="359"/>
      <c r="AN849" s="359"/>
      <c r="AO849" s="360"/>
      <c r="AP849" s="361" t="s">
        <v>688</v>
      </c>
      <c r="AQ849" s="361"/>
      <c r="AR849" s="361"/>
      <c r="AS849" s="361"/>
      <c r="AT849" s="361"/>
      <c r="AU849" s="361"/>
      <c r="AV849" s="361"/>
      <c r="AW849" s="361"/>
      <c r="AX849" s="361"/>
    </row>
    <row r="850" spans="1:50" ht="30" customHeight="1" x14ac:dyDescent="0.15">
      <c r="A850" s="386">
        <v>14</v>
      </c>
      <c r="B850" s="386">
        <v>1</v>
      </c>
      <c r="C850" s="348" t="s">
        <v>644</v>
      </c>
      <c r="D850" s="348"/>
      <c r="E850" s="348"/>
      <c r="F850" s="348"/>
      <c r="G850" s="348"/>
      <c r="H850" s="348"/>
      <c r="I850" s="348"/>
      <c r="J850" s="349">
        <v>7010001011328</v>
      </c>
      <c r="K850" s="350"/>
      <c r="L850" s="350"/>
      <c r="M850" s="350"/>
      <c r="N850" s="350"/>
      <c r="O850" s="350"/>
      <c r="P850" s="363" t="s">
        <v>645</v>
      </c>
      <c r="Q850" s="351"/>
      <c r="R850" s="351"/>
      <c r="S850" s="351"/>
      <c r="T850" s="351"/>
      <c r="U850" s="351"/>
      <c r="V850" s="351"/>
      <c r="W850" s="351"/>
      <c r="X850" s="351"/>
      <c r="Y850" s="352">
        <v>0.1</v>
      </c>
      <c r="Z850" s="353"/>
      <c r="AA850" s="353"/>
      <c r="AB850" s="354"/>
      <c r="AC850" s="364" t="s">
        <v>503</v>
      </c>
      <c r="AD850" s="372"/>
      <c r="AE850" s="372"/>
      <c r="AF850" s="372"/>
      <c r="AG850" s="372"/>
      <c r="AH850" s="373" t="s">
        <v>688</v>
      </c>
      <c r="AI850" s="374"/>
      <c r="AJ850" s="374"/>
      <c r="AK850" s="374"/>
      <c r="AL850" s="358">
        <v>100</v>
      </c>
      <c r="AM850" s="359"/>
      <c r="AN850" s="359"/>
      <c r="AO850" s="360"/>
      <c r="AP850" s="361" t="s">
        <v>688</v>
      </c>
      <c r="AQ850" s="361"/>
      <c r="AR850" s="361"/>
      <c r="AS850" s="361"/>
      <c r="AT850" s="361"/>
      <c r="AU850" s="361"/>
      <c r="AV850" s="361"/>
      <c r="AW850" s="361"/>
      <c r="AX850" s="361"/>
    </row>
    <row r="851" spans="1:50" ht="30" hidden="1" customHeight="1" x14ac:dyDescent="0.15">
      <c r="A851" s="386">
        <v>15</v>
      </c>
      <c r="B851" s="386">
        <v>1</v>
      </c>
      <c r="C851" s="348"/>
      <c r="D851" s="348"/>
      <c r="E851" s="348"/>
      <c r="F851" s="348"/>
      <c r="G851" s="348"/>
      <c r="H851" s="348"/>
      <c r="I851" s="348"/>
      <c r="J851" s="349"/>
      <c r="K851" s="350"/>
      <c r="L851" s="350"/>
      <c r="M851" s="350"/>
      <c r="N851" s="350"/>
      <c r="O851" s="350"/>
      <c r="P851" s="363"/>
      <c r="Q851" s="351"/>
      <c r="R851" s="351"/>
      <c r="S851" s="351"/>
      <c r="T851" s="351"/>
      <c r="U851" s="351"/>
      <c r="V851" s="351"/>
      <c r="W851" s="351"/>
      <c r="X851" s="351"/>
      <c r="Y851" s="352"/>
      <c r="Z851" s="353"/>
      <c r="AA851" s="353"/>
      <c r="AB851" s="354"/>
      <c r="AC851" s="364"/>
      <c r="AD851" s="372"/>
      <c r="AE851" s="372"/>
      <c r="AF851" s="372"/>
      <c r="AG851" s="372"/>
      <c r="AH851" s="373"/>
      <c r="AI851" s="374"/>
      <c r="AJ851" s="374"/>
      <c r="AK851" s="374"/>
      <c r="AL851" s="358"/>
      <c r="AM851" s="359"/>
      <c r="AN851" s="359"/>
      <c r="AO851" s="360"/>
      <c r="AP851" s="361"/>
      <c r="AQ851" s="361"/>
      <c r="AR851" s="361"/>
      <c r="AS851" s="361"/>
      <c r="AT851" s="361"/>
      <c r="AU851" s="361"/>
      <c r="AV851" s="361"/>
      <c r="AW851" s="361"/>
      <c r="AX851" s="361"/>
    </row>
    <row r="852" spans="1:50" ht="30" hidden="1" customHeight="1" x14ac:dyDescent="0.15">
      <c r="A852" s="386">
        <v>16</v>
      </c>
      <c r="B852" s="386">
        <v>1</v>
      </c>
      <c r="C852" s="348"/>
      <c r="D852" s="348"/>
      <c r="E852" s="348"/>
      <c r="F852" s="348"/>
      <c r="G852" s="348"/>
      <c r="H852" s="348"/>
      <c r="I852" s="348"/>
      <c r="J852" s="349"/>
      <c r="K852" s="350"/>
      <c r="L852" s="350"/>
      <c r="M852" s="350"/>
      <c r="N852" s="350"/>
      <c r="O852" s="350"/>
      <c r="P852" s="363"/>
      <c r="Q852" s="351"/>
      <c r="R852" s="351"/>
      <c r="S852" s="351"/>
      <c r="T852" s="351"/>
      <c r="U852" s="351"/>
      <c r="V852" s="351"/>
      <c r="W852" s="351"/>
      <c r="X852" s="351"/>
      <c r="Y852" s="352"/>
      <c r="Z852" s="353"/>
      <c r="AA852" s="353"/>
      <c r="AB852" s="354"/>
      <c r="AC852" s="364"/>
      <c r="AD852" s="372"/>
      <c r="AE852" s="372"/>
      <c r="AF852" s="372"/>
      <c r="AG852" s="372"/>
      <c r="AH852" s="373"/>
      <c r="AI852" s="374"/>
      <c r="AJ852" s="374"/>
      <c r="AK852" s="374"/>
      <c r="AL852" s="358"/>
      <c r="AM852" s="359"/>
      <c r="AN852" s="359"/>
      <c r="AO852" s="360"/>
      <c r="AP852" s="361"/>
      <c r="AQ852" s="361"/>
      <c r="AR852" s="361"/>
      <c r="AS852" s="361"/>
      <c r="AT852" s="361"/>
      <c r="AU852" s="361"/>
      <c r="AV852" s="361"/>
      <c r="AW852" s="361"/>
      <c r="AX852" s="361"/>
    </row>
    <row r="853" spans="1:50" s="16" customFormat="1" ht="30" hidden="1" customHeight="1" x14ac:dyDescent="0.15">
      <c r="A853" s="386">
        <v>17</v>
      </c>
      <c r="B853" s="386">
        <v>1</v>
      </c>
      <c r="C853" s="348"/>
      <c r="D853" s="348"/>
      <c r="E853" s="348"/>
      <c r="F853" s="348"/>
      <c r="G853" s="348"/>
      <c r="H853" s="348"/>
      <c r="I853" s="348"/>
      <c r="J853" s="349"/>
      <c r="K853" s="350"/>
      <c r="L853" s="350"/>
      <c r="M853" s="350"/>
      <c r="N853" s="350"/>
      <c r="O853" s="350"/>
      <c r="P853" s="363"/>
      <c r="Q853" s="351"/>
      <c r="R853" s="351"/>
      <c r="S853" s="351"/>
      <c r="T853" s="351"/>
      <c r="U853" s="351"/>
      <c r="V853" s="351"/>
      <c r="W853" s="351"/>
      <c r="X853" s="351"/>
      <c r="Y853" s="352"/>
      <c r="Z853" s="353"/>
      <c r="AA853" s="353"/>
      <c r="AB853" s="354"/>
      <c r="AC853" s="364"/>
      <c r="AD853" s="372"/>
      <c r="AE853" s="372"/>
      <c r="AF853" s="372"/>
      <c r="AG853" s="372"/>
      <c r="AH853" s="373"/>
      <c r="AI853" s="374"/>
      <c r="AJ853" s="374"/>
      <c r="AK853" s="374"/>
      <c r="AL853" s="358"/>
      <c r="AM853" s="359"/>
      <c r="AN853" s="359"/>
      <c r="AO853" s="360"/>
      <c r="AP853" s="361"/>
      <c r="AQ853" s="361"/>
      <c r="AR853" s="361"/>
      <c r="AS853" s="361"/>
      <c r="AT853" s="361"/>
      <c r="AU853" s="361"/>
      <c r="AV853" s="361"/>
      <c r="AW853" s="361"/>
      <c r="AX853" s="361"/>
    </row>
    <row r="854" spans="1:50" ht="30" hidden="1" customHeight="1" x14ac:dyDescent="0.15">
      <c r="A854" s="386">
        <v>18</v>
      </c>
      <c r="B854" s="386">
        <v>1</v>
      </c>
      <c r="C854" s="348"/>
      <c r="D854" s="348"/>
      <c r="E854" s="348"/>
      <c r="F854" s="348"/>
      <c r="G854" s="348"/>
      <c r="H854" s="348"/>
      <c r="I854" s="348"/>
      <c r="J854" s="349"/>
      <c r="K854" s="350"/>
      <c r="L854" s="350"/>
      <c r="M854" s="350"/>
      <c r="N854" s="350"/>
      <c r="O854" s="350"/>
      <c r="P854" s="363"/>
      <c r="Q854" s="351"/>
      <c r="R854" s="351"/>
      <c r="S854" s="351"/>
      <c r="T854" s="351"/>
      <c r="U854" s="351"/>
      <c r="V854" s="351"/>
      <c r="W854" s="351"/>
      <c r="X854" s="351"/>
      <c r="Y854" s="352"/>
      <c r="Z854" s="353"/>
      <c r="AA854" s="353"/>
      <c r="AB854" s="354"/>
      <c r="AC854" s="364"/>
      <c r="AD854" s="372"/>
      <c r="AE854" s="372"/>
      <c r="AF854" s="372"/>
      <c r="AG854" s="372"/>
      <c r="AH854" s="373"/>
      <c r="AI854" s="374"/>
      <c r="AJ854" s="374"/>
      <c r="AK854" s="374"/>
      <c r="AL854" s="358"/>
      <c r="AM854" s="359"/>
      <c r="AN854" s="359"/>
      <c r="AO854" s="360"/>
      <c r="AP854" s="361"/>
      <c r="AQ854" s="361"/>
      <c r="AR854" s="361"/>
      <c r="AS854" s="361"/>
      <c r="AT854" s="361"/>
      <c r="AU854" s="361"/>
      <c r="AV854" s="361"/>
      <c r="AW854" s="361"/>
      <c r="AX854" s="361"/>
    </row>
    <row r="855" spans="1:50" ht="30" hidden="1" customHeight="1" x14ac:dyDescent="0.15">
      <c r="A855" s="386">
        <v>19</v>
      </c>
      <c r="B855" s="386">
        <v>1</v>
      </c>
      <c r="C855" s="348"/>
      <c r="D855" s="348"/>
      <c r="E855" s="348"/>
      <c r="F855" s="348"/>
      <c r="G855" s="348"/>
      <c r="H855" s="348"/>
      <c r="I855" s="348"/>
      <c r="J855" s="349"/>
      <c r="K855" s="350"/>
      <c r="L855" s="350"/>
      <c r="M855" s="350"/>
      <c r="N855" s="350"/>
      <c r="O855" s="350"/>
      <c r="P855" s="363"/>
      <c r="Q855" s="351"/>
      <c r="R855" s="351"/>
      <c r="S855" s="351"/>
      <c r="T855" s="351"/>
      <c r="U855" s="351"/>
      <c r="V855" s="351"/>
      <c r="W855" s="351"/>
      <c r="X855" s="351"/>
      <c r="Y855" s="352"/>
      <c r="Z855" s="353"/>
      <c r="AA855" s="353"/>
      <c r="AB855" s="354"/>
      <c r="AC855" s="364"/>
      <c r="AD855" s="372"/>
      <c r="AE855" s="372"/>
      <c r="AF855" s="372"/>
      <c r="AG855" s="372"/>
      <c r="AH855" s="373"/>
      <c r="AI855" s="374"/>
      <c r="AJ855" s="374"/>
      <c r="AK855" s="374"/>
      <c r="AL855" s="358"/>
      <c r="AM855" s="359"/>
      <c r="AN855" s="359"/>
      <c r="AO855" s="360"/>
      <c r="AP855" s="361"/>
      <c r="AQ855" s="361"/>
      <c r="AR855" s="361"/>
      <c r="AS855" s="361"/>
      <c r="AT855" s="361"/>
      <c r="AU855" s="361"/>
      <c r="AV855" s="361"/>
      <c r="AW855" s="361"/>
      <c r="AX855" s="361"/>
    </row>
    <row r="856" spans="1:50" ht="30" hidden="1" customHeight="1" x14ac:dyDescent="0.15">
      <c r="A856" s="386">
        <v>20</v>
      </c>
      <c r="B856" s="386">
        <v>1</v>
      </c>
      <c r="C856" s="348"/>
      <c r="D856" s="348"/>
      <c r="E856" s="348"/>
      <c r="F856" s="348"/>
      <c r="G856" s="348"/>
      <c r="H856" s="348"/>
      <c r="I856" s="348"/>
      <c r="J856" s="349"/>
      <c r="K856" s="350"/>
      <c r="L856" s="350"/>
      <c r="M856" s="350"/>
      <c r="N856" s="350"/>
      <c r="O856" s="350"/>
      <c r="P856" s="363"/>
      <c r="Q856" s="351"/>
      <c r="R856" s="351"/>
      <c r="S856" s="351"/>
      <c r="T856" s="351"/>
      <c r="U856" s="351"/>
      <c r="V856" s="351"/>
      <c r="W856" s="351"/>
      <c r="X856" s="351"/>
      <c r="Y856" s="352"/>
      <c r="Z856" s="353"/>
      <c r="AA856" s="353"/>
      <c r="AB856" s="354"/>
      <c r="AC856" s="364"/>
      <c r="AD856" s="372"/>
      <c r="AE856" s="372"/>
      <c r="AF856" s="372"/>
      <c r="AG856" s="372"/>
      <c r="AH856" s="373"/>
      <c r="AI856" s="374"/>
      <c r="AJ856" s="374"/>
      <c r="AK856" s="374"/>
      <c r="AL856" s="358"/>
      <c r="AM856" s="359"/>
      <c r="AN856" s="359"/>
      <c r="AO856" s="360"/>
      <c r="AP856" s="361"/>
      <c r="AQ856" s="361"/>
      <c r="AR856" s="361"/>
      <c r="AS856" s="361"/>
      <c r="AT856" s="361"/>
      <c r="AU856" s="361"/>
      <c r="AV856" s="361"/>
      <c r="AW856" s="361"/>
      <c r="AX856" s="361"/>
    </row>
    <row r="857" spans="1:50" ht="30" hidden="1" customHeight="1" x14ac:dyDescent="0.15">
      <c r="A857" s="386">
        <v>21</v>
      </c>
      <c r="B857" s="38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6">
        <v>22</v>
      </c>
      <c r="B858" s="38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6">
        <v>23</v>
      </c>
      <c r="B859" s="386">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6">
        <v>24</v>
      </c>
      <c r="B860" s="386">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6">
        <v>25</v>
      </c>
      <c r="B861" s="386">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6">
        <v>26</v>
      </c>
      <c r="B862" s="38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6">
        <v>27</v>
      </c>
      <c r="B863" s="38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6">
        <v>28</v>
      </c>
      <c r="B864" s="38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6">
        <v>29</v>
      </c>
      <c r="B865" s="38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6">
        <v>30</v>
      </c>
      <c r="B866" s="38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6">
        <v>1</v>
      </c>
      <c r="B870" s="386">
        <v>1</v>
      </c>
      <c r="C870" s="362" t="s">
        <v>668</v>
      </c>
      <c r="D870" s="348"/>
      <c r="E870" s="348"/>
      <c r="F870" s="348"/>
      <c r="G870" s="348"/>
      <c r="H870" s="348"/>
      <c r="I870" s="348"/>
      <c r="J870" s="349" t="s">
        <v>650</v>
      </c>
      <c r="K870" s="350"/>
      <c r="L870" s="350"/>
      <c r="M870" s="350"/>
      <c r="N870" s="350"/>
      <c r="O870" s="350"/>
      <c r="P870" s="363" t="s">
        <v>677</v>
      </c>
      <c r="Q870" s="351"/>
      <c r="R870" s="351"/>
      <c r="S870" s="351"/>
      <c r="T870" s="351"/>
      <c r="U870" s="351"/>
      <c r="V870" s="351"/>
      <c r="W870" s="351"/>
      <c r="X870" s="351"/>
      <c r="Y870" s="352">
        <v>0.1</v>
      </c>
      <c r="Z870" s="353"/>
      <c r="AA870" s="353"/>
      <c r="AB870" s="354"/>
      <c r="AC870" s="364" t="s">
        <v>196</v>
      </c>
      <c r="AD870" s="372"/>
      <c r="AE870" s="372"/>
      <c r="AF870" s="372"/>
      <c r="AG870" s="372"/>
      <c r="AH870" s="373" t="s">
        <v>675</v>
      </c>
      <c r="AI870" s="374"/>
      <c r="AJ870" s="374"/>
      <c r="AK870" s="374"/>
      <c r="AL870" s="358" t="s">
        <v>650</v>
      </c>
      <c r="AM870" s="359"/>
      <c r="AN870" s="359"/>
      <c r="AO870" s="360"/>
      <c r="AP870" s="361" t="s">
        <v>676</v>
      </c>
      <c r="AQ870" s="361"/>
      <c r="AR870" s="361"/>
      <c r="AS870" s="361"/>
      <c r="AT870" s="361"/>
      <c r="AU870" s="361"/>
      <c r="AV870" s="361"/>
      <c r="AW870" s="361"/>
      <c r="AX870" s="361"/>
    </row>
    <row r="871" spans="1:50" ht="30" customHeight="1" x14ac:dyDescent="0.15">
      <c r="A871" s="386">
        <v>2</v>
      </c>
      <c r="B871" s="386">
        <v>1</v>
      </c>
      <c r="C871" s="362" t="s">
        <v>669</v>
      </c>
      <c r="D871" s="348"/>
      <c r="E871" s="348"/>
      <c r="F871" s="348"/>
      <c r="G871" s="348"/>
      <c r="H871" s="348"/>
      <c r="I871" s="348"/>
      <c r="J871" s="349" t="s">
        <v>650</v>
      </c>
      <c r="K871" s="350"/>
      <c r="L871" s="350"/>
      <c r="M871" s="350"/>
      <c r="N871" s="350"/>
      <c r="O871" s="350"/>
      <c r="P871" s="363" t="s">
        <v>677</v>
      </c>
      <c r="Q871" s="351"/>
      <c r="R871" s="351"/>
      <c r="S871" s="351"/>
      <c r="T871" s="351"/>
      <c r="U871" s="351"/>
      <c r="V871" s="351"/>
      <c r="W871" s="351"/>
      <c r="X871" s="351"/>
      <c r="Y871" s="352">
        <v>0.1</v>
      </c>
      <c r="Z871" s="353"/>
      <c r="AA871" s="353"/>
      <c r="AB871" s="354"/>
      <c r="AC871" s="364" t="s">
        <v>196</v>
      </c>
      <c r="AD871" s="372"/>
      <c r="AE871" s="372"/>
      <c r="AF871" s="372"/>
      <c r="AG871" s="372"/>
      <c r="AH871" s="373" t="s">
        <v>675</v>
      </c>
      <c r="AI871" s="374"/>
      <c r="AJ871" s="374"/>
      <c r="AK871" s="374"/>
      <c r="AL871" s="358" t="s">
        <v>650</v>
      </c>
      <c r="AM871" s="359"/>
      <c r="AN871" s="359"/>
      <c r="AO871" s="360"/>
      <c r="AP871" s="361" t="s">
        <v>676</v>
      </c>
      <c r="AQ871" s="361"/>
      <c r="AR871" s="361"/>
      <c r="AS871" s="361"/>
      <c r="AT871" s="361"/>
      <c r="AU871" s="361"/>
      <c r="AV871" s="361"/>
      <c r="AW871" s="361"/>
      <c r="AX871" s="361"/>
    </row>
    <row r="872" spans="1:50" ht="30" customHeight="1" x14ac:dyDescent="0.15">
      <c r="A872" s="386">
        <v>3</v>
      </c>
      <c r="B872" s="386">
        <v>1</v>
      </c>
      <c r="C872" s="362" t="s">
        <v>670</v>
      </c>
      <c r="D872" s="348"/>
      <c r="E872" s="348"/>
      <c r="F872" s="348"/>
      <c r="G872" s="348"/>
      <c r="H872" s="348"/>
      <c r="I872" s="348"/>
      <c r="J872" s="349" t="s">
        <v>650</v>
      </c>
      <c r="K872" s="350"/>
      <c r="L872" s="350"/>
      <c r="M872" s="350"/>
      <c r="N872" s="350"/>
      <c r="O872" s="350"/>
      <c r="P872" s="363" t="s">
        <v>677</v>
      </c>
      <c r="Q872" s="351"/>
      <c r="R872" s="351"/>
      <c r="S872" s="351"/>
      <c r="T872" s="351"/>
      <c r="U872" s="351"/>
      <c r="V872" s="351"/>
      <c r="W872" s="351"/>
      <c r="X872" s="351"/>
      <c r="Y872" s="352">
        <v>0.1</v>
      </c>
      <c r="Z872" s="353"/>
      <c r="AA872" s="353"/>
      <c r="AB872" s="354"/>
      <c r="AC872" s="364" t="s">
        <v>196</v>
      </c>
      <c r="AD872" s="372"/>
      <c r="AE872" s="372"/>
      <c r="AF872" s="372"/>
      <c r="AG872" s="372"/>
      <c r="AH872" s="373" t="s">
        <v>675</v>
      </c>
      <c r="AI872" s="374"/>
      <c r="AJ872" s="374"/>
      <c r="AK872" s="374"/>
      <c r="AL872" s="358" t="s">
        <v>650</v>
      </c>
      <c r="AM872" s="359"/>
      <c r="AN872" s="359"/>
      <c r="AO872" s="360"/>
      <c r="AP872" s="361" t="s">
        <v>676</v>
      </c>
      <c r="AQ872" s="361"/>
      <c r="AR872" s="361"/>
      <c r="AS872" s="361"/>
      <c r="AT872" s="361"/>
      <c r="AU872" s="361"/>
      <c r="AV872" s="361"/>
      <c r="AW872" s="361"/>
      <c r="AX872" s="361"/>
    </row>
    <row r="873" spans="1:50" ht="30" customHeight="1" x14ac:dyDescent="0.15">
      <c r="A873" s="386">
        <v>4</v>
      </c>
      <c r="B873" s="386">
        <v>1</v>
      </c>
      <c r="C873" s="362" t="s">
        <v>670</v>
      </c>
      <c r="D873" s="348"/>
      <c r="E873" s="348"/>
      <c r="F873" s="348"/>
      <c r="G873" s="348"/>
      <c r="H873" s="348"/>
      <c r="I873" s="348"/>
      <c r="J873" s="349" t="s">
        <v>650</v>
      </c>
      <c r="K873" s="350"/>
      <c r="L873" s="350"/>
      <c r="M873" s="350"/>
      <c r="N873" s="350"/>
      <c r="O873" s="350"/>
      <c r="P873" s="363" t="s">
        <v>677</v>
      </c>
      <c r="Q873" s="351"/>
      <c r="R873" s="351"/>
      <c r="S873" s="351"/>
      <c r="T873" s="351"/>
      <c r="U873" s="351"/>
      <c r="V873" s="351"/>
      <c r="W873" s="351"/>
      <c r="X873" s="351"/>
      <c r="Y873" s="352">
        <v>0.1</v>
      </c>
      <c r="Z873" s="353"/>
      <c r="AA873" s="353"/>
      <c r="AB873" s="354"/>
      <c r="AC873" s="364" t="s">
        <v>196</v>
      </c>
      <c r="AD873" s="372"/>
      <c r="AE873" s="372"/>
      <c r="AF873" s="372"/>
      <c r="AG873" s="372"/>
      <c r="AH873" s="373" t="s">
        <v>675</v>
      </c>
      <c r="AI873" s="374"/>
      <c r="AJ873" s="374"/>
      <c r="AK873" s="374"/>
      <c r="AL873" s="358" t="s">
        <v>650</v>
      </c>
      <c r="AM873" s="359"/>
      <c r="AN873" s="359"/>
      <c r="AO873" s="360"/>
      <c r="AP873" s="361" t="s">
        <v>676</v>
      </c>
      <c r="AQ873" s="361"/>
      <c r="AR873" s="361"/>
      <c r="AS873" s="361"/>
      <c r="AT873" s="361"/>
      <c r="AU873" s="361"/>
      <c r="AV873" s="361"/>
      <c r="AW873" s="361"/>
      <c r="AX873" s="361"/>
    </row>
    <row r="874" spans="1:50" ht="30" customHeight="1" x14ac:dyDescent="0.15">
      <c r="A874" s="386">
        <v>5</v>
      </c>
      <c r="B874" s="386">
        <v>1</v>
      </c>
      <c r="C874" s="362" t="s">
        <v>671</v>
      </c>
      <c r="D874" s="348"/>
      <c r="E874" s="348"/>
      <c r="F874" s="348"/>
      <c r="G874" s="348"/>
      <c r="H874" s="348"/>
      <c r="I874" s="348"/>
      <c r="J874" s="349" t="s">
        <v>650</v>
      </c>
      <c r="K874" s="350"/>
      <c r="L874" s="350"/>
      <c r="M874" s="350"/>
      <c r="N874" s="350"/>
      <c r="O874" s="350"/>
      <c r="P874" s="363" t="s">
        <v>677</v>
      </c>
      <c r="Q874" s="351"/>
      <c r="R874" s="351"/>
      <c r="S874" s="351"/>
      <c r="T874" s="351"/>
      <c r="U874" s="351"/>
      <c r="V874" s="351"/>
      <c r="W874" s="351"/>
      <c r="X874" s="351"/>
      <c r="Y874" s="352">
        <v>0.1</v>
      </c>
      <c r="Z874" s="353"/>
      <c r="AA874" s="353"/>
      <c r="AB874" s="354"/>
      <c r="AC874" s="364" t="s">
        <v>196</v>
      </c>
      <c r="AD874" s="372"/>
      <c r="AE874" s="372"/>
      <c r="AF874" s="372"/>
      <c r="AG874" s="372"/>
      <c r="AH874" s="373" t="s">
        <v>675</v>
      </c>
      <c r="AI874" s="374"/>
      <c r="AJ874" s="374"/>
      <c r="AK874" s="374"/>
      <c r="AL874" s="358" t="s">
        <v>650</v>
      </c>
      <c r="AM874" s="359"/>
      <c r="AN874" s="359"/>
      <c r="AO874" s="360"/>
      <c r="AP874" s="361" t="s">
        <v>676</v>
      </c>
      <c r="AQ874" s="361"/>
      <c r="AR874" s="361"/>
      <c r="AS874" s="361"/>
      <c r="AT874" s="361"/>
      <c r="AU874" s="361"/>
      <c r="AV874" s="361"/>
      <c r="AW874" s="361"/>
      <c r="AX874" s="361"/>
    </row>
    <row r="875" spans="1:50" ht="30" customHeight="1" x14ac:dyDescent="0.15">
      <c r="A875" s="386">
        <v>6</v>
      </c>
      <c r="B875" s="386">
        <v>1</v>
      </c>
      <c r="C875" s="362" t="s">
        <v>672</v>
      </c>
      <c r="D875" s="348"/>
      <c r="E875" s="348"/>
      <c r="F875" s="348"/>
      <c r="G875" s="348"/>
      <c r="H875" s="348"/>
      <c r="I875" s="348"/>
      <c r="J875" s="349" t="s">
        <v>650</v>
      </c>
      <c r="K875" s="350"/>
      <c r="L875" s="350"/>
      <c r="M875" s="350"/>
      <c r="N875" s="350"/>
      <c r="O875" s="350"/>
      <c r="P875" s="363" t="s">
        <v>677</v>
      </c>
      <c r="Q875" s="351"/>
      <c r="R875" s="351"/>
      <c r="S875" s="351"/>
      <c r="T875" s="351"/>
      <c r="U875" s="351"/>
      <c r="V875" s="351"/>
      <c r="W875" s="351"/>
      <c r="X875" s="351"/>
      <c r="Y875" s="352">
        <v>0.1</v>
      </c>
      <c r="Z875" s="353"/>
      <c r="AA875" s="353"/>
      <c r="AB875" s="354"/>
      <c r="AC875" s="364" t="s">
        <v>196</v>
      </c>
      <c r="AD875" s="372"/>
      <c r="AE875" s="372"/>
      <c r="AF875" s="372"/>
      <c r="AG875" s="372"/>
      <c r="AH875" s="373" t="s">
        <v>675</v>
      </c>
      <c r="AI875" s="374"/>
      <c r="AJ875" s="374"/>
      <c r="AK875" s="374"/>
      <c r="AL875" s="358" t="s">
        <v>650</v>
      </c>
      <c r="AM875" s="359"/>
      <c r="AN875" s="359"/>
      <c r="AO875" s="360"/>
      <c r="AP875" s="361" t="s">
        <v>676</v>
      </c>
      <c r="AQ875" s="361"/>
      <c r="AR875" s="361"/>
      <c r="AS875" s="361"/>
      <c r="AT875" s="361"/>
      <c r="AU875" s="361"/>
      <c r="AV875" s="361"/>
      <c r="AW875" s="361"/>
      <c r="AX875" s="361"/>
    </row>
    <row r="876" spans="1:50" ht="30" customHeight="1" x14ac:dyDescent="0.15">
      <c r="A876" s="386">
        <v>7</v>
      </c>
      <c r="B876" s="386">
        <v>1</v>
      </c>
      <c r="C876" s="362" t="s">
        <v>672</v>
      </c>
      <c r="D876" s="348"/>
      <c r="E876" s="348"/>
      <c r="F876" s="348"/>
      <c r="G876" s="348"/>
      <c r="H876" s="348"/>
      <c r="I876" s="348"/>
      <c r="J876" s="349" t="s">
        <v>650</v>
      </c>
      <c r="K876" s="350"/>
      <c r="L876" s="350"/>
      <c r="M876" s="350"/>
      <c r="N876" s="350"/>
      <c r="O876" s="350"/>
      <c r="P876" s="363" t="s">
        <v>677</v>
      </c>
      <c r="Q876" s="351"/>
      <c r="R876" s="351"/>
      <c r="S876" s="351"/>
      <c r="T876" s="351"/>
      <c r="U876" s="351"/>
      <c r="V876" s="351"/>
      <c r="W876" s="351"/>
      <c r="X876" s="351"/>
      <c r="Y876" s="352">
        <v>0.1</v>
      </c>
      <c r="Z876" s="353"/>
      <c r="AA876" s="353"/>
      <c r="AB876" s="354"/>
      <c r="AC876" s="364" t="s">
        <v>196</v>
      </c>
      <c r="AD876" s="372"/>
      <c r="AE876" s="372"/>
      <c r="AF876" s="372"/>
      <c r="AG876" s="372"/>
      <c r="AH876" s="373" t="s">
        <v>675</v>
      </c>
      <c r="AI876" s="374"/>
      <c r="AJ876" s="374"/>
      <c r="AK876" s="374"/>
      <c r="AL876" s="358" t="s">
        <v>650</v>
      </c>
      <c r="AM876" s="359"/>
      <c r="AN876" s="359"/>
      <c r="AO876" s="360"/>
      <c r="AP876" s="361" t="s">
        <v>676</v>
      </c>
      <c r="AQ876" s="361"/>
      <c r="AR876" s="361"/>
      <c r="AS876" s="361"/>
      <c r="AT876" s="361"/>
      <c r="AU876" s="361"/>
      <c r="AV876" s="361"/>
      <c r="AW876" s="361"/>
      <c r="AX876" s="361"/>
    </row>
    <row r="877" spans="1:50" ht="30" customHeight="1" x14ac:dyDescent="0.15">
      <c r="A877" s="386">
        <v>8</v>
      </c>
      <c r="B877" s="386">
        <v>1</v>
      </c>
      <c r="C877" s="362" t="s">
        <v>673</v>
      </c>
      <c r="D877" s="348"/>
      <c r="E877" s="348"/>
      <c r="F877" s="348"/>
      <c r="G877" s="348"/>
      <c r="H877" s="348"/>
      <c r="I877" s="348"/>
      <c r="J877" s="349" t="s">
        <v>650</v>
      </c>
      <c r="K877" s="350"/>
      <c r="L877" s="350"/>
      <c r="M877" s="350"/>
      <c r="N877" s="350"/>
      <c r="O877" s="350"/>
      <c r="P877" s="363" t="s">
        <v>677</v>
      </c>
      <c r="Q877" s="351"/>
      <c r="R877" s="351"/>
      <c r="S877" s="351"/>
      <c r="T877" s="351"/>
      <c r="U877" s="351"/>
      <c r="V877" s="351"/>
      <c r="W877" s="351"/>
      <c r="X877" s="351"/>
      <c r="Y877" s="352">
        <v>0.1</v>
      </c>
      <c r="Z877" s="353"/>
      <c r="AA877" s="353"/>
      <c r="AB877" s="354"/>
      <c r="AC877" s="364" t="s">
        <v>196</v>
      </c>
      <c r="AD877" s="372"/>
      <c r="AE877" s="372"/>
      <c r="AF877" s="372"/>
      <c r="AG877" s="372"/>
      <c r="AH877" s="373" t="s">
        <v>675</v>
      </c>
      <c r="AI877" s="374"/>
      <c r="AJ877" s="374"/>
      <c r="AK877" s="374"/>
      <c r="AL877" s="358" t="s">
        <v>650</v>
      </c>
      <c r="AM877" s="359"/>
      <c r="AN877" s="359"/>
      <c r="AO877" s="360"/>
      <c r="AP877" s="361" t="s">
        <v>676</v>
      </c>
      <c r="AQ877" s="361"/>
      <c r="AR877" s="361"/>
      <c r="AS877" s="361"/>
      <c r="AT877" s="361"/>
      <c r="AU877" s="361"/>
      <c r="AV877" s="361"/>
      <c r="AW877" s="361"/>
      <c r="AX877" s="361"/>
    </row>
    <row r="878" spans="1:50" ht="30" customHeight="1" x14ac:dyDescent="0.15">
      <c r="A878" s="386">
        <v>9</v>
      </c>
      <c r="B878" s="386">
        <v>1</v>
      </c>
      <c r="C878" s="362" t="s">
        <v>674</v>
      </c>
      <c r="D878" s="348"/>
      <c r="E878" s="348"/>
      <c r="F878" s="348"/>
      <c r="G878" s="348"/>
      <c r="H878" s="348"/>
      <c r="I878" s="348"/>
      <c r="J878" s="349" t="s">
        <v>650</v>
      </c>
      <c r="K878" s="350"/>
      <c r="L878" s="350"/>
      <c r="M878" s="350"/>
      <c r="N878" s="350"/>
      <c r="O878" s="350"/>
      <c r="P878" s="363" t="s">
        <v>677</v>
      </c>
      <c r="Q878" s="351"/>
      <c r="R878" s="351"/>
      <c r="S878" s="351"/>
      <c r="T878" s="351"/>
      <c r="U878" s="351"/>
      <c r="V878" s="351"/>
      <c r="W878" s="351"/>
      <c r="X878" s="351"/>
      <c r="Y878" s="352">
        <v>0.1</v>
      </c>
      <c r="Z878" s="353"/>
      <c r="AA878" s="353"/>
      <c r="AB878" s="354"/>
      <c r="AC878" s="364" t="s">
        <v>196</v>
      </c>
      <c r="AD878" s="372"/>
      <c r="AE878" s="372"/>
      <c r="AF878" s="372"/>
      <c r="AG878" s="372"/>
      <c r="AH878" s="373" t="s">
        <v>675</v>
      </c>
      <c r="AI878" s="374"/>
      <c r="AJ878" s="374"/>
      <c r="AK878" s="374"/>
      <c r="AL878" s="358" t="s">
        <v>650</v>
      </c>
      <c r="AM878" s="359"/>
      <c r="AN878" s="359"/>
      <c r="AO878" s="360"/>
      <c r="AP878" s="361" t="s">
        <v>676</v>
      </c>
      <c r="AQ878" s="361"/>
      <c r="AR878" s="361"/>
      <c r="AS878" s="361"/>
      <c r="AT878" s="361"/>
      <c r="AU878" s="361"/>
      <c r="AV878" s="361"/>
      <c r="AW878" s="361"/>
      <c r="AX878" s="361"/>
    </row>
    <row r="879" spans="1:50" ht="30" customHeight="1" x14ac:dyDescent="0.15">
      <c r="A879" s="386">
        <v>10</v>
      </c>
      <c r="B879" s="386">
        <v>1</v>
      </c>
      <c r="C879" s="362" t="s">
        <v>674</v>
      </c>
      <c r="D879" s="348"/>
      <c r="E879" s="348"/>
      <c r="F879" s="348"/>
      <c r="G879" s="348"/>
      <c r="H879" s="348"/>
      <c r="I879" s="348"/>
      <c r="J879" s="349" t="s">
        <v>650</v>
      </c>
      <c r="K879" s="350"/>
      <c r="L879" s="350"/>
      <c r="M879" s="350"/>
      <c r="N879" s="350"/>
      <c r="O879" s="350"/>
      <c r="P879" s="363" t="s">
        <v>677</v>
      </c>
      <c r="Q879" s="351"/>
      <c r="R879" s="351"/>
      <c r="S879" s="351"/>
      <c r="T879" s="351"/>
      <c r="U879" s="351"/>
      <c r="V879" s="351"/>
      <c r="W879" s="351"/>
      <c r="X879" s="351"/>
      <c r="Y879" s="352">
        <v>0.1</v>
      </c>
      <c r="Z879" s="353"/>
      <c r="AA879" s="353"/>
      <c r="AB879" s="354"/>
      <c r="AC879" s="364" t="s">
        <v>196</v>
      </c>
      <c r="AD879" s="372"/>
      <c r="AE879" s="372"/>
      <c r="AF879" s="372"/>
      <c r="AG879" s="372"/>
      <c r="AH879" s="373" t="s">
        <v>675</v>
      </c>
      <c r="AI879" s="374"/>
      <c r="AJ879" s="374"/>
      <c r="AK879" s="374"/>
      <c r="AL879" s="358" t="s">
        <v>650</v>
      </c>
      <c r="AM879" s="359"/>
      <c r="AN879" s="359"/>
      <c r="AO879" s="360"/>
      <c r="AP879" s="361" t="s">
        <v>676</v>
      </c>
      <c r="AQ879" s="361"/>
      <c r="AR879" s="361"/>
      <c r="AS879" s="361"/>
      <c r="AT879" s="361"/>
      <c r="AU879" s="361"/>
      <c r="AV879" s="361"/>
      <c r="AW879" s="361"/>
      <c r="AX879" s="361"/>
    </row>
    <row r="880" spans="1:50" ht="30" hidden="1" customHeight="1" x14ac:dyDescent="0.15">
      <c r="A880" s="386">
        <v>11</v>
      </c>
      <c r="B880" s="386">
        <v>1</v>
      </c>
      <c r="C880" s="348"/>
      <c r="D880" s="348"/>
      <c r="E880" s="348"/>
      <c r="F880" s="348"/>
      <c r="G880" s="348"/>
      <c r="H880" s="348"/>
      <c r="I880" s="348"/>
      <c r="J880" s="349"/>
      <c r="K880" s="350"/>
      <c r="L880" s="350"/>
      <c r="M880" s="350"/>
      <c r="N880" s="350"/>
      <c r="O880" s="350"/>
      <c r="P880" s="381"/>
      <c r="Q880" s="382"/>
      <c r="R880" s="382"/>
      <c r="S880" s="382"/>
      <c r="T880" s="382"/>
      <c r="U880" s="382"/>
      <c r="V880" s="382"/>
      <c r="W880" s="382"/>
      <c r="X880" s="383"/>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6">
        <v>12</v>
      </c>
      <c r="B881" s="386">
        <v>1</v>
      </c>
      <c r="C881" s="348"/>
      <c r="D881" s="348"/>
      <c r="E881" s="348"/>
      <c r="F881" s="348"/>
      <c r="G881" s="348"/>
      <c r="H881" s="348"/>
      <c r="I881" s="348"/>
      <c r="J881" s="349"/>
      <c r="K881" s="350"/>
      <c r="L881" s="350"/>
      <c r="M881" s="350"/>
      <c r="N881" s="350"/>
      <c r="O881" s="350"/>
      <c r="P881" s="381"/>
      <c r="Q881" s="382"/>
      <c r="R881" s="382"/>
      <c r="S881" s="382"/>
      <c r="T881" s="382"/>
      <c r="U881" s="382"/>
      <c r="V881" s="382"/>
      <c r="W881" s="382"/>
      <c r="X881" s="383"/>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6">
        <v>13</v>
      </c>
      <c r="B882" s="386">
        <v>1</v>
      </c>
      <c r="C882" s="348"/>
      <c r="D882" s="348"/>
      <c r="E882" s="348"/>
      <c r="F882" s="348"/>
      <c r="G882" s="348"/>
      <c r="H882" s="348"/>
      <c r="I882" s="348"/>
      <c r="J882" s="349"/>
      <c r="K882" s="350"/>
      <c r="L882" s="350"/>
      <c r="M882" s="350"/>
      <c r="N882" s="350"/>
      <c r="O882" s="350"/>
      <c r="P882" s="381"/>
      <c r="Q882" s="382"/>
      <c r="R882" s="382"/>
      <c r="S882" s="382"/>
      <c r="T882" s="382"/>
      <c r="U882" s="382"/>
      <c r="V882" s="382"/>
      <c r="W882" s="382"/>
      <c r="X882" s="383"/>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6">
        <v>14</v>
      </c>
      <c r="B883" s="386">
        <v>1</v>
      </c>
      <c r="C883" s="348"/>
      <c r="D883" s="348"/>
      <c r="E883" s="348"/>
      <c r="F883" s="348"/>
      <c r="G883" s="348"/>
      <c r="H883" s="348"/>
      <c r="I883" s="348"/>
      <c r="J883" s="349"/>
      <c r="K883" s="350"/>
      <c r="L883" s="350"/>
      <c r="M883" s="350"/>
      <c r="N883" s="350"/>
      <c r="O883" s="350"/>
      <c r="P883" s="381"/>
      <c r="Q883" s="382"/>
      <c r="R883" s="382"/>
      <c r="S883" s="382"/>
      <c r="T883" s="382"/>
      <c r="U883" s="382"/>
      <c r="V883" s="382"/>
      <c r="W883" s="382"/>
      <c r="X883" s="383"/>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6">
        <v>15</v>
      </c>
      <c r="B884" s="386">
        <v>1</v>
      </c>
      <c r="C884" s="348"/>
      <c r="D884" s="348"/>
      <c r="E884" s="348"/>
      <c r="F884" s="348"/>
      <c r="G884" s="348"/>
      <c r="H884" s="348"/>
      <c r="I884" s="348"/>
      <c r="J884" s="349"/>
      <c r="K884" s="350"/>
      <c r="L884" s="350"/>
      <c r="M884" s="350"/>
      <c r="N884" s="350"/>
      <c r="O884" s="350"/>
      <c r="P884" s="381"/>
      <c r="Q884" s="382"/>
      <c r="R884" s="382"/>
      <c r="S884" s="382"/>
      <c r="T884" s="382"/>
      <c r="U884" s="382"/>
      <c r="V884" s="382"/>
      <c r="W884" s="382"/>
      <c r="X884" s="383"/>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6">
        <v>16</v>
      </c>
      <c r="B885" s="386">
        <v>1</v>
      </c>
      <c r="C885" s="348"/>
      <c r="D885" s="348"/>
      <c r="E885" s="348"/>
      <c r="F885" s="348"/>
      <c r="G885" s="348"/>
      <c r="H885" s="348"/>
      <c r="I885" s="348"/>
      <c r="J885" s="349"/>
      <c r="K885" s="350"/>
      <c r="L885" s="350"/>
      <c r="M885" s="350"/>
      <c r="N885" s="350"/>
      <c r="O885" s="350"/>
      <c r="P885" s="381"/>
      <c r="Q885" s="382"/>
      <c r="R885" s="382"/>
      <c r="S885" s="382"/>
      <c r="T885" s="382"/>
      <c r="U885" s="382"/>
      <c r="V885" s="382"/>
      <c r="W885" s="382"/>
      <c r="X885" s="383"/>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6">
        <v>17</v>
      </c>
      <c r="B886" s="386">
        <v>1</v>
      </c>
      <c r="C886" s="348"/>
      <c r="D886" s="348"/>
      <c r="E886" s="348"/>
      <c r="F886" s="348"/>
      <c r="G886" s="348"/>
      <c r="H886" s="348"/>
      <c r="I886" s="348"/>
      <c r="J886" s="349"/>
      <c r="K886" s="350"/>
      <c r="L886" s="350"/>
      <c r="M886" s="350"/>
      <c r="N886" s="350"/>
      <c r="O886" s="350"/>
      <c r="P886" s="381"/>
      <c r="Q886" s="382"/>
      <c r="R886" s="382"/>
      <c r="S886" s="382"/>
      <c r="T886" s="382"/>
      <c r="U886" s="382"/>
      <c r="V886" s="382"/>
      <c r="W886" s="382"/>
      <c r="X886" s="383"/>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6">
        <v>18</v>
      </c>
      <c r="B887" s="386">
        <v>1</v>
      </c>
      <c r="C887" s="348"/>
      <c r="D887" s="348"/>
      <c r="E887" s="348"/>
      <c r="F887" s="348"/>
      <c r="G887" s="348"/>
      <c r="H887" s="348"/>
      <c r="I887" s="348"/>
      <c r="J887" s="349"/>
      <c r="K887" s="350"/>
      <c r="L887" s="350"/>
      <c r="M887" s="350"/>
      <c r="N887" s="350"/>
      <c r="O887" s="350"/>
      <c r="P887" s="381"/>
      <c r="Q887" s="382"/>
      <c r="R887" s="382"/>
      <c r="S887" s="382"/>
      <c r="T887" s="382"/>
      <c r="U887" s="382"/>
      <c r="V887" s="382"/>
      <c r="W887" s="382"/>
      <c r="X887" s="383"/>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6">
        <v>19</v>
      </c>
      <c r="B888" s="386">
        <v>1</v>
      </c>
      <c r="C888" s="348"/>
      <c r="D888" s="348"/>
      <c r="E888" s="348"/>
      <c r="F888" s="348"/>
      <c r="G888" s="348"/>
      <c r="H888" s="348"/>
      <c r="I888" s="348"/>
      <c r="J888" s="349"/>
      <c r="K888" s="350"/>
      <c r="L888" s="350"/>
      <c r="M888" s="350"/>
      <c r="N888" s="350"/>
      <c r="O888" s="350"/>
      <c r="P888" s="381"/>
      <c r="Q888" s="382"/>
      <c r="R888" s="382"/>
      <c r="S888" s="382"/>
      <c r="T888" s="382"/>
      <c r="U888" s="382"/>
      <c r="V888" s="382"/>
      <c r="W888" s="382"/>
      <c r="X888" s="383"/>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6">
        <v>20</v>
      </c>
      <c r="B889" s="386">
        <v>1</v>
      </c>
      <c r="C889" s="348"/>
      <c r="D889" s="348"/>
      <c r="E889" s="348"/>
      <c r="F889" s="348"/>
      <c r="G889" s="348"/>
      <c r="H889" s="348"/>
      <c r="I889" s="348"/>
      <c r="J889" s="349"/>
      <c r="K889" s="350"/>
      <c r="L889" s="350"/>
      <c r="M889" s="350"/>
      <c r="N889" s="350"/>
      <c r="O889" s="350"/>
      <c r="P889" s="381"/>
      <c r="Q889" s="382"/>
      <c r="R889" s="382"/>
      <c r="S889" s="382"/>
      <c r="T889" s="382"/>
      <c r="U889" s="382"/>
      <c r="V889" s="382"/>
      <c r="W889" s="382"/>
      <c r="X889" s="383"/>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6">
        <v>21</v>
      </c>
      <c r="B890" s="38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6">
        <v>22</v>
      </c>
      <c r="B891" s="38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6">
        <v>23</v>
      </c>
      <c r="B892" s="38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6">
        <v>24</v>
      </c>
      <c r="B893" s="38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6">
        <v>25</v>
      </c>
      <c r="B894" s="38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6">
        <v>26</v>
      </c>
      <c r="B895" s="38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6">
        <v>27</v>
      </c>
      <c r="B896" s="38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6">
        <v>28</v>
      </c>
      <c r="B897" s="38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6">
        <v>29</v>
      </c>
      <c r="B898" s="38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6">
        <v>30</v>
      </c>
      <c r="B899" s="38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6">
        <v>1</v>
      </c>
      <c r="B903" s="386">
        <v>1</v>
      </c>
      <c r="C903" s="362" t="s">
        <v>682</v>
      </c>
      <c r="D903" s="348"/>
      <c r="E903" s="348"/>
      <c r="F903" s="348"/>
      <c r="G903" s="348"/>
      <c r="H903" s="348"/>
      <c r="I903" s="348"/>
      <c r="J903" s="349" t="s">
        <v>676</v>
      </c>
      <c r="K903" s="350"/>
      <c r="L903" s="350"/>
      <c r="M903" s="350"/>
      <c r="N903" s="350"/>
      <c r="O903" s="350"/>
      <c r="P903" s="363" t="s">
        <v>681</v>
      </c>
      <c r="Q903" s="351"/>
      <c r="R903" s="351"/>
      <c r="S903" s="351"/>
      <c r="T903" s="351"/>
      <c r="U903" s="351"/>
      <c r="V903" s="351"/>
      <c r="W903" s="351"/>
      <c r="X903" s="351"/>
      <c r="Y903" s="352">
        <v>0.2</v>
      </c>
      <c r="Z903" s="353"/>
      <c r="AA903" s="353"/>
      <c r="AB903" s="354"/>
      <c r="AC903" s="364" t="s">
        <v>196</v>
      </c>
      <c r="AD903" s="372"/>
      <c r="AE903" s="372"/>
      <c r="AF903" s="372"/>
      <c r="AG903" s="372"/>
      <c r="AH903" s="373" t="s">
        <v>650</v>
      </c>
      <c r="AI903" s="374"/>
      <c r="AJ903" s="374"/>
      <c r="AK903" s="374"/>
      <c r="AL903" s="358" t="s">
        <v>650</v>
      </c>
      <c r="AM903" s="359"/>
      <c r="AN903" s="359"/>
      <c r="AO903" s="360"/>
      <c r="AP903" s="361" t="s">
        <v>650</v>
      </c>
      <c r="AQ903" s="361"/>
      <c r="AR903" s="361"/>
      <c r="AS903" s="361"/>
      <c r="AT903" s="361"/>
      <c r="AU903" s="361"/>
      <c r="AV903" s="361"/>
      <c r="AW903" s="361"/>
      <c r="AX903" s="361"/>
    </row>
    <row r="904" spans="1:50" ht="30" customHeight="1" x14ac:dyDescent="0.15">
      <c r="A904" s="386">
        <v>2</v>
      </c>
      <c r="B904" s="386">
        <v>1</v>
      </c>
      <c r="C904" s="362" t="s">
        <v>668</v>
      </c>
      <c r="D904" s="348"/>
      <c r="E904" s="348"/>
      <c r="F904" s="348"/>
      <c r="G904" s="348"/>
      <c r="H904" s="348"/>
      <c r="I904" s="348"/>
      <c r="J904" s="349" t="s">
        <v>676</v>
      </c>
      <c r="K904" s="350"/>
      <c r="L904" s="350"/>
      <c r="M904" s="350"/>
      <c r="N904" s="350"/>
      <c r="O904" s="350"/>
      <c r="P904" s="363" t="s">
        <v>681</v>
      </c>
      <c r="Q904" s="351"/>
      <c r="R904" s="351"/>
      <c r="S904" s="351"/>
      <c r="T904" s="351"/>
      <c r="U904" s="351"/>
      <c r="V904" s="351"/>
      <c r="W904" s="351"/>
      <c r="X904" s="351"/>
      <c r="Y904" s="352">
        <v>0.1</v>
      </c>
      <c r="Z904" s="353"/>
      <c r="AA904" s="353"/>
      <c r="AB904" s="354"/>
      <c r="AC904" s="364" t="s">
        <v>196</v>
      </c>
      <c r="AD904" s="372"/>
      <c r="AE904" s="372"/>
      <c r="AF904" s="372"/>
      <c r="AG904" s="372"/>
      <c r="AH904" s="373" t="s">
        <v>650</v>
      </c>
      <c r="AI904" s="374"/>
      <c r="AJ904" s="374"/>
      <c r="AK904" s="374"/>
      <c r="AL904" s="358" t="s">
        <v>650</v>
      </c>
      <c r="AM904" s="359"/>
      <c r="AN904" s="359"/>
      <c r="AO904" s="360"/>
      <c r="AP904" s="361" t="s">
        <v>650</v>
      </c>
      <c r="AQ904" s="361"/>
      <c r="AR904" s="361"/>
      <c r="AS904" s="361"/>
      <c r="AT904" s="361"/>
      <c r="AU904" s="361"/>
      <c r="AV904" s="361"/>
      <c r="AW904" s="361"/>
      <c r="AX904" s="361"/>
    </row>
    <row r="905" spans="1:50" ht="30" customHeight="1" x14ac:dyDescent="0.15">
      <c r="A905" s="386">
        <v>3</v>
      </c>
      <c r="B905" s="386">
        <v>1</v>
      </c>
      <c r="C905" s="362" t="s">
        <v>673</v>
      </c>
      <c r="D905" s="348"/>
      <c r="E905" s="348"/>
      <c r="F905" s="348"/>
      <c r="G905" s="348"/>
      <c r="H905" s="348"/>
      <c r="I905" s="348"/>
      <c r="J905" s="349" t="s">
        <v>676</v>
      </c>
      <c r="K905" s="350"/>
      <c r="L905" s="350"/>
      <c r="M905" s="350"/>
      <c r="N905" s="350"/>
      <c r="O905" s="350"/>
      <c r="P905" s="363" t="s">
        <v>681</v>
      </c>
      <c r="Q905" s="351"/>
      <c r="R905" s="351"/>
      <c r="S905" s="351"/>
      <c r="T905" s="351"/>
      <c r="U905" s="351"/>
      <c r="V905" s="351"/>
      <c r="W905" s="351"/>
      <c r="X905" s="351"/>
      <c r="Y905" s="352">
        <v>0</v>
      </c>
      <c r="Z905" s="353"/>
      <c r="AA905" s="353"/>
      <c r="AB905" s="354"/>
      <c r="AC905" s="364" t="s">
        <v>196</v>
      </c>
      <c r="AD905" s="372"/>
      <c r="AE905" s="372"/>
      <c r="AF905" s="372"/>
      <c r="AG905" s="372"/>
      <c r="AH905" s="373" t="s">
        <v>650</v>
      </c>
      <c r="AI905" s="374"/>
      <c r="AJ905" s="374"/>
      <c r="AK905" s="374"/>
      <c r="AL905" s="358" t="s">
        <v>650</v>
      </c>
      <c r="AM905" s="359"/>
      <c r="AN905" s="359"/>
      <c r="AO905" s="360"/>
      <c r="AP905" s="361" t="s">
        <v>650</v>
      </c>
      <c r="AQ905" s="361"/>
      <c r="AR905" s="361"/>
      <c r="AS905" s="361"/>
      <c r="AT905" s="361"/>
      <c r="AU905" s="361"/>
      <c r="AV905" s="361"/>
      <c r="AW905" s="361"/>
      <c r="AX905" s="361"/>
    </row>
    <row r="906" spans="1:50" ht="30" customHeight="1" x14ac:dyDescent="0.15">
      <c r="A906" s="386">
        <v>4</v>
      </c>
      <c r="B906" s="386">
        <v>1</v>
      </c>
      <c r="C906" s="362" t="s">
        <v>672</v>
      </c>
      <c r="D906" s="348"/>
      <c r="E906" s="348"/>
      <c r="F906" s="348"/>
      <c r="G906" s="348"/>
      <c r="H906" s="348"/>
      <c r="I906" s="348"/>
      <c r="J906" s="349" t="s">
        <v>676</v>
      </c>
      <c r="K906" s="350"/>
      <c r="L906" s="350"/>
      <c r="M906" s="350"/>
      <c r="N906" s="350"/>
      <c r="O906" s="350"/>
      <c r="P906" s="363" t="s">
        <v>681</v>
      </c>
      <c r="Q906" s="351"/>
      <c r="R906" s="351"/>
      <c r="S906" s="351"/>
      <c r="T906" s="351"/>
      <c r="U906" s="351"/>
      <c r="V906" s="351"/>
      <c r="W906" s="351"/>
      <c r="X906" s="351"/>
      <c r="Y906" s="352">
        <v>0</v>
      </c>
      <c r="Z906" s="353"/>
      <c r="AA906" s="353"/>
      <c r="AB906" s="354"/>
      <c r="AC906" s="364" t="s">
        <v>196</v>
      </c>
      <c r="AD906" s="372"/>
      <c r="AE906" s="372"/>
      <c r="AF906" s="372"/>
      <c r="AG906" s="372"/>
      <c r="AH906" s="373" t="s">
        <v>650</v>
      </c>
      <c r="AI906" s="374"/>
      <c r="AJ906" s="374"/>
      <c r="AK906" s="374"/>
      <c r="AL906" s="358" t="s">
        <v>650</v>
      </c>
      <c r="AM906" s="359"/>
      <c r="AN906" s="359"/>
      <c r="AO906" s="360"/>
      <c r="AP906" s="361" t="s">
        <v>650</v>
      </c>
      <c r="AQ906" s="361"/>
      <c r="AR906" s="361"/>
      <c r="AS906" s="361"/>
      <c r="AT906" s="361"/>
      <c r="AU906" s="361"/>
      <c r="AV906" s="361"/>
      <c r="AW906" s="361"/>
      <c r="AX906" s="361"/>
    </row>
    <row r="907" spans="1:50" ht="30" customHeight="1" x14ac:dyDescent="0.15">
      <c r="A907" s="386">
        <v>5</v>
      </c>
      <c r="B907" s="386">
        <v>1</v>
      </c>
      <c r="C907" s="362" t="s">
        <v>682</v>
      </c>
      <c r="D907" s="348"/>
      <c r="E907" s="348"/>
      <c r="F907" s="348"/>
      <c r="G907" s="348"/>
      <c r="H907" s="348"/>
      <c r="I907" s="348"/>
      <c r="J907" s="349" t="s">
        <v>676</v>
      </c>
      <c r="K907" s="350"/>
      <c r="L907" s="350"/>
      <c r="M907" s="350"/>
      <c r="N907" s="350"/>
      <c r="O907" s="350"/>
      <c r="P907" s="363" t="s">
        <v>681</v>
      </c>
      <c r="Q907" s="351"/>
      <c r="R907" s="351"/>
      <c r="S907" s="351"/>
      <c r="T907" s="351"/>
      <c r="U907" s="351"/>
      <c r="V907" s="351"/>
      <c r="W907" s="351"/>
      <c r="X907" s="351"/>
      <c r="Y907" s="352">
        <v>0</v>
      </c>
      <c r="Z907" s="353"/>
      <c r="AA907" s="353"/>
      <c r="AB907" s="354"/>
      <c r="AC907" s="364" t="s">
        <v>196</v>
      </c>
      <c r="AD907" s="372"/>
      <c r="AE907" s="372"/>
      <c r="AF907" s="372"/>
      <c r="AG907" s="372"/>
      <c r="AH907" s="373" t="s">
        <v>650</v>
      </c>
      <c r="AI907" s="374"/>
      <c r="AJ907" s="374"/>
      <c r="AK907" s="374"/>
      <c r="AL907" s="358" t="s">
        <v>650</v>
      </c>
      <c r="AM907" s="359"/>
      <c r="AN907" s="359"/>
      <c r="AO907" s="360"/>
      <c r="AP907" s="361" t="s">
        <v>650</v>
      </c>
      <c r="AQ907" s="361"/>
      <c r="AR907" s="361"/>
      <c r="AS907" s="361"/>
      <c r="AT907" s="361"/>
      <c r="AU907" s="361"/>
      <c r="AV907" s="361"/>
      <c r="AW907" s="361"/>
      <c r="AX907" s="361"/>
    </row>
    <row r="908" spans="1:50" ht="30" customHeight="1" x14ac:dyDescent="0.15">
      <c r="A908" s="386">
        <v>6</v>
      </c>
      <c r="B908" s="386">
        <v>1</v>
      </c>
      <c r="C908" s="362" t="s">
        <v>672</v>
      </c>
      <c r="D908" s="348"/>
      <c r="E908" s="348"/>
      <c r="F908" s="348"/>
      <c r="G908" s="348"/>
      <c r="H908" s="348"/>
      <c r="I908" s="348"/>
      <c r="J908" s="349" t="s">
        <v>676</v>
      </c>
      <c r="K908" s="350"/>
      <c r="L908" s="350"/>
      <c r="M908" s="350"/>
      <c r="N908" s="350"/>
      <c r="O908" s="350"/>
      <c r="P908" s="363" t="s">
        <v>681</v>
      </c>
      <c r="Q908" s="351"/>
      <c r="R908" s="351"/>
      <c r="S908" s="351"/>
      <c r="T908" s="351"/>
      <c r="U908" s="351"/>
      <c r="V908" s="351"/>
      <c r="W908" s="351"/>
      <c r="X908" s="351"/>
      <c r="Y908" s="352">
        <v>0</v>
      </c>
      <c r="Z908" s="353"/>
      <c r="AA908" s="353"/>
      <c r="AB908" s="354"/>
      <c r="AC908" s="364" t="s">
        <v>196</v>
      </c>
      <c r="AD908" s="372"/>
      <c r="AE908" s="372"/>
      <c r="AF908" s="372"/>
      <c r="AG908" s="372"/>
      <c r="AH908" s="373" t="s">
        <v>650</v>
      </c>
      <c r="AI908" s="374"/>
      <c r="AJ908" s="374"/>
      <c r="AK908" s="374"/>
      <c r="AL908" s="358" t="s">
        <v>650</v>
      </c>
      <c r="AM908" s="359"/>
      <c r="AN908" s="359"/>
      <c r="AO908" s="360"/>
      <c r="AP908" s="361" t="s">
        <v>650</v>
      </c>
      <c r="AQ908" s="361"/>
      <c r="AR908" s="361"/>
      <c r="AS908" s="361"/>
      <c r="AT908" s="361"/>
      <c r="AU908" s="361"/>
      <c r="AV908" s="361"/>
      <c r="AW908" s="361"/>
      <c r="AX908" s="361"/>
    </row>
    <row r="909" spans="1:50" ht="30" customHeight="1" x14ac:dyDescent="0.15">
      <c r="A909" s="386">
        <v>7</v>
      </c>
      <c r="B909" s="386">
        <v>1</v>
      </c>
      <c r="C909" s="362" t="s">
        <v>708</v>
      </c>
      <c r="D909" s="348"/>
      <c r="E909" s="348"/>
      <c r="F909" s="348"/>
      <c r="G909" s="348"/>
      <c r="H909" s="348"/>
      <c r="I909" s="348"/>
      <c r="J909" s="349" t="s">
        <v>676</v>
      </c>
      <c r="K909" s="350"/>
      <c r="L909" s="350"/>
      <c r="M909" s="350"/>
      <c r="N909" s="350"/>
      <c r="O909" s="350"/>
      <c r="P909" s="363" t="s">
        <v>681</v>
      </c>
      <c r="Q909" s="351"/>
      <c r="R909" s="351"/>
      <c r="S909" s="351"/>
      <c r="T909" s="351"/>
      <c r="U909" s="351"/>
      <c r="V909" s="351"/>
      <c r="W909" s="351"/>
      <c r="X909" s="351"/>
      <c r="Y909" s="352">
        <v>0</v>
      </c>
      <c r="Z909" s="353"/>
      <c r="AA909" s="353"/>
      <c r="AB909" s="354"/>
      <c r="AC909" s="364" t="s">
        <v>196</v>
      </c>
      <c r="AD909" s="372"/>
      <c r="AE909" s="372"/>
      <c r="AF909" s="372"/>
      <c r="AG909" s="372"/>
      <c r="AH909" s="373" t="s">
        <v>650</v>
      </c>
      <c r="AI909" s="374"/>
      <c r="AJ909" s="374"/>
      <c r="AK909" s="374"/>
      <c r="AL909" s="358" t="s">
        <v>650</v>
      </c>
      <c r="AM909" s="359"/>
      <c r="AN909" s="359"/>
      <c r="AO909" s="360"/>
      <c r="AP909" s="361" t="s">
        <v>650</v>
      </c>
      <c r="AQ909" s="361"/>
      <c r="AR909" s="361"/>
      <c r="AS909" s="361"/>
      <c r="AT909" s="361"/>
      <c r="AU909" s="361"/>
      <c r="AV909" s="361"/>
      <c r="AW909" s="361"/>
      <c r="AX909" s="361"/>
    </row>
    <row r="910" spans="1:50" ht="30" customHeight="1" x14ac:dyDescent="0.15">
      <c r="A910" s="386">
        <v>8</v>
      </c>
      <c r="B910" s="386">
        <v>1</v>
      </c>
      <c r="C910" s="362" t="s">
        <v>671</v>
      </c>
      <c r="D910" s="348"/>
      <c r="E910" s="348"/>
      <c r="F910" s="348"/>
      <c r="G910" s="348"/>
      <c r="H910" s="348"/>
      <c r="I910" s="348"/>
      <c r="J910" s="349" t="s">
        <v>676</v>
      </c>
      <c r="K910" s="350"/>
      <c r="L910" s="350"/>
      <c r="M910" s="350"/>
      <c r="N910" s="350"/>
      <c r="O910" s="350"/>
      <c r="P910" s="363" t="s">
        <v>681</v>
      </c>
      <c r="Q910" s="351"/>
      <c r="R910" s="351"/>
      <c r="S910" s="351"/>
      <c r="T910" s="351"/>
      <c r="U910" s="351"/>
      <c r="V910" s="351"/>
      <c r="W910" s="351"/>
      <c r="X910" s="351"/>
      <c r="Y910" s="352">
        <v>0</v>
      </c>
      <c r="Z910" s="353"/>
      <c r="AA910" s="353"/>
      <c r="AB910" s="354"/>
      <c r="AC910" s="364" t="s">
        <v>196</v>
      </c>
      <c r="AD910" s="372"/>
      <c r="AE910" s="372"/>
      <c r="AF910" s="372"/>
      <c r="AG910" s="372"/>
      <c r="AH910" s="373" t="s">
        <v>650</v>
      </c>
      <c r="AI910" s="374"/>
      <c r="AJ910" s="374"/>
      <c r="AK910" s="374"/>
      <c r="AL910" s="358" t="s">
        <v>650</v>
      </c>
      <c r="AM910" s="359"/>
      <c r="AN910" s="359"/>
      <c r="AO910" s="360"/>
      <c r="AP910" s="361" t="s">
        <v>650</v>
      </c>
      <c r="AQ910" s="361"/>
      <c r="AR910" s="361"/>
      <c r="AS910" s="361"/>
      <c r="AT910" s="361"/>
      <c r="AU910" s="361"/>
      <c r="AV910" s="361"/>
      <c r="AW910" s="361"/>
      <c r="AX910" s="361"/>
    </row>
    <row r="911" spans="1:50" ht="30" customHeight="1" x14ac:dyDescent="0.15">
      <c r="A911" s="386">
        <v>9</v>
      </c>
      <c r="B911" s="386">
        <v>1</v>
      </c>
      <c r="C911" s="362" t="s">
        <v>683</v>
      </c>
      <c r="D911" s="348"/>
      <c r="E911" s="348"/>
      <c r="F911" s="348"/>
      <c r="G911" s="348"/>
      <c r="H911" s="348"/>
      <c r="I911" s="348"/>
      <c r="J911" s="349" t="s">
        <v>676</v>
      </c>
      <c r="K911" s="350"/>
      <c r="L911" s="350"/>
      <c r="M911" s="350"/>
      <c r="N911" s="350"/>
      <c r="O911" s="350"/>
      <c r="P911" s="363" t="s">
        <v>681</v>
      </c>
      <c r="Q911" s="351"/>
      <c r="R911" s="351"/>
      <c r="S911" s="351"/>
      <c r="T911" s="351"/>
      <c r="U911" s="351"/>
      <c r="V911" s="351"/>
      <c r="W911" s="351"/>
      <c r="X911" s="351"/>
      <c r="Y911" s="352">
        <v>0</v>
      </c>
      <c r="Z911" s="353"/>
      <c r="AA911" s="353"/>
      <c r="AB911" s="354"/>
      <c r="AC911" s="364" t="s">
        <v>196</v>
      </c>
      <c r="AD911" s="372"/>
      <c r="AE911" s="372"/>
      <c r="AF911" s="372"/>
      <c r="AG911" s="372"/>
      <c r="AH911" s="373" t="s">
        <v>650</v>
      </c>
      <c r="AI911" s="374"/>
      <c r="AJ911" s="374"/>
      <c r="AK911" s="374"/>
      <c r="AL911" s="358" t="s">
        <v>650</v>
      </c>
      <c r="AM911" s="359"/>
      <c r="AN911" s="359"/>
      <c r="AO911" s="360"/>
      <c r="AP911" s="361" t="s">
        <v>650</v>
      </c>
      <c r="AQ911" s="361"/>
      <c r="AR911" s="361"/>
      <c r="AS911" s="361"/>
      <c r="AT911" s="361"/>
      <c r="AU911" s="361"/>
      <c r="AV911" s="361"/>
      <c r="AW911" s="361"/>
      <c r="AX911" s="361"/>
    </row>
    <row r="912" spans="1:50" ht="30" customHeight="1" x14ac:dyDescent="0.15">
      <c r="A912" s="386">
        <v>10</v>
      </c>
      <c r="B912" s="386">
        <v>1</v>
      </c>
      <c r="C912" s="362" t="s">
        <v>682</v>
      </c>
      <c r="D912" s="348"/>
      <c r="E912" s="348"/>
      <c r="F912" s="348"/>
      <c r="G912" s="348"/>
      <c r="H912" s="348"/>
      <c r="I912" s="348"/>
      <c r="J912" s="349" t="s">
        <v>676</v>
      </c>
      <c r="K912" s="350"/>
      <c r="L912" s="350"/>
      <c r="M912" s="350"/>
      <c r="N912" s="350"/>
      <c r="O912" s="350"/>
      <c r="P912" s="363" t="s">
        <v>681</v>
      </c>
      <c r="Q912" s="351"/>
      <c r="R912" s="351"/>
      <c r="S912" s="351"/>
      <c r="T912" s="351"/>
      <c r="U912" s="351"/>
      <c r="V912" s="351"/>
      <c r="W912" s="351"/>
      <c r="X912" s="351"/>
      <c r="Y912" s="352">
        <v>0</v>
      </c>
      <c r="Z912" s="353"/>
      <c r="AA912" s="353"/>
      <c r="AB912" s="354"/>
      <c r="AC912" s="364" t="s">
        <v>196</v>
      </c>
      <c r="AD912" s="372"/>
      <c r="AE912" s="372"/>
      <c r="AF912" s="372"/>
      <c r="AG912" s="372"/>
      <c r="AH912" s="373" t="s">
        <v>650</v>
      </c>
      <c r="AI912" s="374"/>
      <c r="AJ912" s="374"/>
      <c r="AK912" s="374"/>
      <c r="AL912" s="358" t="s">
        <v>650</v>
      </c>
      <c r="AM912" s="359"/>
      <c r="AN912" s="359"/>
      <c r="AO912" s="360"/>
      <c r="AP912" s="361" t="s">
        <v>650</v>
      </c>
      <c r="AQ912" s="361"/>
      <c r="AR912" s="361"/>
      <c r="AS912" s="361"/>
      <c r="AT912" s="361"/>
      <c r="AU912" s="361"/>
      <c r="AV912" s="361"/>
      <c r="AW912" s="361"/>
      <c r="AX912" s="361"/>
    </row>
    <row r="913" spans="1:50" ht="30" hidden="1" customHeight="1" x14ac:dyDescent="0.15">
      <c r="A913" s="386">
        <v>11</v>
      </c>
      <c r="B913" s="386">
        <v>1</v>
      </c>
      <c r="C913" s="362" t="s">
        <v>667</v>
      </c>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6">
        <v>12</v>
      </c>
      <c r="B914" s="386">
        <v>1</v>
      </c>
      <c r="C914" s="362" t="s">
        <v>667</v>
      </c>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6">
        <v>13</v>
      </c>
      <c r="B915" s="386">
        <v>1</v>
      </c>
      <c r="C915" s="362" t="s">
        <v>667</v>
      </c>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6">
        <v>14</v>
      </c>
      <c r="B916" s="386">
        <v>1</v>
      </c>
      <c r="C916" s="362" t="s">
        <v>667</v>
      </c>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6">
        <v>15</v>
      </c>
      <c r="B917" s="386">
        <v>1</v>
      </c>
      <c r="C917" s="362" t="s">
        <v>667</v>
      </c>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6">
        <v>16</v>
      </c>
      <c r="B918" s="386">
        <v>1</v>
      </c>
      <c r="C918" s="362" t="s">
        <v>667</v>
      </c>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6">
        <v>17</v>
      </c>
      <c r="B919" s="386">
        <v>1</v>
      </c>
      <c r="C919" s="362" t="s">
        <v>667</v>
      </c>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6">
        <v>18</v>
      </c>
      <c r="B920" s="386">
        <v>1</v>
      </c>
      <c r="C920" s="362" t="s">
        <v>667</v>
      </c>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6">
        <v>19</v>
      </c>
      <c r="B921" s="386">
        <v>1</v>
      </c>
      <c r="C921" s="362" t="s">
        <v>667</v>
      </c>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6">
        <v>20</v>
      </c>
      <c r="B922" s="386">
        <v>1</v>
      </c>
      <c r="C922" s="362" t="s">
        <v>667</v>
      </c>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6">
        <v>21</v>
      </c>
      <c r="B923" s="386">
        <v>1</v>
      </c>
      <c r="C923" s="362" t="s">
        <v>667</v>
      </c>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6">
        <v>22</v>
      </c>
      <c r="B924" s="386">
        <v>1</v>
      </c>
      <c r="C924" s="362" t="s">
        <v>667</v>
      </c>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6">
        <v>23</v>
      </c>
      <c r="B925" s="386">
        <v>1</v>
      </c>
      <c r="C925" s="362" t="s">
        <v>667</v>
      </c>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6">
        <v>24</v>
      </c>
      <c r="B926" s="386">
        <v>1</v>
      </c>
      <c r="C926" s="362" t="s">
        <v>667</v>
      </c>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6">
        <v>25</v>
      </c>
      <c r="B927" s="386">
        <v>1</v>
      </c>
      <c r="C927" s="362" t="s">
        <v>667</v>
      </c>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6">
        <v>26</v>
      </c>
      <c r="B928" s="386">
        <v>1</v>
      </c>
      <c r="C928" s="362" t="s">
        <v>667</v>
      </c>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6">
        <v>27</v>
      </c>
      <c r="B929" s="386">
        <v>1</v>
      </c>
      <c r="C929" s="362" t="s">
        <v>667</v>
      </c>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6">
        <v>28</v>
      </c>
      <c r="B930" s="386">
        <v>1</v>
      </c>
      <c r="C930" s="362" t="s">
        <v>667</v>
      </c>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6">
        <v>29</v>
      </c>
      <c r="B931" s="386">
        <v>1</v>
      </c>
      <c r="C931" s="362" t="s">
        <v>667</v>
      </c>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6">
        <v>30</v>
      </c>
      <c r="B932" s="386">
        <v>1</v>
      </c>
      <c r="C932" s="362" t="s">
        <v>667</v>
      </c>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86">
        <v>1</v>
      </c>
      <c r="B936" s="386">
        <v>1</v>
      </c>
      <c r="C936" s="348" t="s">
        <v>646</v>
      </c>
      <c r="D936" s="348"/>
      <c r="E936" s="348"/>
      <c r="F936" s="348"/>
      <c r="G936" s="348"/>
      <c r="H936" s="348"/>
      <c r="I936" s="348"/>
      <c r="J936" s="349">
        <v>9010001145446</v>
      </c>
      <c r="K936" s="350"/>
      <c r="L936" s="350"/>
      <c r="M936" s="350"/>
      <c r="N936" s="350"/>
      <c r="O936" s="350"/>
      <c r="P936" s="363" t="s">
        <v>655</v>
      </c>
      <c r="Q936" s="351"/>
      <c r="R936" s="351"/>
      <c r="S936" s="351"/>
      <c r="T936" s="351"/>
      <c r="U936" s="351"/>
      <c r="V936" s="351"/>
      <c r="W936" s="351"/>
      <c r="X936" s="351"/>
      <c r="Y936" s="352">
        <v>1</v>
      </c>
      <c r="Z936" s="353"/>
      <c r="AA936" s="353"/>
      <c r="AB936" s="354"/>
      <c r="AC936" s="364" t="s">
        <v>503</v>
      </c>
      <c r="AD936" s="372"/>
      <c r="AE936" s="372"/>
      <c r="AF936" s="372"/>
      <c r="AG936" s="372"/>
      <c r="AH936" s="373" t="s">
        <v>688</v>
      </c>
      <c r="AI936" s="374"/>
      <c r="AJ936" s="374"/>
      <c r="AK936" s="374"/>
      <c r="AL936" s="358">
        <v>100</v>
      </c>
      <c r="AM936" s="359"/>
      <c r="AN936" s="359"/>
      <c r="AO936" s="360"/>
      <c r="AP936" s="361" t="s">
        <v>688</v>
      </c>
      <c r="AQ936" s="361"/>
      <c r="AR936" s="361"/>
      <c r="AS936" s="361"/>
      <c r="AT936" s="361"/>
      <c r="AU936" s="361"/>
      <c r="AV936" s="361"/>
      <c r="AW936" s="361"/>
      <c r="AX936" s="361"/>
    </row>
    <row r="937" spans="1:50" ht="30" customHeight="1" x14ac:dyDescent="0.15">
      <c r="A937" s="386">
        <v>2</v>
      </c>
      <c r="B937" s="386">
        <v>1</v>
      </c>
      <c r="C937" s="348" t="s">
        <v>646</v>
      </c>
      <c r="D937" s="348"/>
      <c r="E937" s="348"/>
      <c r="F937" s="348"/>
      <c r="G937" s="348"/>
      <c r="H937" s="348"/>
      <c r="I937" s="348"/>
      <c r="J937" s="349">
        <v>9010001145446</v>
      </c>
      <c r="K937" s="350"/>
      <c r="L937" s="350"/>
      <c r="M937" s="350"/>
      <c r="N937" s="350"/>
      <c r="O937" s="350"/>
      <c r="P937" s="363" t="s">
        <v>655</v>
      </c>
      <c r="Q937" s="351"/>
      <c r="R937" s="351"/>
      <c r="S937" s="351"/>
      <c r="T937" s="351"/>
      <c r="U937" s="351"/>
      <c r="V937" s="351"/>
      <c r="W937" s="351"/>
      <c r="X937" s="351"/>
      <c r="Y937" s="352">
        <v>0.2</v>
      </c>
      <c r="Z937" s="353"/>
      <c r="AA937" s="353"/>
      <c r="AB937" s="354"/>
      <c r="AC937" s="364" t="s">
        <v>503</v>
      </c>
      <c r="AD937" s="364"/>
      <c r="AE937" s="364"/>
      <c r="AF937" s="364"/>
      <c r="AG937" s="364"/>
      <c r="AH937" s="373" t="s">
        <v>688</v>
      </c>
      <c r="AI937" s="374"/>
      <c r="AJ937" s="374"/>
      <c r="AK937" s="374"/>
      <c r="AL937" s="358">
        <v>100</v>
      </c>
      <c r="AM937" s="359"/>
      <c r="AN937" s="359"/>
      <c r="AO937" s="360"/>
      <c r="AP937" s="361" t="s">
        <v>688</v>
      </c>
      <c r="AQ937" s="361"/>
      <c r="AR937" s="361"/>
      <c r="AS937" s="361"/>
      <c r="AT937" s="361"/>
      <c r="AU937" s="361"/>
      <c r="AV937" s="361"/>
      <c r="AW937" s="361"/>
      <c r="AX937" s="361"/>
    </row>
    <row r="938" spans="1:50" ht="30" customHeight="1" x14ac:dyDescent="0.15">
      <c r="A938" s="386">
        <v>3</v>
      </c>
      <c r="B938" s="386">
        <v>1</v>
      </c>
      <c r="C938" s="348" t="s">
        <v>646</v>
      </c>
      <c r="D938" s="348"/>
      <c r="E938" s="348"/>
      <c r="F938" s="348"/>
      <c r="G938" s="348"/>
      <c r="H938" s="348"/>
      <c r="I938" s="348"/>
      <c r="J938" s="349">
        <v>9010001145446</v>
      </c>
      <c r="K938" s="350"/>
      <c r="L938" s="350"/>
      <c r="M938" s="350"/>
      <c r="N938" s="350"/>
      <c r="O938" s="350"/>
      <c r="P938" s="363" t="s">
        <v>655</v>
      </c>
      <c r="Q938" s="351"/>
      <c r="R938" s="351"/>
      <c r="S938" s="351"/>
      <c r="T938" s="351"/>
      <c r="U938" s="351"/>
      <c r="V938" s="351"/>
      <c r="W938" s="351"/>
      <c r="X938" s="351"/>
      <c r="Y938" s="352">
        <v>0</v>
      </c>
      <c r="Z938" s="353"/>
      <c r="AA938" s="353"/>
      <c r="AB938" s="354"/>
      <c r="AC938" s="364" t="s">
        <v>503</v>
      </c>
      <c r="AD938" s="364"/>
      <c r="AE938" s="364"/>
      <c r="AF938" s="364"/>
      <c r="AG938" s="364"/>
      <c r="AH938" s="373" t="s">
        <v>688</v>
      </c>
      <c r="AI938" s="374"/>
      <c r="AJ938" s="374"/>
      <c r="AK938" s="374"/>
      <c r="AL938" s="358">
        <v>100</v>
      </c>
      <c r="AM938" s="359"/>
      <c r="AN938" s="359"/>
      <c r="AO938" s="360"/>
      <c r="AP938" s="361" t="s">
        <v>688</v>
      </c>
      <c r="AQ938" s="361"/>
      <c r="AR938" s="361"/>
      <c r="AS938" s="361"/>
      <c r="AT938" s="361"/>
      <c r="AU938" s="361"/>
      <c r="AV938" s="361"/>
      <c r="AW938" s="361"/>
      <c r="AX938" s="361"/>
    </row>
    <row r="939" spans="1:50" ht="30" customHeight="1" x14ac:dyDescent="0.15">
      <c r="A939" s="386">
        <v>4</v>
      </c>
      <c r="B939" s="386">
        <v>1</v>
      </c>
      <c r="C939" s="362" t="s">
        <v>649</v>
      </c>
      <c r="D939" s="348"/>
      <c r="E939" s="348"/>
      <c r="F939" s="348"/>
      <c r="G939" s="348"/>
      <c r="H939" s="348"/>
      <c r="I939" s="348"/>
      <c r="J939" s="349">
        <v>2011401015534</v>
      </c>
      <c r="K939" s="350"/>
      <c r="L939" s="350"/>
      <c r="M939" s="350"/>
      <c r="N939" s="350"/>
      <c r="O939" s="350"/>
      <c r="P939" s="363" t="s">
        <v>655</v>
      </c>
      <c r="Q939" s="351"/>
      <c r="R939" s="351"/>
      <c r="S939" s="351"/>
      <c r="T939" s="351"/>
      <c r="U939" s="351"/>
      <c r="V939" s="351"/>
      <c r="W939" s="351"/>
      <c r="X939" s="351"/>
      <c r="Y939" s="352">
        <v>1</v>
      </c>
      <c r="Z939" s="353"/>
      <c r="AA939" s="353"/>
      <c r="AB939" s="354"/>
      <c r="AC939" s="364" t="s">
        <v>503</v>
      </c>
      <c r="AD939" s="364"/>
      <c r="AE939" s="364"/>
      <c r="AF939" s="364"/>
      <c r="AG939" s="364"/>
      <c r="AH939" s="373" t="s">
        <v>688</v>
      </c>
      <c r="AI939" s="374"/>
      <c r="AJ939" s="374"/>
      <c r="AK939" s="374"/>
      <c r="AL939" s="358">
        <v>100</v>
      </c>
      <c r="AM939" s="359"/>
      <c r="AN939" s="359"/>
      <c r="AO939" s="360"/>
      <c r="AP939" s="361" t="s">
        <v>688</v>
      </c>
      <c r="AQ939" s="361"/>
      <c r="AR939" s="361"/>
      <c r="AS939" s="361"/>
      <c r="AT939" s="361"/>
      <c r="AU939" s="361"/>
      <c r="AV939" s="361"/>
      <c r="AW939" s="361"/>
      <c r="AX939" s="361"/>
    </row>
    <row r="940" spans="1:50" ht="30" customHeight="1" x14ac:dyDescent="0.15">
      <c r="A940" s="386">
        <v>5</v>
      </c>
      <c r="B940" s="386">
        <v>1</v>
      </c>
      <c r="C940" s="362" t="s">
        <v>649</v>
      </c>
      <c r="D940" s="348"/>
      <c r="E940" s="348"/>
      <c r="F940" s="348"/>
      <c r="G940" s="348"/>
      <c r="H940" s="348"/>
      <c r="I940" s="348"/>
      <c r="J940" s="349">
        <v>2011401015534</v>
      </c>
      <c r="K940" s="350"/>
      <c r="L940" s="350"/>
      <c r="M940" s="350"/>
      <c r="N940" s="350"/>
      <c r="O940" s="350"/>
      <c r="P940" s="363" t="s">
        <v>655</v>
      </c>
      <c r="Q940" s="351"/>
      <c r="R940" s="351"/>
      <c r="S940" s="351"/>
      <c r="T940" s="351"/>
      <c r="U940" s="351"/>
      <c r="V940" s="351"/>
      <c r="W940" s="351"/>
      <c r="X940" s="351"/>
      <c r="Y940" s="352">
        <v>0</v>
      </c>
      <c r="Z940" s="353"/>
      <c r="AA940" s="353"/>
      <c r="AB940" s="354"/>
      <c r="AC940" s="355" t="s">
        <v>503</v>
      </c>
      <c r="AD940" s="355"/>
      <c r="AE940" s="355"/>
      <c r="AF940" s="355"/>
      <c r="AG940" s="355"/>
      <c r="AH940" s="373" t="s">
        <v>688</v>
      </c>
      <c r="AI940" s="374"/>
      <c r="AJ940" s="374"/>
      <c r="AK940" s="374"/>
      <c r="AL940" s="358">
        <v>100</v>
      </c>
      <c r="AM940" s="359"/>
      <c r="AN940" s="359"/>
      <c r="AO940" s="360"/>
      <c r="AP940" s="361" t="s">
        <v>688</v>
      </c>
      <c r="AQ940" s="361"/>
      <c r="AR940" s="361"/>
      <c r="AS940" s="361"/>
      <c r="AT940" s="361"/>
      <c r="AU940" s="361"/>
      <c r="AV940" s="361"/>
      <c r="AW940" s="361"/>
      <c r="AX940" s="361"/>
    </row>
    <row r="941" spans="1:50" ht="30" customHeight="1" x14ac:dyDescent="0.15">
      <c r="A941" s="386">
        <v>6</v>
      </c>
      <c r="B941" s="386">
        <v>1</v>
      </c>
      <c r="C941" s="348" t="s">
        <v>654</v>
      </c>
      <c r="D941" s="348"/>
      <c r="E941" s="348"/>
      <c r="F941" s="348"/>
      <c r="G941" s="348"/>
      <c r="H941" s="348"/>
      <c r="I941" s="348"/>
      <c r="J941" s="349">
        <v>8011101028104</v>
      </c>
      <c r="K941" s="350"/>
      <c r="L941" s="350"/>
      <c r="M941" s="350"/>
      <c r="N941" s="350"/>
      <c r="O941" s="350"/>
      <c r="P941" s="363" t="s">
        <v>656</v>
      </c>
      <c r="Q941" s="351"/>
      <c r="R941" s="351"/>
      <c r="S941" s="351"/>
      <c r="T941" s="351"/>
      <c r="U941" s="351"/>
      <c r="V941" s="351"/>
      <c r="W941" s="351"/>
      <c r="X941" s="351"/>
      <c r="Y941" s="352">
        <v>0.6</v>
      </c>
      <c r="Z941" s="353"/>
      <c r="AA941" s="353"/>
      <c r="AB941" s="354"/>
      <c r="AC941" s="355" t="s">
        <v>504</v>
      </c>
      <c r="AD941" s="355"/>
      <c r="AE941" s="355"/>
      <c r="AF941" s="355"/>
      <c r="AG941" s="355"/>
      <c r="AH941" s="373" t="s">
        <v>688</v>
      </c>
      <c r="AI941" s="374"/>
      <c r="AJ941" s="374"/>
      <c r="AK941" s="374"/>
      <c r="AL941" s="358">
        <v>100</v>
      </c>
      <c r="AM941" s="359"/>
      <c r="AN941" s="359"/>
      <c r="AO941" s="360"/>
      <c r="AP941" s="361" t="s">
        <v>688</v>
      </c>
      <c r="AQ941" s="361"/>
      <c r="AR941" s="361"/>
      <c r="AS941" s="361"/>
      <c r="AT941" s="361"/>
      <c r="AU941" s="361"/>
      <c r="AV941" s="361"/>
      <c r="AW941" s="361"/>
      <c r="AX941" s="361"/>
    </row>
    <row r="942" spans="1:50" ht="30" customHeight="1" x14ac:dyDescent="0.15">
      <c r="A942" s="386">
        <v>7</v>
      </c>
      <c r="B942" s="386">
        <v>1</v>
      </c>
      <c r="C942" s="348" t="s">
        <v>654</v>
      </c>
      <c r="D942" s="348"/>
      <c r="E942" s="348"/>
      <c r="F942" s="348"/>
      <c r="G942" s="348"/>
      <c r="H942" s="348"/>
      <c r="I942" s="348"/>
      <c r="J942" s="349">
        <v>8011101028104</v>
      </c>
      <c r="K942" s="350"/>
      <c r="L942" s="350"/>
      <c r="M942" s="350"/>
      <c r="N942" s="350"/>
      <c r="O942" s="350"/>
      <c r="P942" s="363" t="s">
        <v>709</v>
      </c>
      <c r="Q942" s="351"/>
      <c r="R942" s="351"/>
      <c r="S942" s="351"/>
      <c r="T942" s="351"/>
      <c r="U942" s="351"/>
      <c r="V942" s="351"/>
      <c r="W942" s="351"/>
      <c r="X942" s="351"/>
      <c r="Y942" s="352">
        <v>0.3</v>
      </c>
      <c r="Z942" s="353"/>
      <c r="AA942" s="353"/>
      <c r="AB942" s="354"/>
      <c r="AC942" s="355" t="s">
        <v>504</v>
      </c>
      <c r="AD942" s="355"/>
      <c r="AE942" s="355"/>
      <c r="AF942" s="355"/>
      <c r="AG942" s="355"/>
      <c r="AH942" s="373" t="s">
        <v>688</v>
      </c>
      <c r="AI942" s="374"/>
      <c r="AJ942" s="374"/>
      <c r="AK942" s="374"/>
      <c r="AL942" s="358">
        <v>100</v>
      </c>
      <c r="AM942" s="359"/>
      <c r="AN942" s="359"/>
      <c r="AO942" s="360"/>
      <c r="AP942" s="361" t="s">
        <v>688</v>
      </c>
      <c r="AQ942" s="361"/>
      <c r="AR942" s="361"/>
      <c r="AS942" s="361"/>
      <c r="AT942" s="361"/>
      <c r="AU942" s="361"/>
      <c r="AV942" s="361"/>
      <c r="AW942" s="361"/>
      <c r="AX942" s="361"/>
    </row>
    <row r="943" spans="1:50" ht="30" customHeight="1" x14ac:dyDescent="0.15">
      <c r="A943" s="386">
        <v>8</v>
      </c>
      <c r="B943" s="386">
        <v>1</v>
      </c>
      <c r="C943" s="362" t="s">
        <v>657</v>
      </c>
      <c r="D943" s="348"/>
      <c r="E943" s="348"/>
      <c r="F943" s="348"/>
      <c r="G943" s="348"/>
      <c r="H943" s="348"/>
      <c r="I943" s="348"/>
      <c r="J943" s="349" t="s">
        <v>688</v>
      </c>
      <c r="K943" s="350"/>
      <c r="L943" s="350"/>
      <c r="M943" s="350"/>
      <c r="N943" s="350"/>
      <c r="O943" s="350"/>
      <c r="P943" s="363" t="s">
        <v>658</v>
      </c>
      <c r="Q943" s="351"/>
      <c r="R943" s="351"/>
      <c r="S943" s="351"/>
      <c r="T943" s="351"/>
      <c r="U943" s="351"/>
      <c r="V943" s="351"/>
      <c r="W943" s="351"/>
      <c r="X943" s="351"/>
      <c r="Y943" s="352">
        <v>0.7</v>
      </c>
      <c r="Z943" s="353"/>
      <c r="AA943" s="353"/>
      <c r="AB943" s="354"/>
      <c r="AC943" s="355" t="s">
        <v>196</v>
      </c>
      <c r="AD943" s="355"/>
      <c r="AE943" s="355"/>
      <c r="AF943" s="355"/>
      <c r="AG943" s="355"/>
      <c r="AH943" s="373" t="s">
        <v>688</v>
      </c>
      <c r="AI943" s="374"/>
      <c r="AJ943" s="374"/>
      <c r="AK943" s="374"/>
      <c r="AL943" s="358" t="s">
        <v>697</v>
      </c>
      <c r="AM943" s="359"/>
      <c r="AN943" s="359"/>
      <c r="AO943" s="360"/>
      <c r="AP943" s="361" t="s">
        <v>688</v>
      </c>
      <c r="AQ943" s="361"/>
      <c r="AR943" s="361"/>
      <c r="AS943" s="361"/>
      <c r="AT943" s="361"/>
      <c r="AU943" s="361"/>
      <c r="AV943" s="361"/>
      <c r="AW943" s="361"/>
      <c r="AX943" s="361"/>
    </row>
    <row r="944" spans="1:50" ht="30" customHeight="1" x14ac:dyDescent="0.15">
      <c r="A944" s="386">
        <v>9</v>
      </c>
      <c r="B944" s="386">
        <v>1</v>
      </c>
      <c r="C944" s="348" t="s">
        <v>694</v>
      </c>
      <c r="D944" s="348"/>
      <c r="E944" s="348"/>
      <c r="F944" s="348"/>
      <c r="G944" s="348"/>
      <c r="H944" s="348"/>
      <c r="I944" s="348"/>
      <c r="J944" s="349">
        <v>6010001109206</v>
      </c>
      <c r="K944" s="350"/>
      <c r="L944" s="350"/>
      <c r="M944" s="350"/>
      <c r="N944" s="350"/>
      <c r="O944" s="350"/>
      <c r="P944" s="363" t="s">
        <v>695</v>
      </c>
      <c r="Q944" s="351"/>
      <c r="R944" s="351"/>
      <c r="S944" s="351"/>
      <c r="T944" s="351"/>
      <c r="U944" s="351"/>
      <c r="V944" s="351"/>
      <c r="W944" s="351"/>
      <c r="X944" s="351"/>
      <c r="Y944" s="352">
        <v>0.4</v>
      </c>
      <c r="Z944" s="353"/>
      <c r="AA944" s="353"/>
      <c r="AB944" s="354"/>
      <c r="AC944" s="355" t="s">
        <v>503</v>
      </c>
      <c r="AD944" s="355"/>
      <c r="AE944" s="355"/>
      <c r="AF944" s="355"/>
      <c r="AG944" s="355"/>
      <c r="AH944" s="373" t="s">
        <v>688</v>
      </c>
      <c r="AI944" s="374"/>
      <c r="AJ944" s="374"/>
      <c r="AK944" s="374"/>
      <c r="AL944" s="358">
        <v>100</v>
      </c>
      <c r="AM944" s="359"/>
      <c r="AN944" s="359"/>
      <c r="AO944" s="360"/>
      <c r="AP944" s="361" t="s">
        <v>688</v>
      </c>
      <c r="AQ944" s="361"/>
      <c r="AR944" s="361"/>
      <c r="AS944" s="361"/>
      <c r="AT944" s="361"/>
      <c r="AU944" s="361"/>
      <c r="AV944" s="361"/>
      <c r="AW944" s="361"/>
      <c r="AX944" s="361"/>
    </row>
    <row r="945" spans="1:50" ht="30" customHeight="1" x14ac:dyDescent="0.15">
      <c r="A945" s="386">
        <v>10</v>
      </c>
      <c r="B945" s="386">
        <v>1</v>
      </c>
      <c r="C945" s="348" t="s">
        <v>694</v>
      </c>
      <c r="D945" s="348"/>
      <c r="E945" s="348"/>
      <c r="F945" s="348"/>
      <c r="G945" s="348"/>
      <c r="H945" s="348"/>
      <c r="I945" s="348"/>
      <c r="J945" s="349">
        <v>6010001109206</v>
      </c>
      <c r="K945" s="350"/>
      <c r="L945" s="350"/>
      <c r="M945" s="350"/>
      <c r="N945" s="350"/>
      <c r="O945" s="350"/>
      <c r="P945" s="363" t="s">
        <v>695</v>
      </c>
      <c r="Q945" s="351"/>
      <c r="R945" s="351"/>
      <c r="S945" s="351"/>
      <c r="T945" s="351"/>
      <c r="U945" s="351"/>
      <c r="V945" s="351"/>
      <c r="W945" s="351"/>
      <c r="X945" s="351"/>
      <c r="Y945" s="352">
        <v>0.1</v>
      </c>
      <c r="Z945" s="353"/>
      <c r="AA945" s="353"/>
      <c r="AB945" s="354"/>
      <c r="AC945" s="355" t="s">
        <v>503</v>
      </c>
      <c r="AD945" s="355"/>
      <c r="AE945" s="355"/>
      <c r="AF945" s="355"/>
      <c r="AG945" s="355"/>
      <c r="AH945" s="356" t="s">
        <v>693</v>
      </c>
      <c r="AI945" s="357"/>
      <c r="AJ945" s="357"/>
      <c r="AK945" s="357"/>
      <c r="AL945" s="358">
        <v>100</v>
      </c>
      <c r="AM945" s="359"/>
      <c r="AN945" s="359"/>
      <c r="AO945" s="360"/>
      <c r="AP945" s="361" t="s">
        <v>688</v>
      </c>
      <c r="AQ945" s="361"/>
      <c r="AR945" s="361"/>
      <c r="AS945" s="361"/>
      <c r="AT945" s="361"/>
      <c r="AU945" s="361"/>
      <c r="AV945" s="361"/>
      <c r="AW945" s="361"/>
      <c r="AX945" s="361"/>
    </row>
    <row r="946" spans="1:50" ht="30" customHeight="1" x14ac:dyDescent="0.15">
      <c r="A946" s="386">
        <v>11</v>
      </c>
      <c r="B946" s="386">
        <v>1</v>
      </c>
      <c r="C946" s="348" t="s">
        <v>694</v>
      </c>
      <c r="D946" s="348"/>
      <c r="E946" s="348"/>
      <c r="F946" s="348"/>
      <c r="G946" s="348"/>
      <c r="H946" s="348"/>
      <c r="I946" s="348"/>
      <c r="J946" s="349">
        <v>6010001109206</v>
      </c>
      <c r="K946" s="350"/>
      <c r="L946" s="350"/>
      <c r="M946" s="350"/>
      <c r="N946" s="350"/>
      <c r="O946" s="350"/>
      <c r="P946" s="363" t="s">
        <v>695</v>
      </c>
      <c r="Q946" s="351"/>
      <c r="R946" s="351"/>
      <c r="S946" s="351"/>
      <c r="T946" s="351"/>
      <c r="U946" s="351"/>
      <c r="V946" s="351"/>
      <c r="W946" s="351"/>
      <c r="X946" s="351"/>
      <c r="Y946" s="352">
        <v>0</v>
      </c>
      <c r="Z946" s="353"/>
      <c r="AA946" s="353"/>
      <c r="AB946" s="354"/>
      <c r="AC946" s="355" t="s">
        <v>503</v>
      </c>
      <c r="AD946" s="355"/>
      <c r="AE946" s="355"/>
      <c r="AF946" s="355"/>
      <c r="AG946" s="355"/>
      <c r="AH946" s="356" t="s">
        <v>696</v>
      </c>
      <c r="AI946" s="357"/>
      <c r="AJ946" s="357"/>
      <c r="AK946" s="357"/>
      <c r="AL946" s="358">
        <v>100</v>
      </c>
      <c r="AM946" s="359"/>
      <c r="AN946" s="359"/>
      <c r="AO946" s="360"/>
      <c r="AP946" s="361" t="s">
        <v>688</v>
      </c>
      <c r="AQ946" s="361"/>
      <c r="AR946" s="361"/>
      <c r="AS946" s="361"/>
      <c r="AT946" s="361"/>
      <c r="AU946" s="361"/>
      <c r="AV946" s="361"/>
      <c r="AW946" s="361"/>
      <c r="AX946" s="361"/>
    </row>
    <row r="947" spans="1:50" ht="30" customHeight="1" x14ac:dyDescent="0.15">
      <c r="A947" s="386">
        <v>12</v>
      </c>
      <c r="B947" s="386">
        <v>1</v>
      </c>
      <c r="C947" s="378" t="s">
        <v>659</v>
      </c>
      <c r="D947" s="379"/>
      <c r="E947" s="379"/>
      <c r="F947" s="379"/>
      <c r="G947" s="379"/>
      <c r="H947" s="379"/>
      <c r="I947" s="380"/>
      <c r="J947" s="349">
        <v>8010001031283</v>
      </c>
      <c r="K947" s="350"/>
      <c r="L947" s="350"/>
      <c r="M947" s="350"/>
      <c r="N947" s="350"/>
      <c r="O947" s="350"/>
      <c r="P947" s="363" t="s">
        <v>686</v>
      </c>
      <c r="Q947" s="351"/>
      <c r="R947" s="351"/>
      <c r="S947" s="351"/>
      <c r="T947" s="351"/>
      <c r="U947" s="351"/>
      <c r="V947" s="351"/>
      <c r="W947" s="351"/>
      <c r="X947" s="351"/>
      <c r="Y947" s="352">
        <v>0.4</v>
      </c>
      <c r="Z947" s="353"/>
      <c r="AA947" s="353"/>
      <c r="AB947" s="354"/>
      <c r="AC947" s="355" t="s">
        <v>503</v>
      </c>
      <c r="AD947" s="355"/>
      <c r="AE947" s="355"/>
      <c r="AF947" s="355"/>
      <c r="AG947" s="355"/>
      <c r="AH947" s="356" t="s">
        <v>616</v>
      </c>
      <c r="AI947" s="357"/>
      <c r="AJ947" s="357"/>
      <c r="AK947" s="357"/>
      <c r="AL947" s="358">
        <v>100</v>
      </c>
      <c r="AM947" s="359"/>
      <c r="AN947" s="359"/>
      <c r="AO947" s="360"/>
      <c r="AP947" s="361" t="s">
        <v>688</v>
      </c>
      <c r="AQ947" s="361"/>
      <c r="AR947" s="361"/>
      <c r="AS947" s="361"/>
      <c r="AT947" s="361"/>
      <c r="AU947" s="361"/>
      <c r="AV947" s="361"/>
      <c r="AW947" s="361"/>
      <c r="AX947" s="361"/>
    </row>
    <row r="948" spans="1:50" ht="30" customHeight="1" x14ac:dyDescent="0.15">
      <c r="A948" s="386">
        <v>13</v>
      </c>
      <c r="B948" s="386">
        <v>1</v>
      </c>
      <c r="C948" s="378" t="s">
        <v>691</v>
      </c>
      <c r="D948" s="379"/>
      <c r="E948" s="379"/>
      <c r="F948" s="379"/>
      <c r="G948" s="379"/>
      <c r="H948" s="379"/>
      <c r="I948" s="380"/>
      <c r="J948" s="349">
        <v>4070001011201</v>
      </c>
      <c r="K948" s="350"/>
      <c r="L948" s="350"/>
      <c r="M948" s="350"/>
      <c r="N948" s="350"/>
      <c r="O948" s="350"/>
      <c r="P948" s="363" t="s">
        <v>692</v>
      </c>
      <c r="Q948" s="351"/>
      <c r="R948" s="351"/>
      <c r="S948" s="351"/>
      <c r="T948" s="351"/>
      <c r="U948" s="351"/>
      <c r="V948" s="351"/>
      <c r="W948" s="351"/>
      <c r="X948" s="351"/>
      <c r="Y948" s="352">
        <v>0.3</v>
      </c>
      <c r="Z948" s="353"/>
      <c r="AA948" s="353"/>
      <c r="AB948" s="354"/>
      <c r="AC948" s="355" t="s">
        <v>503</v>
      </c>
      <c r="AD948" s="355"/>
      <c r="AE948" s="355"/>
      <c r="AF948" s="355"/>
      <c r="AG948" s="355"/>
      <c r="AH948" s="356" t="s">
        <v>616</v>
      </c>
      <c r="AI948" s="357"/>
      <c r="AJ948" s="357"/>
      <c r="AK948" s="357"/>
      <c r="AL948" s="358">
        <v>100</v>
      </c>
      <c r="AM948" s="359"/>
      <c r="AN948" s="359"/>
      <c r="AO948" s="360"/>
      <c r="AP948" s="361" t="s">
        <v>688</v>
      </c>
      <c r="AQ948" s="361"/>
      <c r="AR948" s="361"/>
      <c r="AS948" s="361"/>
      <c r="AT948" s="361"/>
      <c r="AU948" s="361"/>
      <c r="AV948" s="361"/>
      <c r="AW948" s="361"/>
      <c r="AX948" s="361"/>
    </row>
    <row r="949" spans="1:50" ht="30" customHeight="1" x14ac:dyDescent="0.15">
      <c r="A949" s="386">
        <v>14</v>
      </c>
      <c r="B949" s="386">
        <v>1</v>
      </c>
      <c r="C949" s="378" t="s">
        <v>660</v>
      </c>
      <c r="D949" s="379"/>
      <c r="E949" s="379"/>
      <c r="F949" s="379"/>
      <c r="G949" s="379"/>
      <c r="H949" s="379"/>
      <c r="I949" s="380"/>
      <c r="J949" s="349">
        <v>4120001086023</v>
      </c>
      <c r="K949" s="350"/>
      <c r="L949" s="350"/>
      <c r="M949" s="350"/>
      <c r="N949" s="350"/>
      <c r="O949" s="350"/>
      <c r="P949" s="363" t="s">
        <v>661</v>
      </c>
      <c r="Q949" s="351"/>
      <c r="R949" s="351"/>
      <c r="S949" s="351"/>
      <c r="T949" s="351"/>
      <c r="U949" s="351"/>
      <c r="V949" s="351"/>
      <c r="W949" s="351"/>
      <c r="X949" s="351"/>
      <c r="Y949" s="352">
        <v>0.3</v>
      </c>
      <c r="Z949" s="353"/>
      <c r="AA949" s="353"/>
      <c r="AB949" s="354"/>
      <c r="AC949" s="355" t="s">
        <v>497</v>
      </c>
      <c r="AD949" s="355"/>
      <c r="AE949" s="355"/>
      <c r="AF949" s="355"/>
      <c r="AG949" s="355"/>
      <c r="AH949" s="356">
        <v>3</v>
      </c>
      <c r="AI949" s="357"/>
      <c r="AJ949" s="357"/>
      <c r="AK949" s="357"/>
      <c r="AL949" s="358">
        <v>86.8</v>
      </c>
      <c r="AM949" s="359"/>
      <c r="AN949" s="359"/>
      <c r="AO949" s="360"/>
      <c r="AP949" s="361" t="s">
        <v>688</v>
      </c>
      <c r="AQ949" s="361"/>
      <c r="AR949" s="361"/>
      <c r="AS949" s="361"/>
      <c r="AT949" s="361"/>
      <c r="AU949" s="361"/>
      <c r="AV949" s="361"/>
      <c r="AW949" s="361"/>
      <c r="AX949" s="361"/>
    </row>
    <row r="950" spans="1:50" ht="30" customHeight="1" x14ac:dyDescent="0.15">
      <c r="A950" s="386">
        <v>15</v>
      </c>
      <c r="B950" s="386">
        <v>1</v>
      </c>
      <c r="C950" s="378" t="s">
        <v>662</v>
      </c>
      <c r="D950" s="379"/>
      <c r="E950" s="379"/>
      <c r="F950" s="379"/>
      <c r="G950" s="379"/>
      <c r="H950" s="379"/>
      <c r="I950" s="380"/>
      <c r="J950" s="349">
        <v>7010401017486</v>
      </c>
      <c r="K950" s="350"/>
      <c r="L950" s="350"/>
      <c r="M950" s="350"/>
      <c r="N950" s="350"/>
      <c r="O950" s="350"/>
      <c r="P950" s="363" t="s">
        <v>663</v>
      </c>
      <c r="Q950" s="351"/>
      <c r="R950" s="351"/>
      <c r="S950" s="351"/>
      <c r="T950" s="351"/>
      <c r="U950" s="351"/>
      <c r="V950" s="351"/>
      <c r="W950" s="351"/>
      <c r="X950" s="351"/>
      <c r="Y950" s="352">
        <v>0.2</v>
      </c>
      <c r="Z950" s="353"/>
      <c r="AA950" s="353"/>
      <c r="AB950" s="354"/>
      <c r="AC950" s="355" t="s">
        <v>503</v>
      </c>
      <c r="AD950" s="355"/>
      <c r="AE950" s="355"/>
      <c r="AF950" s="355"/>
      <c r="AG950" s="355"/>
      <c r="AH950" s="356" t="s">
        <v>616</v>
      </c>
      <c r="AI950" s="357"/>
      <c r="AJ950" s="357"/>
      <c r="AK950" s="357"/>
      <c r="AL950" s="358">
        <v>100</v>
      </c>
      <c r="AM950" s="359"/>
      <c r="AN950" s="359"/>
      <c r="AO950" s="360"/>
      <c r="AP950" s="361" t="s">
        <v>688</v>
      </c>
      <c r="AQ950" s="361"/>
      <c r="AR950" s="361"/>
      <c r="AS950" s="361"/>
      <c r="AT950" s="361"/>
      <c r="AU950" s="361"/>
      <c r="AV950" s="361"/>
      <c r="AW950" s="361"/>
      <c r="AX950" s="361"/>
    </row>
    <row r="951" spans="1:50" ht="30" customHeight="1" x14ac:dyDescent="0.15">
      <c r="A951" s="386">
        <v>16</v>
      </c>
      <c r="B951" s="386">
        <v>1</v>
      </c>
      <c r="C951" s="375" t="s">
        <v>664</v>
      </c>
      <c r="D951" s="376"/>
      <c r="E951" s="376"/>
      <c r="F951" s="376"/>
      <c r="G951" s="376"/>
      <c r="H951" s="376"/>
      <c r="I951" s="377"/>
      <c r="J951" s="349">
        <v>9010001114731</v>
      </c>
      <c r="K951" s="350"/>
      <c r="L951" s="350"/>
      <c r="M951" s="350"/>
      <c r="N951" s="350"/>
      <c r="O951" s="350"/>
      <c r="P951" s="363" t="s">
        <v>665</v>
      </c>
      <c r="Q951" s="351"/>
      <c r="R951" s="351"/>
      <c r="S951" s="351"/>
      <c r="T951" s="351"/>
      <c r="U951" s="351"/>
      <c r="V951" s="351"/>
      <c r="W951" s="351"/>
      <c r="X951" s="351"/>
      <c r="Y951" s="352">
        <v>0.1</v>
      </c>
      <c r="Z951" s="353"/>
      <c r="AA951" s="353"/>
      <c r="AB951" s="354"/>
      <c r="AC951" s="355" t="s">
        <v>503</v>
      </c>
      <c r="AD951" s="355"/>
      <c r="AE951" s="355"/>
      <c r="AF951" s="355"/>
      <c r="AG951" s="355"/>
      <c r="AH951" s="356" t="s">
        <v>616</v>
      </c>
      <c r="AI951" s="357"/>
      <c r="AJ951" s="357"/>
      <c r="AK951" s="357"/>
      <c r="AL951" s="358">
        <v>100</v>
      </c>
      <c r="AM951" s="359"/>
      <c r="AN951" s="359"/>
      <c r="AO951" s="360"/>
      <c r="AP951" s="361" t="s">
        <v>688</v>
      </c>
      <c r="AQ951" s="361"/>
      <c r="AR951" s="361"/>
      <c r="AS951" s="361"/>
      <c r="AT951" s="361"/>
      <c r="AU951" s="361"/>
      <c r="AV951" s="361"/>
      <c r="AW951" s="361"/>
      <c r="AX951" s="361"/>
    </row>
    <row r="952" spans="1:50" s="16" customFormat="1" ht="30" customHeight="1" x14ac:dyDescent="0.15">
      <c r="A952" s="386">
        <v>17</v>
      </c>
      <c r="B952" s="386">
        <v>1</v>
      </c>
      <c r="C952" s="375" t="s">
        <v>664</v>
      </c>
      <c r="D952" s="376"/>
      <c r="E952" s="376"/>
      <c r="F952" s="376"/>
      <c r="G952" s="376"/>
      <c r="H952" s="376"/>
      <c r="I952" s="377"/>
      <c r="J952" s="349">
        <v>9010001114731</v>
      </c>
      <c r="K952" s="350"/>
      <c r="L952" s="350"/>
      <c r="M952" s="350"/>
      <c r="N952" s="350"/>
      <c r="O952" s="350"/>
      <c r="P952" s="363" t="s">
        <v>666</v>
      </c>
      <c r="Q952" s="351"/>
      <c r="R952" s="351"/>
      <c r="S952" s="351"/>
      <c r="T952" s="351"/>
      <c r="U952" s="351"/>
      <c r="V952" s="351"/>
      <c r="W952" s="351"/>
      <c r="X952" s="351"/>
      <c r="Y952" s="352">
        <v>0.1</v>
      </c>
      <c r="Z952" s="353"/>
      <c r="AA952" s="353"/>
      <c r="AB952" s="354"/>
      <c r="AC952" s="355" t="s">
        <v>503</v>
      </c>
      <c r="AD952" s="355"/>
      <c r="AE952" s="355"/>
      <c r="AF952" s="355"/>
      <c r="AG952" s="355"/>
      <c r="AH952" s="356" t="s">
        <v>616</v>
      </c>
      <c r="AI952" s="357"/>
      <c r="AJ952" s="357"/>
      <c r="AK952" s="357"/>
      <c r="AL952" s="358">
        <v>100</v>
      </c>
      <c r="AM952" s="359"/>
      <c r="AN952" s="359"/>
      <c r="AO952" s="360"/>
      <c r="AP952" s="361" t="s">
        <v>688</v>
      </c>
      <c r="AQ952" s="361"/>
      <c r="AR952" s="361"/>
      <c r="AS952" s="361"/>
      <c r="AT952" s="361"/>
      <c r="AU952" s="361"/>
      <c r="AV952" s="361"/>
      <c r="AW952" s="361"/>
      <c r="AX952" s="361"/>
    </row>
    <row r="953" spans="1:50" ht="30" customHeight="1" x14ac:dyDescent="0.15">
      <c r="A953" s="386">
        <v>18</v>
      </c>
      <c r="B953" s="386">
        <v>1</v>
      </c>
      <c r="C953" s="378" t="s">
        <v>664</v>
      </c>
      <c r="D953" s="379"/>
      <c r="E953" s="379"/>
      <c r="F953" s="379"/>
      <c r="G953" s="379"/>
      <c r="H953" s="379"/>
      <c r="I953" s="380"/>
      <c r="J953" s="349">
        <v>9010001114731</v>
      </c>
      <c r="K953" s="350"/>
      <c r="L953" s="350"/>
      <c r="M953" s="350"/>
      <c r="N953" s="350"/>
      <c r="O953" s="350"/>
      <c r="P953" s="351" t="s">
        <v>665</v>
      </c>
      <c r="Q953" s="351"/>
      <c r="R953" s="351"/>
      <c r="S953" s="351"/>
      <c r="T953" s="351"/>
      <c r="U953" s="351"/>
      <c r="V953" s="351"/>
      <c r="W953" s="351"/>
      <c r="X953" s="351"/>
      <c r="Y953" s="352">
        <v>0</v>
      </c>
      <c r="Z953" s="353"/>
      <c r="AA953" s="353"/>
      <c r="AB953" s="354"/>
      <c r="AC953" s="355" t="s">
        <v>503</v>
      </c>
      <c r="AD953" s="355"/>
      <c r="AE953" s="355"/>
      <c r="AF953" s="355"/>
      <c r="AG953" s="355"/>
      <c r="AH953" s="356" t="s">
        <v>616</v>
      </c>
      <c r="AI953" s="357"/>
      <c r="AJ953" s="357"/>
      <c r="AK953" s="357"/>
      <c r="AL953" s="358">
        <v>100</v>
      </c>
      <c r="AM953" s="359"/>
      <c r="AN953" s="359"/>
      <c r="AO953" s="360"/>
      <c r="AP953" s="361"/>
      <c r="AQ953" s="361"/>
      <c r="AR953" s="361"/>
      <c r="AS953" s="361"/>
      <c r="AT953" s="361"/>
      <c r="AU953" s="361"/>
      <c r="AV953" s="361"/>
      <c r="AW953" s="361"/>
      <c r="AX953" s="361"/>
    </row>
    <row r="954" spans="1:50" ht="30" customHeight="1" x14ac:dyDescent="0.15">
      <c r="A954" s="386">
        <v>19</v>
      </c>
      <c r="B954" s="386">
        <v>1</v>
      </c>
      <c r="C954" s="348" t="s">
        <v>664</v>
      </c>
      <c r="D954" s="348"/>
      <c r="E954" s="348"/>
      <c r="F954" s="348"/>
      <c r="G954" s="348"/>
      <c r="H954" s="348"/>
      <c r="I954" s="348"/>
      <c r="J954" s="349">
        <v>9010001114731</v>
      </c>
      <c r="K954" s="350"/>
      <c r="L954" s="350"/>
      <c r="M954" s="350"/>
      <c r="N954" s="350"/>
      <c r="O954" s="350"/>
      <c r="P954" s="351" t="s">
        <v>665</v>
      </c>
      <c r="Q954" s="351"/>
      <c r="R954" s="351"/>
      <c r="S954" s="351"/>
      <c r="T954" s="351"/>
      <c r="U954" s="351"/>
      <c r="V954" s="351"/>
      <c r="W954" s="351"/>
      <c r="X954" s="351"/>
      <c r="Y954" s="352">
        <v>0</v>
      </c>
      <c r="Z954" s="353"/>
      <c r="AA954" s="353"/>
      <c r="AB954" s="354"/>
      <c r="AC954" s="355" t="s">
        <v>503</v>
      </c>
      <c r="AD954" s="355"/>
      <c r="AE954" s="355"/>
      <c r="AF954" s="355"/>
      <c r="AG954" s="355"/>
      <c r="AH954" s="356" t="s">
        <v>616</v>
      </c>
      <c r="AI954" s="357"/>
      <c r="AJ954" s="357"/>
      <c r="AK954" s="357"/>
      <c r="AL954" s="358">
        <v>100</v>
      </c>
      <c r="AM954" s="359"/>
      <c r="AN954" s="359"/>
      <c r="AO954" s="360"/>
      <c r="AP954" s="361"/>
      <c r="AQ954" s="361"/>
      <c r="AR954" s="361"/>
      <c r="AS954" s="361"/>
      <c r="AT954" s="361"/>
      <c r="AU954" s="361"/>
      <c r="AV954" s="361"/>
      <c r="AW954" s="361"/>
      <c r="AX954" s="361"/>
    </row>
    <row r="955" spans="1:50" ht="30" hidden="1" customHeight="1" x14ac:dyDescent="0.15">
      <c r="A955" s="386">
        <v>20</v>
      </c>
      <c r="B955" s="38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6">
        <v>21</v>
      </c>
      <c r="B956" s="38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6">
        <v>22</v>
      </c>
      <c r="B957" s="38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6">
        <v>23</v>
      </c>
      <c r="B958" s="38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6">
        <v>24</v>
      </c>
      <c r="B959" s="38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6">
        <v>25</v>
      </c>
      <c r="B960" s="38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6">
        <v>26</v>
      </c>
      <c r="B961" s="38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6">
        <v>27</v>
      </c>
      <c r="B962" s="38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6">
        <v>28</v>
      </c>
      <c r="B963" s="38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6">
        <v>29</v>
      </c>
      <c r="B964" s="38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6">
        <v>30</v>
      </c>
      <c r="B965" s="38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6">
        <v>1</v>
      </c>
      <c r="B969" s="38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6">
        <v>2</v>
      </c>
      <c r="B970" s="38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6">
        <v>3</v>
      </c>
      <c r="B971" s="386">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6">
        <v>4</v>
      </c>
      <c r="B972" s="386">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6">
        <v>5</v>
      </c>
      <c r="B973" s="38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6">
        <v>6</v>
      </c>
      <c r="B974" s="38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6">
        <v>7</v>
      </c>
      <c r="B975" s="38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6">
        <v>8</v>
      </c>
      <c r="B976" s="38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6">
        <v>9</v>
      </c>
      <c r="B977" s="38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6">
        <v>10</v>
      </c>
      <c r="B978" s="38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6">
        <v>11</v>
      </c>
      <c r="B979" s="38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6">
        <v>12</v>
      </c>
      <c r="B980" s="38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6">
        <v>13</v>
      </c>
      <c r="B981" s="38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6">
        <v>14</v>
      </c>
      <c r="B982" s="38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6">
        <v>15</v>
      </c>
      <c r="B983" s="38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6">
        <v>16</v>
      </c>
      <c r="B984" s="38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6">
        <v>17</v>
      </c>
      <c r="B985" s="38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6">
        <v>18</v>
      </c>
      <c r="B986" s="38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6">
        <v>19</v>
      </c>
      <c r="B987" s="38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6">
        <v>20</v>
      </c>
      <c r="B988" s="38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6">
        <v>21</v>
      </c>
      <c r="B989" s="38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6">
        <v>22</v>
      </c>
      <c r="B990" s="38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6">
        <v>23</v>
      </c>
      <c r="B991" s="38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6">
        <v>24</v>
      </c>
      <c r="B992" s="38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6">
        <v>25</v>
      </c>
      <c r="B993" s="38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6">
        <v>26</v>
      </c>
      <c r="B994" s="38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6">
        <v>27</v>
      </c>
      <c r="B995" s="38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6">
        <v>28</v>
      </c>
      <c r="B996" s="38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6">
        <v>29</v>
      </c>
      <c r="B997" s="38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6">
        <v>30</v>
      </c>
      <c r="B998" s="38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6">
        <v>1</v>
      </c>
      <c r="B1002" s="38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6">
        <v>2</v>
      </c>
      <c r="B1003" s="38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6">
        <v>3</v>
      </c>
      <c r="B1004" s="386">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6">
        <v>4</v>
      </c>
      <c r="B1005" s="386">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6">
        <v>5</v>
      </c>
      <c r="B1006" s="38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6">
        <v>6</v>
      </c>
      <c r="B1007" s="38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6">
        <v>7</v>
      </c>
      <c r="B1008" s="38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6">
        <v>8</v>
      </c>
      <c r="B1009" s="38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6">
        <v>9</v>
      </c>
      <c r="B1010" s="38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6">
        <v>10</v>
      </c>
      <c r="B1011" s="38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6">
        <v>11</v>
      </c>
      <c r="B1012" s="38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6">
        <v>12</v>
      </c>
      <c r="B1013" s="38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6">
        <v>13</v>
      </c>
      <c r="B1014" s="38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6">
        <v>14</v>
      </c>
      <c r="B1015" s="38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6">
        <v>15</v>
      </c>
      <c r="B1016" s="38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6">
        <v>16</v>
      </c>
      <c r="B1017" s="38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6">
        <v>17</v>
      </c>
      <c r="B1018" s="38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6">
        <v>18</v>
      </c>
      <c r="B1019" s="38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6">
        <v>19</v>
      </c>
      <c r="B1020" s="38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6">
        <v>20</v>
      </c>
      <c r="B1021" s="38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6">
        <v>21</v>
      </c>
      <c r="B1022" s="38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6">
        <v>22</v>
      </c>
      <c r="B1023" s="38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6">
        <v>23</v>
      </c>
      <c r="B1024" s="38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6">
        <v>24</v>
      </c>
      <c r="B1025" s="38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6">
        <v>25</v>
      </c>
      <c r="B1026" s="38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6">
        <v>26</v>
      </c>
      <c r="B1027" s="38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6">
        <v>27</v>
      </c>
      <c r="B1028" s="38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6">
        <v>28</v>
      </c>
      <c r="B1029" s="38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6">
        <v>29</v>
      </c>
      <c r="B1030" s="38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6">
        <v>30</v>
      </c>
      <c r="B1031" s="38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6">
        <v>1</v>
      </c>
      <c r="B1035" s="38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6">
        <v>2</v>
      </c>
      <c r="B1036" s="38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6">
        <v>3</v>
      </c>
      <c r="B1037" s="386">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6">
        <v>4</v>
      </c>
      <c r="B1038" s="386">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6">
        <v>5</v>
      </c>
      <c r="B1039" s="38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6">
        <v>6</v>
      </c>
      <c r="B1040" s="38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6">
        <v>7</v>
      </c>
      <c r="B1041" s="38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6">
        <v>8</v>
      </c>
      <c r="B1042" s="38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6">
        <v>9</v>
      </c>
      <c r="B1043" s="38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6">
        <v>10</v>
      </c>
      <c r="B1044" s="38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6">
        <v>11</v>
      </c>
      <c r="B1045" s="38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6">
        <v>12</v>
      </c>
      <c r="B1046" s="38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6">
        <v>13</v>
      </c>
      <c r="B1047" s="38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6">
        <v>14</v>
      </c>
      <c r="B1048" s="38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6">
        <v>15</v>
      </c>
      <c r="B1049" s="38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6">
        <v>16</v>
      </c>
      <c r="B1050" s="38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6">
        <v>17</v>
      </c>
      <c r="B1051" s="38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6">
        <v>18</v>
      </c>
      <c r="B1052" s="38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6">
        <v>19</v>
      </c>
      <c r="B1053" s="38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6">
        <v>20</v>
      </c>
      <c r="B1054" s="38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6">
        <v>21</v>
      </c>
      <c r="B1055" s="38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6">
        <v>22</v>
      </c>
      <c r="B1056" s="38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6">
        <v>23</v>
      </c>
      <c r="B1057" s="38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6">
        <v>24</v>
      </c>
      <c r="B1058" s="38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6">
        <v>25</v>
      </c>
      <c r="B1059" s="38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6">
        <v>26</v>
      </c>
      <c r="B1060" s="38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6">
        <v>27</v>
      </c>
      <c r="B1061" s="38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6">
        <v>28</v>
      </c>
      <c r="B1062" s="38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6">
        <v>29</v>
      </c>
      <c r="B1063" s="38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6">
        <v>30</v>
      </c>
      <c r="B1064" s="38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6">
        <v>1</v>
      </c>
      <c r="B1068" s="38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6">
        <v>2</v>
      </c>
      <c r="B1069" s="38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6">
        <v>3</v>
      </c>
      <c r="B1070" s="386">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6">
        <v>4</v>
      </c>
      <c r="B1071" s="386">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6">
        <v>5</v>
      </c>
      <c r="B1072" s="38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6">
        <v>6</v>
      </c>
      <c r="B1073" s="38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6">
        <v>7</v>
      </c>
      <c r="B1074" s="38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6">
        <v>8</v>
      </c>
      <c r="B1075" s="38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6">
        <v>9</v>
      </c>
      <c r="B1076" s="38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6">
        <v>10</v>
      </c>
      <c r="B1077" s="38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6">
        <v>11</v>
      </c>
      <c r="B1078" s="38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6">
        <v>12</v>
      </c>
      <c r="B1079" s="38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6">
        <v>13</v>
      </c>
      <c r="B1080" s="38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6">
        <v>14</v>
      </c>
      <c r="B1081" s="38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6">
        <v>15</v>
      </c>
      <c r="B1082" s="38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6">
        <v>16</v>
      </c>
      <c r="B1083" s="38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6">
        <v>17</v>
      </c>
      <c r="B1084" s="38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6">
        <v>18</v>
      </c>
      <c r="B1085" s="38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6">
        <v>19</v>
      </c>
      <c r="B1086" s="38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6">
        <v>20</v>
      </c>
      <c r="B1087" s="38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6">
        <v>21</v>
      </c>
      <c r="B1088" s="38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6">
        <v>22</v>
      </c>
      <c r="B1089" s="38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6">
        <v>23</v>
      </c>
      <c r="B1090" s="38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6">
        <v>24</v>
      </c>
      <c r="B1091" s="38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6">
        <v>25</v>
      </c>
      <c r="B1092" s="38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6">
        <v>26</v>
      </c>
      <c r="B1093" s="38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6">
        <v>27</v>
      </c>
      <c r="B1094" s="38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6">
        <v>28</v>
      </c>
      <c r="B1095" s="38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6">
        <v>29</v>
      </c>
      <c r="B1096" s="38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6">
        <v>30</v>
      </c>
      <c r="B1097" s="38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7" t="s">
        <v>451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0" t="s">
        <v>385</v>
      </c>
      <c r="D1101" s="390"/>
      <c r="E1101" s="150" t="s">
        <v>384</v>
      </c>
      <c r="F1101" s="390"/>
      <c r="G1101" s="390"/>
      <c r="H1101" s="390"/>
      <c r="I1101" s="390"/>
      <c r="J1101" s="150" t="s">
        <v>419</v>
      </c>
      <c r="K1101" s="150"/>
      <c r="L1101" s="150"/>
      <c r="M1101" s="150"/>
      <c r="N1101" s="150"/>
      <c r="O1101" s="150"/>
      <c r="P1101" s="368" t="s">
        <v>27</v>
      </c>
      <c r="Q1101" s="368"/>
      <c r="R1101" s="368"/>
      <c r="S1101" s="368"/>
      <c r="T1101" s="368"/>
      <c r="U1101" s="368"/>
      <c r="V1101" s="368"/>
      <c r="W1101" s="368"/>
      <c r="X1101" s="368"/>
      <c r="Y1101" s="150" t="s">
        <v>421</v>
      </c>
      <c r="Z1101" s="390"/>
      <c r="AA1101" s="390"/>
      <c r="AB1101" s="390"/>
      <c r="AC1101" s="150" t="s">
        <v>367</v>
      </c>
      <c r="AD1101" s="150"/>
      <c r="AE1101" s="150"/>
      <c r="AF1101" s="150"/>
      <c r="AG1101" s="150"/>
      <c r="AH1101" s="368" t="s">
        <v>380</v>
      </c>
      <c r="AI1101" s="369"/>
      <c r="AJ1101" s="369"/>
      <c r="AK1101" s="369"/>
      <c r="AL1101" s="369" t="s">
        <v>21</v>
      </c>
      <c r="AM1101" s="369"/>
      <c r="AN1101" s="369"/>
      <c r="AO1101" s="391"/>
      <c r="AP1101" s="371" t="s">
        <v>452</v>
      </c>
      <c r="AQ1101" s="371"/>
      <c r="AR1101" s="371"/>
      <c r="AS1101" s="371"/>
      <c r="AT1101" s="371"/>
      <c r="AU1101" s="371"/>
      <c r="AV1101" s="371"/>
      <c r="AW1101" s="371"/>
      <c r="AX1101" s="371"/>
    </row>
    <row r="1102" spans="1:50" ht="30" customHeight="1" x14ac:dyDescent="0.15">
      <c r="A1102" s="386">
        <v>1</v>
      </c>
      <c r="B1102" s="386">
        <v>1</v>
      </c>
      <c r="C1102" s="384"/>
      <c r="D1102" s="384"/>
      <c r="E1102" s="148" t="s">
        <v>710</v>
      </c>
      <c r="F1102" s="385"/>
      <c r="G1102" s="385"/>
      <c r="H1102" s="385"/>
      <c r="I1102" s="385"/>
      <c r="J1102" s="349" t="s">
        <v>710</v>
      </c>
      <c r="K1102" s="350"/>
      <c r="L1102" s="350"/>
      <c r="M1102" s="350"/>
      <c r="N1102" s="350"/>
      <c r="O1102" s="350"/>
      <c r="P1102" s="363" t="s">
        <v>710</v>
      </c>
      <c r="Q1102" s="351"/>
      <c r="R1102" s="351"/>
      <c r="S1102" s="351"/>
      <c r="T1102" s="351"/>
      <c r="U1102" s="351"/>
      <c r="V1102" s="351"/>
      <c r="W1102" s="351"/>
      <c r="X1102" s="351"/>
      <c r="Y1102" s="352" t="s">
        <v>710</v>
      </c>
      <c r="Z1102" s="353"/>
      <c r="AA1102" s="353"/>
      <c r="AB1102" s="354"/>
      <c r="AC1102" s="355"/>
      <c r="AD1102" s="355"/>
      <c r="AE1102" s="355"/>
      <c r="AF1102" s="355"/>
      <c r="AG1102" s="355"/>
      <c r="AH1102" s="356" t="s">
        <v>710</v>
      </c>
      <c r="AI1102" s="357"/>
      <c r="AJ1102" s="357"/>
      <c r="AK1102" s="357"/>
      <c r="AL1102" s="358" t="s">
        <v>710</v>
      </c>
      <c r="AM1102" s="359"/>
      <c r="AN1102" s="359"/>
      <c r="AO1102" s="360"/>
      <c r="AP1102" s="361" t="s">
        <v>710</v>
      </c>
      <c r="AQ1102" s="361"/>
      <c r="AR1102" s="361"/>
      <c r="AS1102" s="361"/>
      <c r="AT1102" s="361"/>
      <c r="AU1102" s="361"/>
      <c r="AV1102" s="361"/>
      <c r="AW1102" s="361"/>
      <c r="AX1102" s="361"/>
    </row>
    <row r="1103" spans="1:50" ht="30" hidden="1" customHeight="1" x14ac:dyDescent="0.15">
      <c r="A1103" s="386">
        <v>2</v>
      </c>
      <c r="B1103" s="386">
        <v>1</v>
      </c>
      <c r="C1103" s="384"/>
      <c r="D1103" s="384"/>
      <c r="E1103" s="385"/>
      <c r="F1103" s="385"/>
      <c r="G1103" s="385"/>
      <c r="H1103" s="385"/>
      <c r="I1103" s="385"/>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6">
        <v>3</v>
      </c>
      <c r="B1104" s="386">
        <v>1</v>
      </c>
      <c r="C1104" s="384"/>
      <c r="D1104" s="384"/>
      <c r="E1104" s="385"/>
      <c r="F1104" s="385"/>
      <c r="G1104" s="385"/>
      <c r="H1104" s="385"/>
      <c r="I1104" s="38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6">
        <v>4</v>
      </c>
      <c r="B1105" s="386">
        <v>1</v>
      </c>
      <c r="C1105" s="384"/>
      <c r="D1105" s="384"/>
      <c r="E1105" s="385"/>
      <c r="F1105" s="385"/>
      <c r="G1105" s="385"/>
      <c r="H1105" s="385"/>
      <c r="I1105" s="38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6">
        <v>5</v>
      </c>
      <c r="B1106" s="386">
        <v>1</v>
      </c>
      <c r="C1106" s="384"/>
      <c r="D1106" s="384"/>
      <c r="E1106" s="385"/>
      <c r="F1106" s="385"/>
      <c r="G1106" s="385"/>
      <c r="H1106" s="385"/>
      <c r="I1106" s="38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6">
        <v>6</v>
      </c>
      <c r="B1107" s="386">
        <v>1</v>
      </c>
      <c r="C1107" s="384"/>
      <c r="D1107" s="384"/>
      <c r="E1107" s="385"/>
      <c r="F1107" s="385"/>
      <c r="G1107" s="385"/>
      <c r="H1107" s="385"/>
      <c r="I1107" s="38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6">
        <v>7</v>
      </c>
      <c r="B1108" s="386">
        <v>1</v>
      </c>
      <c r="C1108" s="384"/>
      <c r="D1108" s="384"/>
      <c r="E1108" s="385"/>
      <c r="F1108" s="385"/>
      <c r="G1108" s="385"/>
      <c r="H1108" s="385"/>
      <c r="I1108" s="38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6">
        <v>8</v>
      </c>
      <c r="B1109" s="386">
        <v>1</v>
      </c>
      <c r="C1109" s="384"/>
      <c r="D1109" s="384"/>
      <c r="E1109" s="385"/>
      <c r="F1109" s="385"/>
      <c r="G1109" s="385"/>
      <c r="H1109" s="385"/>
      <c r="I1109" s="38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6">
        <v>9</v>
      </c>
      <c r="B1110" s="386">
        <v>1</v>
      </c>
      <c r="C1110" s="384"/>
      <c r="D1110" s="384"/>
      <c r="E1110" s="385"/>
      <c r="F1110" s="385"/>
      <c r="G1110" s="385"/>
      <c r="H1110" s="385"/>
      <c r="I1110" s="38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6">
        <v>10</v>
      </c>
      <c r="B1111" s="386">
        <v>1</v>
      </c>
      <c r="C1111" s="384"/>
      <c r="D1111" s="384"/>
      <c r="E1111" s="385"/>
      <c r="F1111" s="385"/>
      <c r="G1111" s="385"/>
      <c r="H1111" s="385"/>
      <c r="I1111" s="38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6">
        <v>11</v>
      </c>
      <c r="B1112" s="386">
        <v>1</v>
      </c>
      <c r="C1112" s="384"/>
      <c r="D1112" s="384"/>
      <c r="E1112" s="385"/>
      <c r="F1112" s="385"/>
      <c r="G1112" s="385"/>
      <c r="H1112" s="385"/>
      <c r="I1112" s="38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6">
        <v>12</v>
      </c>
      <c r="B1113" s="386">
        <v>1</v>
      </c>
      <c r="C1113" s="384"/>
      <c r="D1113" s="384"/>
      <c r="E1113" s="385"/>
      <c r="F1113" s="385"/>
      <c r="G1113" s="385"/>
      <c r="H1113" s="385"/>
      <c r="I1113" s="38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6">
        <v>13</v>
      </c>
      <c r="B1114" s="386">
        <v>1</v>
      </c>
      <c r="C1114" s="384"/>
      <c r="D1114" s="384"/>
      <c r="E1114" s="385"/>
      <c r="F1114" s="385"/>
      <c r="G1114" s="385"/>
      <c r="H1114" s="385"/>
      <c r="I1114" s="38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6">
        <v>14</v>
      </c>
      <c r="B1115" s="386">
        <v>1</v>
      </c>
      <c r="C1115" s="384"/>
      <c r="D1115" s="384"/>
      <c r="E1115" s="385"/>
      <c r="F1115" s="385"/>
      <c r="G1115" s="385"/>
      <c r="H1115" s="385"/>
      <c r="I1115" s="38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6">
        <v>15</v>
      </c>
      <c r="B1116" s="386">
        <v>1</v>
      </c>
      <c r="C1116" s="384"/>
      <c r="D1116" s="384"/>
      <c r="E1116" s="385"/>
      <c r="F1116" s="385"/>
      <c r="G1116" s="385"/>
      <c r="H1116" s="385"/>
      <c r="I1116" s="38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6">
        <v>16</v>
      </c>
      <c r="B1117" s="386">
        <v>1</v>
      </c>
      <c r="C1117" s="384"/>
      <c r="D1117" s="384"/>
      <c r="E1117" s="385"/>
      <c r="F1117" s="385"/>
      <c r="G1117" s="385"/>
      <c r="H1117" s="385"/>
      <c r="I1117" s="38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6">
        <v>17</v>
      </c>
      <c r="B1118" s="386">
        <v>1</v>
      </c>
      <c r="C1118" s="384"/>
      <c r="D1118" s="384"/>
      <c r="E1118" s="385"/>
      <c r="F1118" s="385"/>
      <c r="G1118" s="385"/>
      <c r="H1118" s="385"/>
      <c r="I1118" s="38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6">
        <v>18</v>
      </c>
      <c r="B1119" s="386">
        <v>1</v>
      </c>
      <c r="C1119" s="384"/>
      <c r="D1119" s="384"/>
      <c r="E1119" s="148"/>
      <c r="F1119" s="385"/>
      <c r="G1119" s="385"/>
      <c r="H1119" s="385"/>
      <c r="I1119" s="38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6">
        <v>19</v>
      </c>
      <c r="B1120" s="386">
        <v>1</v>
      </c>
      <c r="C1120" s="384"/>
      <c r="D1120" s="384"/>
      <c r="E1120" s="385"/>
      <c r="F1120" s="385"/>
      <c r="G1120" s="385"/>
      <c r="H1120" s="385"/>
      <c r="I1120" s="38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6">
        <v>20</v>
      </c>
      <c r="B1121" s="386">
        <v>1</v>
      </c>
      <c r="C1121" s="384"/>
      <c r="D1121" s="384"/>
      <c r="E1121" s="385"/>
      <c r="F1121" s="385"/>
      <c r="G1121" s="385"/>
      <c r="H1121" s="385"/>
      <c r="I1121" s="38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6">
        <v>21</v>
      </c>
      <c r="B1122" s="386">
        <v>1</v>
      </c>
      <c r="C1122" s="384"/>
      <c r="D1122" s="384"/>
      <c r="E1122" s="385"/>
      <c r="F1122" s="385"/>
      <c r="G1122" s="385"/>
      <c r="H1122" s="385"/>
      <c r="I1122" s="38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6">
        <v>22</v>
      </c>
      <c r="B1123" s="386">
        <v>1</v>
      </c>
      <c r="C1123" s="384"/>
      <c r="D1123" s="384"/>
      <c r="E1123" s="385"/>
      <c r="F1123" s="385"/>
      <c r="G1123" s="385"/>
      <c r="H1123" s="385"/>
      <c r="I1123" s="38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6">
        <v>23</v>
      </c>
      <c r="B1124" s="386">
        <v>1</v>
      </c>
      <c r="C1124" s="384"/>
      <c r="D1124" s="384"/>
      <c r="E1124" s="385"/>
      <c r="F1124" s="385"/>
      <c r="G1124" s="385"/>
      <c r="H1124" s="385"/>
      <c r="I1124" s="38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6">
        <v>24</v>
      </c>
      <c r="B1125" s="386">
        <v>1</v>
      </c>
      <c r="C1125" s="384"/>
      <c r="D1125" s="384"/>
      <c r="E1125" s="385"/>
      <c r="F1125" s="385"/>
      <c r="G1125" s="385"/>
      <c r="H1125" s="385"/>
      <c r="I1125" s="38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6">
        <v>25</v>
      </c>
      <c r="B1126" s="386">
        <v>1</v>
      </c>
      <c r="C1126" s="384"/>
      <c r="D1126" s="384"/>
      <c r="E1126" s="385"/>
      <c r="F1126" s="385"/>
      <c r="G1126" s="385"/>
      <c r="H1126" s="385"/>
      <c r="I1126" s="38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6">
        <v>26</v>
      </c>
      <c r="B1127" s="386">
        <v>1</v>
      </c>
      <c r="C1127" s="384"/>
      <c r="D1127" s="384"/>
      <c r="E1127" s="385"/>
      <c r="F1127" s="385"/>
      <c r="G1127" s="385"/>
      <c r="H1127" s="385"/>
      <c r="I1127" s="38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6">
        <v>27</v>
      </c>
      <c r="B1128" s="386">
        <v>1</v>
      </c>
      <c r="C1128" s="384"/>
      <c r="D1128" s="384"/>
      <c r="E1128" s="385"/>
      <c r="F1128" s="385"/>
      <c r="G1128" s="385"/>
      <c r="H1128" s="385"/>
      <c r="I1128" s="38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6">
        <v>28</v>
      </c>
      <c r="B1129" s="386">
        <v>1</v>
      </c>
      <c r="C1129" s="384"/>
      <c r="D1129" s="384"/>
      <c r="E1129" s="385"/>
      <c r="F1129" s="385"/>
      <c r="G1129" s="385"/>
      <c r="H1129" s="385"/>
      <c r="I1129" s="38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6">
        <v>29</v>
      </c>
      <c r="B1130" s="386">
        <v>1</v>
      </c>
      <c r="C1130" s="384"/>
      <c r="D1130" s="384"/>
      <c r="E1130" s="385"/>
      <c r="F1130" s="385"/>
      <c r="G1130" s="385"/>
      <c r="H1130" s="385"/>
      <c r="I1130" s="38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6">
        <v>30</v>
      </c>
      <c r="B1131" s="386">
        <v>1</v>
      </c>
      <c r="C1131" s="384"/>
      <c r="D1131" s="384"/>
      <c r="E1131" s="385"/>
      <c r="F1131" s="385"/>
      <c r="G1131" s="385"/>
      <c r="H1131" s="385"/>
      <c r="I1131" s="38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03" priority="14041">
      <formula>IF(RIGHT(TEXT(P14,"0.#"),1)=".",FALSE,TRUE)</formula>
    </cfRule>
    <cfRule type="expression" dxfId="2802" priority="14042">
      <formula>IF(RIGHT(TEXT(P14,"0.#"),1)=".",TRUE,FALSE)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AR15:AX15 P13:AX13">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Q101">
    <cfRule type="expression" dxfId="2789" priority="13729">
      <formula>IF(RIGHT(TEXT(AQ101,"0.#"),1)=".",FALSE,TRUE)</formula>
    </cfRule>
    <cfRule type="expression" dxfId="2788" priority="13730">
      <formula>IF(RIGHT(TEXT(AQ101,"0.#"),1)=".",TRUE,FALSE)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2">
    <cfRule type="expression" dxfId="2763" priority="13489">
      <formula>IF(RIGHT(TEXT(AM32,"0.#"),1)=".",FALSE,TRUE)</formula>
    </cfRule>
    <cfRule type="expression" dxfId="2762" priority="13490">
      <formula>IF(RIGHT(TEXT(AM32,"0.#"),1)=".",TRUE,FALSE)</formula>
    </cfRule>
  </conditionalFormatting>
  <conditionalFormatting sqref="AM33">
    <cfRule type="expression" dxfId="2761" priority="13487">
      <formula>IF(RIGHT(TEXT(AM33,"0.#"),1)=".",FALSE,TRUE)</formula>
    </cfRule>
    <cfRule type="expression" dxfId="2760" priority="13488">
      <formula>IF(RIGHT(TEXT(AM33,"0.#"),1)=".",TRUE,FALSE)</formula>
    </cfRule>
  </conditionalFormatting>
  <conditionalFormatting sqref="AQ32:AQ34">
    <cfRule type="expression" dxfId="2759" priority="13479">
      <formula>IF(RIGHT(TEXT(AQ32,"0.#"),1)=".",FALSE,TRUE)</formula>
    </cfRule>
    <cfRule type="expression" dxfId="2758" priority="13480">
      <formula>IF(RIGHT(TEXT(AQ32,"0.#"),1)=".",TRUE,FALSE)</formula>
    </cfRule>
  </conditionalFormatting>
  <conditionalFormatting sqref="AU32:AU34">
    <cfRule type="expression" dxfId="2757" priority="13477">
      <formula>IF(RIGHT(TEXT(AU32,"0.#"),1)=".",FALSE,TRUE)</formula>
    </cfRule>
    <cfRule type="expression" dxfId="2756" priority="13478">
      <formula>IF(RIGHT(TEXT(AU32,"0.#"),1)=".",TRUE,FALSE)</formula>
    </cfRule>
  </conditionalFormatting>
  <conditionalFormatting sqref="AE53">
    <cfRule type="expression" dxfId="2755" priority="13411">
      <formula>IF(RIGHT(TEXT(AE53,"0.#"),1)=".",FALSE,TRUE)</formula>
    </cfRule>
    <cfRule type="expression" dxfId="2754" priority="13412">
      <formula>IF(RIGHT(TEXT(AE53,"0.#"),1)=".",TRUE,FALSE)</formula>
    </cfRule>
  </conditionalFormatting>
  <conditionalFormatting sqref="AE54">
    <cfRule type="expression" dxfId="2753" priority="13409">
      <formula>IF(RIGHT(TEXT(AE54,"0.#"),1)=".",FALSE,TRUE)</formula>
    </cfRule>
    <cfRule type="expression" dxfId="2752" priority="13410">
      <formula>IF(RIGHT(TEXT(AE54,"0.#"),1)=".",TRUE,FALSE)</formula>
    </cfRule>
  </conditionalFormatting>
  <conditionalFormatting sqref="AI54">
    <cfRule type="expression" dxfId="2751" priority="13403">
      <formula>IF(RIGHT(TEXT(AI54,"0.#"),1)=".",FALSE,TRUE)</formula>
    </cfRule>
    <cfRule type="expression" dxfId="2750" priority="13404">
      <formula>IF(RIGHT(TEXT(AI54,"0.#"),1)=".",TRUE,FALSE)</formula>
    </cfRule>
  </conditionalFormatting>
  <conditionalFormatting sqref="AI53">
    <cfRule type="expression" dxfId="2749" priority="13401">
      <formula>IF(RIGHT(TEXT(AI53,"0.#"),1)=".",FALSE,TRUE)</formula>
    </cfRule>
    <cfRule type="expression" dxfId="2748" priority="13402">
      <formula>IF(RIGHT(TEXT(AI53,"0.#"),1)=".",TRUE,FALSE)</formula>
    </cfRule>
  </conditionalFormatting>
  <conditionalFormatting sqref="AM53">
    <cfRule type="expression" dxfId="2747" priority="13399">
      <formula>IF(RIGHT(TEXT(AM53,"0.#"),1)=".",FALSE,TRUE)</formula>
    </cfRule>
    <cfRule type="expression" dxfId="2746" priority="13400">
      <formula>IF(RIGHT(TEXT(AM53,"0.#"),1)=".",TRUE,FALSE)</formula>
    </cfRule>
  </conditionalFormatting>
  <conditionalFormatting sqref="AM54">
    <cfRule type="expression" dxfId="2745" priority="13397">
      <formula>IF(RIGHT(TEXT(AM54,"0.#"),1)=".",FALSE,TRUE)</formula>
    </cfRule>
    <cfRule type="expression" dxfId="2744" priority="13398">
      <formula>IF(RIGHT(TEXT(AM54,"0.#"),1)=".",TRUE,FALSE)</formula>
    </cfRule>
  </conditionalFormatting>
  <conditionalFormatting sqref="AM55">
    <cfRule type="expression" dxfId="2743" priority="13395">
      <formula>IF(RIGHT(TEXT(AM55,"0.#"),1)=".",FALSE,TRUE)</formula>
    </cfRule>
    <cfRule type="expression" dxfId="2742" priority="13396">
      <formula>IF(RIGHT(TEXT(AM55,"0.#"),1)=".",TRUE,FALSE)</formula>
    </cfRule>
  </conditionalFormatting>
  <conditionalFormatting sqref="AE60">
    <cfRule type="expression" dxfId="2741" priority="13381">
      <formula>IF(RIGHT(TEXT(AE60,"0.#"),1)=".",FALSE,TRUE)</formula>
    </cfRule>
    <cfRule type="expression" dxfId="2740" priority="13382">
      <formula>IF(RIGHT(TEXT(AE60,"0.#"),1)=".",TRUE,FALSE)</formula>
    </cfRule>
  </conditionalFormatting>
  <conditionalFormatting sqref="AE61">
    <cfRule type="expression" dxfId="2739" priority="13379">
      <formula>IF(RIGHT(TEXT(AE61,"0.#"),1)=".",FALSE,TRUE)</formula>
    </cfRule>
    <cfRule type="expression" dxfId="2738" priority="13380">
      <formula>IF(RIGHT(TEXT(AE61,"0.#"),1)=".",TRUE,FALSE)</formula>
    </cfRule>
  </conditionalFormatting>
  <conditionalFormatting sqref="AE62">
    <cfRule type="expression" dxfId="2737" priority="13377">
      <formula>IF(RIGHT(TEXT(AE62,"0.#"),1)=".",FALSE,TRUE)</formula>
    </cfRule>
    <cfRule type="expression" dxfId="2736" priority="13378">
      <formula>IF(RIGHT(TEXT(AE62,"0.#"),1)=".",TRUE,FALSE)</formula>
    </cfRule>
  </conditionalFormatting>
  <conditionalFormatting sqref="AI62">
    <cfRule type="expression" dxfId="2735" priority="13375">
      <formula>IF(RIGHT(TEXT(AI62,"0.#"),1)=".",FALSE,TRUE)</formula>
    </cfRule>
    <cfRule type="expression" dxfId="2734" priority="13376">
      <formula>IF(RIGHT(TEXT(AI62,"0.#"),1)=".",TRUE,FALSE)</formula>
    </cfRule>
  </conditionalFormatting>
  <conditionalFormatting sqref="AI61">
    <cfRule type="expression" dxfId="2733" priority="13373">
      <formula>IF(RIGHT(TEXT(AI61,"0.#"),1)=".",FALSE,TRUE)</formula>
    </cfRule>
    <cfRule type="expression" dxfId="2732" priority="13374">
      <formula>IF(RIGHT(TEXT(AI61,"0.#"),1)=".",TRUE,FALSE)</formula>
    </cfRule>
  </conditionalFormatting>
  <conditionalFormatting sqref="AI60">
    <cfRule type="expression" dxfId="2731" priority="13371">
      <formula>IF(RIGHT(TEXT(AI60,"0.#"),1)=".",FALSE,TRUE)</formula>
    </cfRule>
    <cfRule type="expression" dxfId="2730" priority="13372">
      <formula>IF(RIGHT(TEXT(AI60,"0.#"),1)=".",TRUE,FALSE)</formula>
    </cfRule>
  </conditionalFormatting>
  <conditionalFormatting sqref="AM60">
    <cfRule type="expression" dxfId="2729" priority="13369">
      <formula>IF(RIGHT(TEXT(AM60,"0.#"),1)=".",FALSE,TRUE)</formula>
    </cfRule>
    <cfRule type="expression" dxfId="2728" priority="13370">
      <formula>IF(RIGHT(TEXT(AM60,"0.#"),1)=".",TRUE,FALSE)</formula>
    </cfRule>
  </conditionalFormatting>
  <conditionalFormatting sqref="AM61">
    <cfRule type="expression" dxfId="2727" priority="13367">
      <formula>IF(RIGHT(TEXT(AM61,"0.#"),1)=".",FALSE,TRUE)</formula>
    </cfRule>
    <cfRule type="expression" dxfId="2726" priority="13368">
      <formula>IF(RIGHT(TEXT(AM61,"0.#"),1)=".",TRUE,FALSE)</formula>
    </cfRule>
  </conditionalFormatting>
  <conditionalFormatting sqref="AM62">
    <cfRule type="expression" dxfId="2725" priority="13365">
      <formula>IF(RIGHT(TEXT(AM62,"0.#"),1)=".",FALSE,TRUE)</formula>
    </cfRule>
    <cfRule type="expression" dxfId="2724" priority="13366">
      <formula>IF(RIGHT(TEXT(AM62,"0.#"),1)=".",TRUE,FALSE)</formula>
    </cfRule>
  </conditionalFormatting>
  <conditionalFormatting sqref="AE87">
    <cfRule type="expression" dxfId="2723" priority="13351">
      <formula>IF(RIGHT(TEXT(AE87,"0.#"),1)=".",FALSE,TRUE)</formula>
    </cfRule>
    <cfRule type="expression" dxfId="2722" priority="13352">
      <formula>IF(RIGHT(TEXT(AE87,"0.#"),1)=".",TRUE,FALSE)</formula>
    </cfRule>
  </conditionalFormatting>
  <conditionalFormatting sqref="AE88">
    <cfRule type="expression" dxfId="2721" priority="13349">
      <formula>IF(RIGHT(TEXT(AE88,"0.#"),1)=".",FALSE,TRUE)</formula>
    </cfRule>
    <cfRule type="expression" dxfId="2720" priority="13350">
      <formula>IF(RIGHT(TEXT(AE88,"0.#"),1)=".",TRUE,FALSE)</formula>
    </cfRule>
  </conditionalFormatting>
  <conditionalFormatting sqref="AE89">
    <cfRule type="expression" dxfId="2719" priority="13347">
      <formula>IF(RIGHT(TEXT(AE89,"0.#"),1)=".",FALSE,TRUE)</formula>
    </cfRule>
    <cfRule type="expression" dxfId="2718" priority="13348">
      <formula>IF(RIGHT(TEXT(AE89,"0.#"),1)=".",TRUE,FALSE)</formula>
    </cfRule>
  </conditionalFormatting>
  <conditionalFormatting sqref="AI89">
    <cfRule type="expression" dxfId="2717" priority="13345">
      <formula>IF(RIGHT(TEXT(AI89,"0.#"),1)=".",FALSE,TRUE)</formula>
    </cfRule>
    <cfRule type="expression" dxfId="2716" priority="13346">
      <formula>IF(RIGHT(TEXT(AI89,"0.#"),1)=".",TRUE,FALSE)</formula>
    </cfRule>
  </conditionalFormatting>
  <conditionalFormatting sqref="AI88">
    <cfRule type="expression" dxfId="2715" priority="13343">
      <formula>IF(RIGHT(TEXT(AI88,"0.#"),1)=".",FALSE,TRUE)</formula>
    </cfRule>
    <cfRule type="expression" dxfId="2714" priority="13344">
      <formula>IF(RIGHT(TEXT(AI88,"0.#"),1)=".",TRUE,FALSE)</formula>
    </cfRule>
  </conditionalFormatting>
  <conditionalFormatting sqref="AI87">
    <cfRule type="expression" dxfId="2713" priority="13341">
      <formula>IF(RIGHT(TEXT(AI87,"0.#"),1)=".",FALSE,TRUE)</formula>
    </cfRule>
    <cfRule type="expression" dxfId="2712" priority="13342">
      <formula>IF(RIGHT(TEXT(AI87,"0.#"),1)=".",TRUE,FALSE)</formula>
    </cfRule>
  </conditionalFormatting>
  <conditionalFormatting sqref="AM88">
    <cfRule type="expression" dxfId="2711" priority="13337">
      <formula>IF(RIGHT(TEXT(AM88,"0.#"),1)=".",FALSE,TRUE)</formula>
    </cfRule>
    <cfRule type="expression" dxfId="2710" priority="13338">
      <formula>IF(RIGHT(TEXT(AM88,"0.#"),1)=".",TRUE,FALSE)</formula>
    </cfRule>
  </conditionalFormatting>
  <conditionalFormatting sqref="AM89">
    <cfRule type="expression" dxfId="2709" priority="13335">
      <formula>IF(RIGHT(TEXT(AM89,"0.#"),1)=".",FALSE,TRUE)</formula>
    </cfRule>
    <cfRule type="expression" dxfId="2708" priority="13336">
      <formula>IF(RIGHT(TEXT(AM89,"0.#"),1)=".",TRUE,FALSE)</formula>
    </cfRule>
  </conditionalFormatting>
  <conditionalFormatting sqref="AE92">
    <cfRule type="expression" dxfId="2707" priority="13321">
      <formula>IF(RIGHT(TEXT(AE92,"0.#"),1)=".",FALSE,TRUE)</formula>
    </cfRule>
    <cfRule type="expression" dxfId="2706" priority="13322">
      <formula>IF(RIGHT(TEXT(AE92,"0.#"),1)=".",TRUE,FALSE)</formula>
    </cfRule>
  </conditionalFormatting>
  <conditionalFormatting sqref="AE93">
    <cfRule type="expression" dxfId="2705" priority="13319">
      <formula>IF(RIGHT(TEXT(AE93,"0.#"),1)=".",FALSE,TRUE)</formula>
    </cfRule>
    <cfRule type="expression" dxfId="2704" priority="13320">
      <formula>IF(RIGHT(TEXT(AE93,"0.#"),1)=".",TRUE,FALSE)</formula>
    </cfRule>
  </conditionalFormatting>
  <conditionalFormatting sqref="AE94">
    <cfRule type="expression" dxfId="2703" priority="13317">
      <formula>IF(RIGHT(TEXT(AE94,"0.#"),1)=".",FALSE,TRUE)</formula>
    </cfRule>
    <cfRule type="expression" dxfId="2702" priority="13318">
      <formula>IF(RIGHT(TEXT(AE94,"0.#"),1)=".",TRUE,FALSE)</formula>
    </cfRule>
  </conditionalFormatting>
  <conditionalFormatting sqref="AI94">
    <cfRule type="expression" dxfId="2701" priority="13315">
      <formula>IF(RIGHT(TEXT(AI94,"0.#"),1)=".",FALSE,TRUE)</formula>
    </cfRule>
    <cfRule type="expression" dxfId="2700" priority="13316">
      <formula>IF(RIGHT(TEXT(AI94,"0.#"),1)=".",TRUE,FALSE)</formula>
    </cfRule>
  </conditionalFormatting>
  <conditionalFormatting sqref="AI93">
    <cfRule type="expression" dxfId="2699" priority="13313">
      <formula>IF(RIGHT(TEXT(AI93,"0.#"),1)=".",FALSE,TRUE)</formula>
    </cfRule>
    <cfRule type="expression" dxfId="2698" priority="13314">
      <formula>IF(RIGHT(TEXT(AI93,"0.#"),1)=".",TRUE,FALSE)</formula>
    </cfRule>
  </conditionalFormatting>
  <conditionalFormatting sqref="AI92">
    <cfRule type="expression" dxfId="2697" priority="13311">
      <formula>IF(RIGHT(TEXT(AI92,"0.#"),1)=".",FALSE,TRUE)</formula>
    </cfRule>
    <cfRule type="expression" dxfId="2696" priority="13312">
      <formula>IF(RIGHT(TEXT(AI92,"0.#"),1)=".",TRUE,FALSE)</formula>
    </cfRule>
  </conditionalFormatting>
  <conditionalFormatting sqref="AM92">
    <cfRule type="expression" dxfId="2695" priority="13309">
      <formula>IF(RIGHT(TEXT(AM92,"0.#"),1)=".",FALSE,TRUE)</formula>
    </cfRule>
    <cfRule type="expression" dxfId="2694" priority="13310">
      <formula>IF(RIGHT(TEXT(AM92,"0.#"),1)=".",TRUE,FALSE)</formula>
    </cfRule>
  </conditionalFormatting>
  <conditionalFormatting sqref="AM93">
    <cfRule type="expression" dxfId="2693" priority="13307">
      <formula>IF(RIGHT(TEXT(AM93,"0.#"),1)=".",FALSE,TRUE)</formula>
    </cfRule>
    <cfRule type="expression" dxfId="2692" priority="13308">
      <formula>IF(RIGHT(TEXT(AM93,"0.#"),1)=".",TRUE,FALSE)</formula>
    </cfRule>
  </conditionalFormatting>
  <conditionalFormatting sqref="AM94">
    <cfRule type="expression" dxfId="2691" priority="13305">
      <formula>IF(RIGHT(TEXT(AM94,"0.#"),1)=".",FALSE,TRUE)</formula>
    </cfRule>
    <cfRule type="expression" dxfId="2690" priority="13306">
      <formula>IF(RIGHT(TEXT(AM94,"0.#"),1)=".",TRUE,FALSE)</formula>
    </cfRule>
  </conditionalFormatting>
  <conditionalFormatting sqref="AE97">
    <cfRule type="expression" dxfId="2689" priority="13291">
      <formula>IF(RIGHT(TEXT(AE97,"0.#"),1)=".",FALSE,TRUE)</formula>
    </cfRule>
    <cfRule type="expression" dxfId="2688" priority="13292">
      <formula>IF(RIGHT(TEXT(AE97,"0.#"),1)=".",TRUE,FALSE)</formula>
    </cfRule>
  </conditionalFormatting>
  <conditionalFormatting sqref="AE98">
    <cfRule type="expression" dxfId="2687" priority="13289">
      <formula>IF(RIGHT(TEXT(AE98,"0.#"),1)=".",FALSE,TRUE)</formula>
    </cfRule>
    <cfRule type="expression" dxfId="2686" priority="13290">
      <formula>IF(RIGHT(TEXT(AE98,"0.#"),1)=".",TRUE,FALSE)</formula>
    </cfRule>
  </conditionalFormatting>
  <conditionalFormatting sqref="AE99">
    <cfRule type="expression" dxfId="2685" priority="13287">
      <formula>IF(RIGHT(TEXT(AE99,"0.#"),1)=".",FALSE,TRUE)</formula>
    </cfRule>
    <cfRule type="expression" dxfId="2684" priority="13288">
      <formula>IF(RIGHT(TEXT(AE99,"0.#"),1)=".",TRUE,FALSE)</formula>
    </cfRule>
  </conditionalFormatting>
  <conditionalFormatting sqref="AI99">
    <cfRule type="expression" dxfId="2683" priority="13285">
      <formula>IF(RIGHT(TEXT(AI99,"0.#"),1)=".",FALSE,TRUE)</formula>
    </cfRule>
    <cfRule type="expression" dxfId="2682" priority="13286">
      <formula>IF(RIGHT(TEXT(AI99,"0.#"),1)=".",TRUE,FALSE)</formula>
    </cfRule>
  </conditionalFormatting>
  <conditionalFormatting sqref="AI98">
    <cfRule type="expression" dxfId="2681" priority="13283">
      <formula>IF(RIGHT(TEXT(AI98,"0.#"),1)=".",FALSE,TRUE)</formula>
    </cfRule>
    <cfRule type="expression" dxfId="2680" priority="13284">
      <formula>IF(RIGHT(TEXT(AI98,"0.#"),1)=".",TRUE,FALSE)</formula>
    </cfRule>
  </conditionalFormatting>
  <conditionalFormatting sqref="AI97">
    <cfRule type="expression" dxfId="2679" priority="13281">
      <formula>IF(RIGHT(TEXT(AI97,"0.#"),1)=".",FALSE,TRUE)</formula>
    </cfRule>
    <cfRule type="expression" dxfId="2678" priority="13282">
      <formula>IF(RIGHT(TEXT(AI97,"0.#"),1)=".",TRUE,FALSE)</formula>
    </cfRule>
  </conditionalFormatting>
  <conditionalFormatting sqref="AM97">
    <cfRule type="expression" dxfId="2677" priority="13279">
      <formula>IF(RIGHT(TEXT(AM97,"0.#"),1)=".",FALSE,TRUE)</formula>
    </cfRule>
    <cfRule type="expression" dxfId="2676" priority="13280">
      <formula>IF(RIGHT(TEXT(AM97,"0.#"),1)=".",TRUE,FALSE)</formula>
    </cfRule>
  </conditionalFormatting>
  <conditionalFormatting sqref="AM98">
    <cfRule type="expression" dxfId="2675" priority="13277">
      <formula>IF(RIGHT(TEXT(AM98,"0.#"),1)=".",FALSE,TRUE)</formula>
    </cfRule>
    <cfRule type="expression" dxfId="2674" priority="13278">
      <formula>IF(RIGHT(TEXT(AM98,"0.#"),1)=".",TRUE,FALSE)</formula>
    </cfRule>
  </conditionalFormatting>
  <conditionalFormatting sqref="AM99">
    <cfRule type="expression" dxfId="2673" priority="13275">
      <formula>IF(RIGHT(TEXT(AM99,"0.#"),1)=".",FALSE,TRUE)</formula>
    </cfRule>
    <cfRule type="expression" dxfId="2672" priority="13276">
      <formula>IF(RIGHT(TEXT(AM99,"0.#"),1)=".",TRUE,FALSE)</formula>
    </cfRule>
  </conditionalFormatting>
  <conditionalFormatting sqref="AQ102">
    <cfRule type="expression" dxfId="2671" priority="13251">
      <formula>IF(RIGHT(TEXT(AQ102,"0.#"),1)=".",FALSE,TRUE)</formula>
    </cfRule>
    <cfRule type="expression" dxfId="2670" priority="13252">
      <formula>IF(RIGHT(TEXT(AQ102,"0.#"),1)=".",TRUE,FALSE)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Q116">
    <cfRule type="expression" dxfId="2621" priority="13193">
      <formula>IF(RIGHT(TEXT(AQ116,"0.#"),1)=".",FALSE,TRUE)</formula>
    </cfRule>
    <cfRule type="expression" dxfId="2620" priority="13194">
      <formula>IF(RIGHT(TEXT(AQ116,"0.#"),1)=".",TRUE,FALSE)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M134:AM135 AQ134:AQ135 AU134:AU135">
    <cfRule type="expression" dxfId="2567" priority="13093">
      <formula>IF(RIGHT(TEXT(AM134,"0.#"),1)=".",FALSE,TRUE)</formula>
    </cfRule>
    <cfRule type="expression" dxfId="2566" priority="13094">
      <formula>IF(RIGHT(TEXT(AM134,"0.#"),1)=".",TRUE,FALSE)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57:AO866">
    <cfRule type="expression" dxfId="2535" priority="6663">
      <formula>IF(AND(AL857&gt;=0, RIGHT(TEXT(AL857,"0.#"),1)&lt;&gt;"."),TRUE,FALSE)</formula>
    </cfRule>
    <cfRule type="expression" dxfId="2534" priority="6664">
      <formula>IF(AND(AL857&gt;=0, RIGHT(TEXT(AL857,"0.#"),1)="."),TRUE,FALSE)</formula>
    </cfRule>
    <cfRule type="expression" dxfId="2533" priority="6665">
      <formula>IF(AND(AL857&lt;0, RIGHT(TEXT(AL857,"0.#"),1)&lt;&gt;"."),TRUE,FALSE)</formula>
    </cfRule>
    <cfRule type="expression" dxfId="2532" priority="6666">
      <formula>IF(AND(AL857&lt;0, RIGHT(TEXT(AL857,"0.#"),1)="."),TRUE,FALSE)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48 Y851: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56">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80:Y899">
    <cfRule type="expression" dxfId="2095" priority="2107">
      <formula>IF(RIGHT(TEXT(Y880,"0.#"),1)=".",FALSE,TRUE)</formula>
    </cfRule>
    <cfRule type="expression" dxfId="2094" priority="2108">
      <formula>IF(RIGHT(TEXT(Y880,"0.#"),1)=".",TRUE,FALSE)</formula>
    </cfRule>
  </conditionalFormatting>
  <conditionalFormatting sqref="Y870:Y879">
    <cfRule type="expression" dxfId="2093" priority="2101">
      <formula>IF(RIGHT(TEXT(Y870,"0.#"),1)=".",FALSE,TRUE)</formula>
    </cfRule>
    <cfRule type="expression" dxfId="2092" priority="2102">
      <formula>IF(RIGHT(TEXT(Y870,"0.#"),1)=".",TRUE,FALSE)</formula>
    </cfRule>
  </conditionalFormatting>
  <conditionalFormatting sqref="Y913:Y932">
    <cfRule type="expression" dxfId="2091" priority="2095">
      <formula>IF(RIGHT(TEXT(Y913,"0.#"),1)=".",FALSE,TRUE)</formula>
    </cfRule>
    <cfRule type="expression" dxfId="2090" priority="2096">
      <formula>IF(RIGHT(TEXT(Y913,"0.#"),1)=".",TRUE,FALSE)</formula>
    </cfRule>
  </conditionalFormatting>
  <conditionalFormatting sqref="Y903:Y912">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80:AO899">
    <cfRule type="expression" dxfId="1997" priority="2109">
      <formula>IF(AND(AL880&gt;=0, RIGHT(TEXT(AL880,"0.#"),1)&lt;&gt;"."),TRUE,FALSE)</formula>
    </cfRule>
    <cfRule type="expression" dxfId="1996" priority="2110">
      <formula>IF(AND(AL880&gt;=0, RIGHT(TEXT(AL880,"0.#"),1)="."),TRUE,FALSE)</formula>
    </cfRule>
    <cfRule type="expression" dxfId="1995" priority="2111">
      <formula>IF(AND(AL880&lt;0, RIGHT(TEXT(AL880,"0.#"),1)&lt;&gt;"."),TRUE,FALSE)</formula>
    </cfRule>
    <cfRule type="expression" dxfId="1994" priority="2112">
      <formula>IF(AND(AL880&lt;0, RIGHT(TEXT(AL880,"0.#"),1)="."),TRUE,FALSE)</formula>
    </cfRule>
  </conditionalFormatting>
  <conditionalFormatting sqref="AL870:AO879">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13:AO932">
    <cfRule type="expression" dxfId="1989" priority="2097">
      <formula>IF(AND(AL913&gt;=0, RIGHT(TEXT(AL913,"0.#"),1)&lt;&gt;"."),TRUE,FALSE)</formula>
    </cfRule>
    <cfRule type="expression" dxfId="1988" priority="2098">
      <formula>IF(AND(AL913&gt;=0, RIGHT(TEXT(AL913,"0.#"),1)="."),TRUE,FALSE)</formula>
    </cfRule>
    <cfRule type="expression" dxfId="1987" priority="2099">
      <formula>IF(AND(AL913&lt;0, RIGHT(TEXT(AL913,"0.#"),1)&lt;&gt;"."),TRUE,FALSE)</formula>
    </cfRule>
    <cfRule type="expression" dxfId="1986" priority="2100">
      <formula>IF(AND(AL913&lt;0, RIGHT(TEXT(AL913,"0.#"),1)="."),TRUE,FALSE)</formula>
    </cfRule>
  </conditionalFormatting>
  <conditionalFormatting sqref="AL903:AO912">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49:AO965">
    <cfRule type="expression" dxfId="1981" priority="2085">
      <formula>IF(AND(AL949&gt;=0, RIGHT(TEXT(AL949,"0.#"),1)&lt;&gt;"."),TRUE,FALSE)</formula>
    </cfRule>
    <cfRule type="expression" dxfId="1980" priority="2086">
      <formula>IF(AND(AL949&gt;=0, RIGHT(TEXT(AL949,"0.#"),1)="."),TRUE,FALSE)</formula>
    </cfRule>
    <cfRule type="expression" dxfId="1979" priority="2087">
      <formula>IF(AND(AL949&lt;0, RIGHT(TEXT(AL949,"0.#"),1)&lt;&gt;"."),TRUE,FALSE)</formula>
    </cfRule>
    <cfRule type="expression" dxfId="1978" priority="2088">
      <formula>IF(AND(AL949&lt;0, RIGHT(TEXT(AL949,"0.#"),1)="."),TRUE,FALSE)</formula>
    </cfRule>
  </conditionalFormatting>
  <conditionalFormatting sqref="AL936:AO948">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E34 AI34 AM34">
    <cfRule type="expression" dxfId="729" priority="29">
      <formula>IF(RIGHT(TEXT(AE34,"0.#"),1)=".",FALSE,TRUE)</formula>
    </cfRule>
    <cfRule type="expression" dxfId="728" priority="30">
      <formula>IF(RIGHT(TEXT(AE34,"0.#"),1)=".",TRUE,FALSE)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AE117">
    <cfRule type="expression" dxfId="711" priority="11">
      <formula>IF(RIGHT(TEXT(AE117,"0.#"),1)=".",FALSE,TRUE)</formula>
    </cfRule>
    <cfRule type="expression" dxfId="710" priority="12">
      <formula>IF(RIGHT(TEXT(AE117,"0.#"),1)=".",TRUE,FALSE)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Y849">
    <cfRule type="expression" dxfId="703" priority="3">
      <formula>IF(RIGHT(TEXT(Y849,"0.#"),1)=".",FALSE,TRUE)</formula>
    </cfRule>
    <cfRule type="expression" dxfId="702" priority="4">
      <formula>IF(RIGHT(TEXT(Y849,"0.#"),1)=".",TRUE,FALSE)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00"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577</v>
      </c>
      <c r="C2" s="13" t="str">
        <f>IF(B2="","",A2)</f>
        <v>医療分野の研究開発関連</v>
      </c>
      <c r="D2" s="13" t="str">
        <f>IF(C2="","",IF(D1&lt;&gt;"",CONCATENATE(D1,"、",C2),C2))</f>
        <v>医療分野の研究開発関連</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472</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33"/>
      <c r="Z2" s="840"/>
      <c r="AA2" s="841"/>
      <c r="AB2" s="1037" t="s">
        <v>11</v>
      </c>
      <c r="AC2" s="1038"/>
      <c r="AD2" s="1039"/>
      <c r="AE2" s="1043" t="s">
        <v>556</v>
      </c>
      <c r="AF2" s="1043"/>
      <c r="AG2" s="1043"/>
      <c r="AH2" s="1043"/>
      <c r="AI2" s="1043" t="s">
        <v>553</v>
      </c>
      <c r="AJ2" s="1043"/>
      <c r="AK2" s="1043"/>
      <c r="AL2" s="1043"/>
      <c r="AM2" s="1043" t="s">
        <v>527</v>
      </c>
      <c r="AN2" s="1043"/>
      <c r="AO2" s="1043"/>
      <c r="AP2" s="567"/>
      <c r="AQ2" s="160" t="s">
        <v>354</v>
      </c>
      <c r="AR2" s="131"/>
      <c r="AS2" s="131"/>
      <c r="AT2" s="132"/>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34"/>
      <c r="Z3" s="1035"/>
      <c r="AA3" s="1036"/>
      <c r="AB3" s="1040"/>
      <c r="AC3" s="1041"/>
      <c r="AD3" s="1042"/>
      <c r="AE3" s="252"/>
      <c r="AF3" s="252"/>
      <c r="AG3" s="252"/>
      <c r="AH3" s="252"/>
      <c r="AI3" s="252"/>
      <c r="AJ3" s="252"/>
      <c r="AK3" s="252"/>
      <c r="AL3" s="252"/>
      <c r="AM3" s="252"/>
      <c r="AN3" s="252"/>
      <c r="AO3" s="252"/>
      <c r="AP3" s="248"/>
      <c r="AQ3" s="199"/>
      <c r="AR3" s="200"/>
      <c r="AS3" s="134" t="s">
        <v>355</v>
      </c>
      <c r="AT3" s="135"/>
      <c r="AU3" s="200"/>
      <c r="AV3" s="200"/>
      <c r="AW3" s="408" t="s">
        <v>300</v>
      </c>
      <c r="AX3" s="409"/>
    </row>
    <row r="4" spans="1:50" ht="22.5" customHeight="1" x14ac:dyDescent="0.15">
      <c r="A4" s="413"/>
      <c r="B4" s="411"/>
      <c r="C4" s="411"/>
      <c r="D4" s="411"/>
      <c r="E4" s="411"/>
      <c r="F4" s="412"/>
      <c r="G4" s="574"/>
      <c r="H4" s="1010"/>
      <c r="I4" s="1010"/>
      <c r="J4" s="1010"/>
      <c r="K4" s="1010"/>
      <c r="L4" s="1010"/>
      <c r="M4" s="1010"/>
      <c r="N4" s="1010"/>
      <c r="O4" s="1011"/>
      <c r="P4" s="106"/>
      <c r="Q4" s="1018"/>
      <c r="R4" s="1018"/>
      <c r="S4" s="1018"/>
      <c r="T4" s="1018"/>
      <c r="U4" s="1018"/>
      <c r="V4" s="1018"/>
      <c r="W4" s="1018"/>
      <c r="X4" s="1019"/>
      <c r="Y4" s="1028" t="s">
        <v>12</v>
      </c>
      <c r="Z4" s="1029"/>
      <c r="AA4" s="1030"/>
      <c r="AB4" s="471"/>
      <c r="AC4" s="1032"/>
      <c r="AD4" s="103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4"/>
      <c r="B5" s="415"/>
      <c r="C5" s="415"/>
      <c r="D5" s="415"/>
      <c r="E5" s="415"/>
      <c r="F5" s="416"/>
      <c r="G5" s="1012"/>
      <c r="H5" s="1013"/>
      <c r="I5" s="1013"/>
      <c r="J5" s="1013"/>
      <c r="K5" s="1013"/>
      <c r="L5" s="1013"/>
      <c r="M5" s="1013"/>
      <c r="N5" s="1013"/>
      <c r="O5" s="1014"/>
      <c r="P5" s="1020"/>
      <c r="Q5" s="1020"/>
      <c r="R5" s="1020"/>
      <c r="S5" s="1020"/>
      <c r="T5" s="1020"/>
      <c r="U5" s="1020"/>
      <c r="V5" s="1020"/>
      <c r="W5" s="1020"/>
      <c r="X5" s="1021"/>
      <c r="Y5" s="425" t="s">
        <v>54</v>
      </c>
      <c r="Z5" s="1025"/>
      <c r="AA5" s="1026"/>
      <c r="AB5" s="533"/>
      <c r="AC5" s="1031"/>
      <c r="AD5" s="103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4"/>
      <c r="B6" s="415"/>
      <c r="C6" s="415"/>
      <c r="D6" s="415"/>
      <c r="E6" s="415"/>
      <c r="F6" s="416"/>
      <c r="G6" s="1015"/>
      <c r="H6" s="1016"/>
      <c r="I6" s="1016"/>
      <c r="J6" s="1016"/>
      <c r="K6" s="1016"/>
      <c r="L6" s="1016"/>
      <c r="M6" s="1016"/>
      <c r="N6" s="1016"/>
      <c r="O6" s="1017"/>
      <c r="P6" s="1022"/>
      <c r="Q6" s="1022"/>
      <c r="R6" s="1022"/>
      <c r="S6" s="1022"/>
      <c r="T6" s="1022"/>
      <c r="U6" s="1022"/>
      <c r="V6" s="1022"/>
      <c r="W6" s="1022"/>
      <c r="X6" s="1023"/>
      <c r="Y6" s="1024" t="s">
        <v>13</v>
      </c>
      <c r="Z6" s="1025"/>
      <c r="AA6" s="1026"/>
      <c r="AB6" s="605" t="s">
        <v>301</v>
      </c>
      <c r="AC6" s="1027"/>
      <c r="AD6" s="102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0" t="s">
        <v>472</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33"/>
      <c r="Z9" s="840"/>
      <c r="AA9" s="841"/>
      <c r="AB9" s="1037" t="s">
        <v>11</v>
      </c>
      <c r="AC9" s="1038"/>
      <c r="AD9" s="1039"/>
      <c r="AE9" s="1043" t="s">
        <v>557</v>
      </c>
      <c r="AF9" s="1043"/>
      <c r="AG9" s="1043"/>
      <c r="AH9" s="1043"/>
      <c r="AI9" s="1043" t="s">
        <v>553</v>
      </c>
      <c r="AJ9" s="1043"/>
      <c r="AK9" s="1043"/>
      <c r="AL9" s="1043"/>
      <c r="AM9" s="1043" t="s">
        <v>527</v>
      </c>
      <c r="AN9" s="1043"/>
      <c r="AO9" s="1043"/>
      <c r="AP9" s="567"/>
      <c r="AQ9" s="160" t="s">
        <v>354</v>
      </c>
      <c r="AR9" s="131"/>
      <c r="AS9" s="131"/>
      <c r="AT9" s="132"/>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34"/>
      <c r="Z10" s="1035"/>
      <c r="AA10" s="1036"/>
      <c r="AB10" s="1040"/>
      <c r="AC10" s="1041"/>
      <c r="AD10" s="1042"/>
      <c r="AE10" s="252"/>
      <c r="AF10" s="252"/>
      <c r="AG10" s="252"/>
      <c r="AH10" s="252"/>
      <c r="AI10" s="252"/>
      <c r="AJ10" s="252"/>
      <c r="AK10" s="252"/>
      <c r="AL10" s="252"/>
      <c r="AM10" s="252"/>
      <c r="AN10" s="252"/>
      <c r="AO10" s="252"/>
      <c r="AP10" s="248"/>
      <c r="AQ10" s="199"/>
      <c r="AR10" s="200"/>
      <c r="AS10" s="134" t="s">
        <v>355</v>
      </c>
      <c r="AT10" s="135"/>
      <c r="AU10" s="200"/>
      <c r="AV10" s="200"/>
      <c r="AW10" s="408" t="s">
        <v>300</v>
      </c>
      <c r="AX10" s="409"/>
    </row>
    <row r="11" spans="1:50" ht="22.5" customHeight="1" x14ac:dyDescent="0.15">
      <c r="A11" s="413"/>
      <c r="B11" s="411"/>
      <c r="C11" s="411"/>
      <c r="D11" s="411"/>
      <c r="E11" s="411"/>
      <c r="F11" s="412"/>
      <c r="G11" s="574"/>
      <c r="H11" s="1010"/>
      <c r="I11" s="1010"/>
      <c r="J11" s="1010"/>
      <c r="K11" s="1010"/>
      <c r="L11" s="1010"/>
      <c r="M11" s="1010"/>
      <c r="N11" s="1010"/>
      <c r="O11" s="1011"/>
      <c r="P11" s="106"/>
      <c r="Q11" s="1018"/>
      <c r="R11" s="1018"/>
      <c r="S11" s="1018"/>
      <c r="T11" s="1018"/>
      <c r="U11" s="1018"/>
      <c r="V11" s="1018"/>
      <c r="W11" s="1018"/>
      <c r="X11" s="1019"/>
      <c r="Y11" s="1028" t="s">
        <v>12</v>
      </c>
      <c r="Z11" s="1029"/>
      <c r="AA11" s="1030"/>
      <c r="AB11" s="471"/>
      <c r="AC11" s="1032"/>
      <c r="AD11" s="103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4"/>
      <c r="B12" s="415"/>
      <c r="C12" s="415"/>
      <c r="D12" s="415"/>
      <c r="E12" s="415"/>
      <c r="F12" s="416"/>
      <c r="G12" s="1012"/>
      <c r="H12" s="1013"/>
      <c r="I12" s="1013"/>
      <c r="J12" s="1013"/>
      <c r="K12" s="1013"/>
      <c r="L12" s="1013"/>
      <c r="M12" s="1013"/>
      <c r="N12" s="1013"/>
      <c r="O12" s="1014"/>
      <c r="P12" s="1020"/>
      <c r="Q12" s="1020"/>
      <c r="R12" s="1020"/>
      <c r="S12" s="1020"/>
      <c r="T12" s="1020"/>
      <c r="U12" s="1020"/>
      <c r="V12" s="1020"/>
      <c r="W12" s="1020"/>
      <c r="X12" s="1021"/>
      <c r="Y12" s="425" t="s">
        <v>54</v>
      </c>
      <c r="Z12" s="1025"/>
      <c r="AA12" s="1026"/>
      <c r="AB12" s="533"/>
      <c r="AC12" s="1031"/>
      <c r="AD12" s="103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7"/>
      <c r="B13" s="418"/>
      <c r="C13" s="418"/>
      <c r="D13" s="418"/>
      <c r="E13" s="418"/>
      <c r="F13" s="41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5" t="s">
        <v>301</v>
      </c>
      <c r="AC13" s="1027"/>
      <c r="AD13" s="102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0" t="s">
        <v>472</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33"/>
      <c r="Z16" s="840"/>
      <c r="AA16" s="841"/>
      <c r="AB16" s="1037" t="s">
        <v>11</v>
      </c>
      <c r="AC16" s="1038"/>
      <c r="AD16" s="1039"/>
      <c r="AE16" s="1043" t="s">
        <v>556</v>
      </c>
      <c r="AF16" s="1043"/>
      <c r="AG16" s="1043"/>
      <c r="AH16" s="1043"/>
      <c r="AI16" s="1043" t="s">
        <v>554</v>
      </c>
      <c r="AJ16" s="1043"/>
      <c r="AK16" s="1043"/>
      <c r="AL16" s="1043"/>
      <c r="AM16" s="1043" t="s">
        <v>527</v>
      </c>
      <c r="AN16" s="1043"/>
      <c r="AO16" s="1043"/>
      <c r="AP16" s="567"/>
      <c r="AQ16" s="160" t="s">
        <v>354</v>
      </c>
      <c r="AR16" s="131"/>
      <c r="AS16" s="131"/>
      <c r="AT16" s="132"/>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34"/>
      <c r="Z17" s="1035"/>
      <c r="AA17" s="1036"/>
      <c r="AB17" s="1040"/>
      <c r="AC17" s="1041"/>
      <c r="AD17" s="1042"/>
      <c r="AE17" s="252"/>
      <c r="AF17" s="252"/>
      <c r="AG17" s="252"/>
      <c r="AH17" s="252"/>
      <c r="AI17" s="252"/>
      <c r="AJ17" s="252"/>
      <c r="AK17" s="252"/>
      <c r="AL17" s="252"/>
      <c r="AM17" s="252"/>
      <c r="AN17" s="252"/>
      <c r="AO17" s="252"/>
      <c r="AP17" s="248"/>
      <c r="AQ17" s="199"/>
      <c r="AR17" s="200"/>
      <c r="AS17" s="134" t="s">
        <v>355</v>
      </c>
      <c r="AT17" s="135"/>
      <c r="AU17" s="200"/>
      <c r="AV17" s="200"/>
      <c r="AW17" s="408" t="s">
        <v>300</v>
      </c>
      <c r="AX17" s="409"/>
    </row>
    <row r="18" spans="1:50" ht="22.5" customHeight="1" x14ac:dyDescent="0.15">
      <c r="A18" s="413"/>
      <c r="B18" s="411"/>
      <c r="C18" s="411"/>
      <c r="D18" s="411"/>
      <c r="E18" s="411"/>
      <c r="F18" s="412"/>
      <c r="G18" s="574"/>
      <c r="H18" s="1010"/>
      <c r="I18" s="1010"/>
      <c r="J18" s="1010"/>
      <c r="K18" s="1010"/>
      <c r="L18" s="1010"/>
      <c r="M18" s="1010"/>
      <c r="N18" s="1010"/>
      <c r="O18" s="1011"/>
      <c r="P18" s="106"/>
      <c r="Q18" s="1018"/>
      <c r="R18" s="1018"/>
      <c r="S18" s="1018"/>
      <c r="T18" s="1018"/>
      <c r="U18" s="1018"/>
      <c r="V18" s="1018"/>
      <c r="W18" s="1018"/>
      <c r="X18" s="1019"/>
      <c r="Y18" s="1028" t="s">
        <v>12</v>
      </c>
      <c r="Z18" s="1029"/>
      <c r="AA18" s="1030"/>
      <c r="AB18" s="471"/>
      <c r="AC18" s="1032"/>
      <c r="AD18" s="103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4"/>
      <c r="B19" s="415"/>
      <c r="C19" s="415"/>
      <c r="D19" s="415"/>
      <c r="E19" s="415"/>
      <c r="F19" s="416"/>
      <c r="G19" s="1012"/>
      <c r="H19" s="1013"/>
      <c r="I19" s="1013"/>
      <c r="J19" s="1013"/>
      <c r="K19" s="1013"/>
      <c r="L19" s="1013"/>
      <c r="M19" s="1013"/>
      <c r="N19" s="1013"/>
      <c r="O19" s="1014"/>
      <c r="P19" s="1020"/>
      <c r="Q19" s="1020"/>
      <c r="R19" s="1020"/>
      <c r="S19" s="1020"/>
      <c r="T19" s="1020"/>
      <c r="U19" s="1020"/>
      <c r="V19" s="1020"/>
      <c r="W19" s="1020"/>
      <c r="X19" s="1021"/>
      <c r="Y19" s="425" t="s">
        <v>54</v>
      </c>
      <c r="Z19" s="1025"/>
      <c r="AA19" s="1026"/>
      <c r="AB19" s="533"/>
      <c r="AC19" s="1031"/>
      <c r="AD19" s="103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7"/>
      <c r="B20" s="418"/>
      <c r="C20" s="418"/>
      <c r="D20" s="418"/>
      <c r="E20" s="418"/>
      <c r="F20" s="41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5" t="s">
        <v>301</v>
      </c>
      <c r="AC20" s="1027"/>
      <c r="AD20" s="102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0" t="s">
        <v>472</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33"/>
      <c r="Z23" s="840"/>
      <c r="AA23" s="841"/>
      <c r="AB23" s="1037" t="s">
        <v>11</v>
      </c>
      <c r="AC23" s="1038"/>
      <c r="AD23" s="1039"/>
      <c r="AE23" s="1043" t="s">
        <v>558</v>
      </c>
      <c r="AF23" s="1043"/>
      <c r="AG23" s="1043"/>
      <c r="AH23" s="1043"/>
      <c r="AI23" s="1043" t="s">
        <v>553</v>
      </c>
      <c r="AJ23" s="1043"/>
      <c r="AK23" s="1043"/>
      <c r="AL23" s="1043"/>
      <c r="AM23" s="1043" t="s">
        <v>527</v>
      </c>
      <c r="AN23" s="1043"/>
      <c r="AO23" s="1043"/>
      <c r="AP23" s="567"/>
      <c r="AQ23" s="160" t="s">
        <v>354</v>
      </c>
      <c r="AR23" s="131"/>
      <c r="AS23" s="131"/>
      <c r="AT23" s="132"/>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34"/>
      <c r="Z24" s="1035"/>
      <c r="AA24" s="1036"/>
      <c r="AB24" s="1040"/>
      <c r="AC24" s="1041"/>
      <c r="AD24" s="1042"/>
      <c r="AE24" s="252"/>
      <c r="AF24" s="252"/>
      <c r="AG24" s="252"/>
      <c r="AH24" s="252"/>
      <c r="AI24" s="252"/>
      <c r="AJ24" s="252"/>
      <c r="AK24" s="252"/>
      <c r="AL24" s="252"/>
      <c r="AM24" s="252"/>
      <c r="AN24" s="252"/>
      <c r="AO24" s="252"/>
      <c r="AP24" s="248"/>
      <c r="AQ24" s="199"/>
      <c r="AR24" s="200"/>
      <c r="AS24" s="134" t="s">
        <v>355</v>
      </c>
      <c r="AT24" s="135"/>
      <c r="AU24" s="200"/>
      <c r="AV24" s="200"/>
      <c r="AW24" s="408" t="s">
        <v>300</v>
      </c>
      <c r="AX24" s="409"/>
    </row>
    <row r="25" spans="1:50" ht="22.5" customHeight="1" x14ac:dyDescent="0.15">
      <c r="A25" s="413"/>
      <c r="B25" s="411"/>
      <c r="C25" s="411"/>
      <c r="D25" s="411"/>
      <c r="E25" s="411"/>
      <c r="F25" s="412"/>
      <c r="G25" s="574"/>
      <c r="H25" s="1010"/>
      <c r="I25" s="1010"/>
      <c r="J25" s="1010"/>
      <c r="K25" s="1010"/>
      <c r="L25" s="1010"/>
      <c r="M25" s="1010"/>
      <c r="N25" s="1010"/>
      <c r="O25" s="1011"/>
      <c r="P25" s="106"/>
      <c r="Q25" s="1018"/>
      <c r="R25" s="1018"/>
      <c r="S25" s="1018"/>
      <c r="T25" s="1018"/>
      <c r="U25" s="1018"/>
      <c r="V25" s="1018"/>
      <c r="W25" s="1018"/>
      <c r="X25" s="1019"/>
      <c r="Y25" s="1028" t="s">
        <v>12</v>
      </c>
      <c r="Z25" s="1029"/>
      <c r="AA25" s="1030"/>
      <c r="AB25" s="471"/>
      <c r="AC25" s="1032"/>
      <c r="AD25" s="103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4"/>
      <c r="B26" s="415"/>
      <c r="C26" s="415"/>
      <c r="D26" s="415"/>
      <c r="E26" s="415"/>
      <c r="F26" s="416"/>
      <c r="G26" s="1012"/>
      <c r="H26" s="1013"/>
      <c r="I26" s="1013"/>
      <c r="J26" s="1013"/>
      <c r="K26" s="1013"/>
      <c r="L26" s="1013"/>
      <c r="M26" s="1013"/>
      <c r="N26" s="1013"/>
      <c r="O26" s="1014"/>
      <c r="P26" s="1020"/>
      <c r="Q26" s="1020"/>
      <c r="R26" s="1020"/>
      <c r="S26" s="1020"/>
      <c r="T26" s="1020"/>
      <c r="U26" s="1020"/>
      <c r="V26" s="1020"/>
      <c r="W26" s="1020"/>
      <c r="X26" s="1021"/>
      <c r="Y26" s="425" t="s">
        <v>54</v>
      </c>
      <c r="Z26" s="1025"/>
      <c r="AA26" s="1026"/>
      <c r="AB26" s="533"/>
      <c r="AC26" s="1031"/>
      <c r="AD26" s="103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7"/>
      <c r="B27" s="418"/>
      <c r="C27" s="418"/>
      <c r="D27" s="418"/>
      <c r="E27" s="418"/>
      <c r="F27" s="41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5" t="s">
        <v>301</v>
      </c>
      <c r="AC27" s="1027"/>
      <c r="AD27" s="102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0" t="s">
        <v>472</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33"/>
      <c r="Z30" s="840"/>
      <c r="AA30" s="841"/>
      <c r="AB30" s="1037" t="s">
        <v>11</v>
      </c>
      <c r="AC30" s="1038"/>
      <c r="AD30" s="1039"/>
      <c r="AE30" s="1043" t="s">
        <v>556</v>
      </c>
      <c r="AF30" s="1043"/>
      <c r="AG30" s="1043"/>
      <c r="AH30" s="1043"/>
      <c r="AI30" s="1043" t="s">
        <v>553</v>
      </c>
      <c r="AJ30" s="1043"/>
      <c r="AK30" s="1043"/>
      <c r="AL30" s="1043"/>
      <c r="AM30" s="1043" t="s">
        <v>551</v>
      </c>
      <c r="AN30" s="1043"/>
      <c r="AO30" s="1043"/>
      <c r="AP30" s="567"/>
      <c r="AQ30" s="160" t="s">
        <v>354</v>
      </c>
      <c r="AR30" s="131"/>
      <c r="AS30" s="131"/>
      <c r="AT30" s="132"/>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34"/>
      <c r="Z31" s="1035"/>
      <c r="AA31" s="1036"/>
      <c r="AB31" s="1040"/>
      <c r="AC31" s="1041"/>
      <c r="AD31" s="1042"/>
      <c r="AE31" s="252"/>
      <c r="AF31" s="252"/>
      <c r="AG31" s="252"/>
      <c r="AH31" s="252"/>
      <c r="AI31" s="252"/>
      <c r="AJ31" s="252"/>
      <c r="AK31" s="252"/>
      <c r="AL31" s="252"/>
      <c r="AM31" s="252"/>
      <c r="AN31" s="252"/>
      <c r="AO31" s="252"/>
      <c r="AP31" s="248"/>
      <c r="AQ31" s="199"/>
      <c r="AR31" s="200"/>
      <c r="AS31" s="134" t="s">
        <v>355</v>
      </c>
      <c r="AT31" s="135"/>
      <c r="AU31" s="200"/>
      <c r="AV31" s="200"/>
      <c r="AW31" s="408" t="s">
        <v>300</v>
      </c>
      <c r="AX31" s="409"/>
    </row>
    <row r="32" spans="1:50" ht="22.5" customHeight="1" x14ac:dyDescent="0.15">
      <c r="A32" s="413"/>
      <c r="B32" s="411"/>
      <c r="C32" s="411"/>
      <c r="D32" s="411"/>
      <c r="E32" s="411"/>
      <c r="F32" s="412"/>
      <c r="G32" s="574"/>
      <c r="H32" s="1010"/>
      <c r="I32" s="1010"/>
      <c r="J32" s="1010"/>
      <c r="K32" s="1010"/>
      <c r="L32" s="1010"/>
      <c r="M32" s="1010"/>
      <c r="N32" s="1010"/>
      <c r="O32" s="1011"/>
      <c r="P32" s="106"/>
      <c r="Q32" s="1018"/>
      <c r="R32" s="1018"/>
      <c r="S32" s="1018"/>
      <c r="T32" s="1018"/>
      <c r="U32" s="1018"/>
      <c r="V32" s="1018"/>
      <c r="W32" s="1018"/>
      <c r="X32" s="1019"/>
      <c r="Y32" s="1028" t="s">
        <v>12</v>
      </c>
      <c r="Z32" s="1029"/>
      <c r="AA32" s="1030"/>
      <c r="AB32" s="471"/>
      <c r="AC32" s="1032"/>
      <c r="AD32" s="103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4"/>
      <c r="B33" s="415"/>
      <c r="C33" s="415"/>
      <c r="D33" s="415"/>
      <c r="E33" s="415"/>
      <c r="F33" s="416"/>
      <c r="G33" s="1012"/>
      <c r="H33" s="1013"/>
      <c r="I33" s="1013"/>
      <c r="J33" s="1013"/>
      <c r="K33" s="1013"/>
      <c r="L33" s="1013"/>
      <c r="M33" s="1013"/>
      <c r="N33" s="1013"/>
      <c r="O33" s="1014"/>
      <c r="P33" s="1020"/>
      <c r="Q33" s="1020"/>
      <c r="R33" s="1020"/>
      <c r="S33" s="1020"/>
      <c r="T33" s="1020"/>
      <c r="U33" s="1020"/>
      <c r="V33" s="1020"/>
      <c r="W33" s="1020"/>
      <c r="X33" s="1021"/>
      <c r="Y33" s="425" t="s">
        <v>54</v>
      </c>
      <c r="Z33" s="1025"/>
      <c r="AA33" s="1026"/>
      <c r="AB33" s="533"/>
      <c r="AC33" s="1031"/>
      <c r="AD33" s="103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7"/>
      <c r="B34" s="418"/>
      <c r="C34" s="418"/>
      <c r="D34" s="418"/>
      <c r="E34" s="418"/>
      <c r="F34" s="41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5" t="s">
        <v>301</v>
      </c>
      <c r="AC34" s="1027"/>
      <c r="AD34" s="102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0" t="s">
        <v>472</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33"/>
      <c r="Z37" s="840"/>
      <c r="AA37" s="841"/>
      <c r="AB37" s="1037" t="s">
        <v>11</v>
      </c>
      <c r="AC37" s="1038"/>
      <c r="AD37" s="1039"/>
      <c r="AE37" s="1043" t="s">
        <v>558</v>
      </c>
      <c r="AF37" s="1043"/>
      <c r="AG37" s="1043"/>
      <c r="AH37" s="1043"/>
      <c r="AI37" s="1043" t="s">
        <v>555</v>
      </c>
      <c r="AJ37" s="1043"/>
      <c r="AK37" s="1043"/>
      <c r="AL37" s="1043"/>
      <c r="AM37" s="1043" t="s">
        <v>552</v>
      </c>
      <c r="AN37" s="1043"/>
      <c r="AO37" s="1043"/>
      <c r="AP37" s="567"/>
      <c r="AQ37" s="160" t="s">
        <v>354</v>
      </c>
      <c r="AR37" s="131"/>
      <c r="AS37" s="131"/>
      <c r="AT37" s="132"/>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34"/>
      <c r="Z38" s="1035"/>
      <c r="AA38" s="1036"/>
      <c r="AB38" s="1040"/>
      <c r="AC38" s="1041"/>
      <c r="AD38" s="1042"/>
      <c r="AE38" s="252"/>
      <c r="AF38" s="252"/>
      <c r="AG38" s="252"/>
      <c r="AH38" s="252"/>
      <c r="AI38" s="252"/>
      <c r="AJ38" s="252"/>
      <c r="AK38" s="252"/>
      <c r="AL38" s="252"/>
      <c r="AM38" s="252"/>
      <c r="AN38" s="252"/>
      <c r="AO38" s="252"/>
      <c r="AP38" s="248"/>
      <c r="AQ38" s="199"/>
      <c r="AR38" s="200"/>
      <c r="AS38" s="134" t="s">
        <v>355</v>
      </c>
      <c r="AT38" s="135"/>
      <c r="AU38" s="200"/>
      <c r="AV38" s="200"/>
      <c r="AW38" s="408" t="s">
        <v>300</v>
      </c>
      <c r="AX38" s="409"/>
    </row>
    <row r="39" spans="1:50" ht="22.5" customHeight="1" x14ac:dyDescent="0.15">
      <c r="A39" s="413"/>
      <c r="B39" s="411"/>
      <c r="C39" s="411"/>
      <c r="D39" s="411"/>
      <c r="E39" s="411"/>
      <c r="F39" s="412"/>
      <c r="G39" s="574"/>
      <c r="H39" s="1010"/>
      <c r="I39" s="1010"/>
      <c r="J39" s="1010"/>
      <c r="K39" s="1010"/>
      <c r="L39" s="1010"/>
      <c r="M39" s="1010"/>
      <c r="N39" s="1010"/>
      <c r="O39" s="1011"/>
      <c r="P39" s="106"/>
      <c r="Q39" s="1018"/>
      <c r="R39" s="1018"/>
      <c r="S39" s="1018"/>
      <c r="T39" s="1018"/>
      <c r="U39" s="1018"/>
      <c r="V39" s="1018"/>
      <c r="W39" s="1018"/>
      <c r="X39" s="1019"/>
      <c r="Y39" s="1028" t="s">
        <v>12</v>
      </c>
      <c r="Z39" s="1029"/>
      <c r="AA39" s="1030"/>
      <c r="AB39" s="471"/>
      <c r="AC39" s="1032"/>
      <c r="AD39" s="103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4"/>
      <c r="B40" s="415"/>
      <c r="C40" s="415"/>
      <c r="D40" s="415"/>
      <c r="E40" s="415"/>
      <c r="F40" s="416"/>
      <c r="G40" s="1012"/>
      <c r="H40" s="1013"/>
      <c r="I40" s="1013"/>
      <c r="J40" s="1013"/>
      <c r="K40" s="1013"/>
      <c r="L40" s="1013"/>
      <c r="M40" s="1013"/>
      <c r="N40" s="1013"/>
      <c r="O40" s="1014"/>
      <c r="P40" s="1020"/>
      <c r="Q40" s="1020"/>
      <c r="R40" s="1020"/>
      <c r="S40" s="1020"/>
      <c r="T40" s="1020"/>
      <c r="U40" s="1020"/>
      <c r="V40" s="1020"/>
      <c r="W40" s="1020"/>
      <c r="X40" s="1021"/>
      <c r="Y40" s="425" t="s">
        <v>54</v>
      </c>
      <c r="Z40" s="1025"/>
      <c r="AA40" s="1026"/>
      <c r="AB40" s="533"/>
      <c r="AC40" s="1031"/>
      <c r="AD40" s="103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7"/>
      <c r="B41" s="418"/>
      <c r="C41" s="418"/>
      <c r="D41" s="418"/>
      <c r="E41" s="418"/>
      <c r="F41" s="41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5" t="s">
        <v>301</v>
      </c>
      <c r="AC41" s="1027"/>
      <c r="AD41" s="102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0" t="s">
        <v>472</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33"/>
      <c r="Z44" s="840"/>
      <c r="AA44" s="841"/>
      <c r="AB44" s="1037" t="s">
        <v>11</v>
      </c>
      <c r="AC44" s="1038"/>
      <c r="AD44" s="1039"/>
      <c r="AE44" s="1043" t="s">
        <v>556</v>
      </c>
      <c r="AF44" s="1043"/>
      <c r="AG44" s="1043"/>
      <c r="AH44" s="1043"/>
      <c r="AI44" s="1043" t="s">
        <v>553</v>
      </c>
      <c r="AJ44" s="1043"/>
      <c r="AK44" s="1043"/>
      <c r="AL44" s="1043"/>
      <c r="AM44" s="1043" t="s">
        <v>527</v>
      </c>
      <c r="AN44" s="1043"/>
      <c r="AO44" s="1043"/>
      <c r="AP44" s="567"/>
      <c r="AQ44" s="160" t="s">
        <v>354</v>
      </c>
      <c r="AR44" s="131"/>
      <c r="AS44" s="131"/>
      <c r="AT44" s="132"/>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34"/>
      <c r="Z45" s="1035"/>
      <c r="AA45" s="1036"/>
      <c r="AB45" s="1040"/>
      <c r="AC45" s="1041"/>
      <c r="AD45" s="1042"/>
      <c r="AE45" s="252"/>
      <c r="AF45" s="252"/>
      <c r="AG45" s="252"/>
      <c r="AH45" s="252"/>
      <c r="AI45" s="252"/>
      <c r="AJ45" s="252"/>
      <c r="AK45" s="252"/>
      <c r="AL45" s="252"/>
      <c r="AM45" s="252"/>
      <c r="AN45" s="252"/>
      <c r="AO45" s="252"/>
      <c r="AP45" s="248"/>
      <c r="AQ45" s="199"/>
      <c r="AR45" s="200"/>
      <c r="AS45" s="134" t="s">
        <v>355</v>
      </c>
      <c r="AT45" s="135"/>
      <c r="AU45" s="200"/>
      <c r="AV45" s="200"/>
      <c r="AW45" s="408" t="s">
        <v>300</v>
      </c>
      <c r="AX45" s="409"/>
    </row>
    <row r="46" spans="1:50" ht="22.5" customHeight="1" x14ac:dyDescent="0.15">
      <c r="A46" s="413"/>
      <c r="B46" s="411"/>
      <c r="C46" s="411"/>
      <c r="D46" s="411"/>
      <c r="E46" s="411"/>
      <c r="F46" s="412"/>
      <c r="G46" s="574"/>
      <c r="H46" s="1010"/>
      <c r="I46" s="1010"/>
      <c r="J46" s="1010"/>
      <c r="K46" s="1010"/>
      <c r="L46" s="1010"/>
      <c r="M46" s="1010"/>
      <c r="N46" s="1010"/>
      <c r="O46" s="1011"/>
      <c r="P46" s="106"/>
      <c r="Q46" s="1018"/>
      <c r="R46" s="1018"/>
      <c r="S46" s="1018"/>
      <c r="T46" s="1018"/>
      <c r="U46" s="1018"/>
      <c r="V46" s="1018"/>
      <c r="W46" s="1018"/>
      <c r="X46" s="1019"/>
      <c r="Y46" s="1028" t="s">
        <v>12</v>
      </c>
      <c r="Z46" s="1029"/>
      <c r="AA46" s="1030"/>
      <c r="AB46" s="471"/>
      <c r="AC46" s="1032"/>
      <c r="AD46" s="103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4"/>
      <c r="B47" s="415"/>
      <c r="C47" s="415"/>
      <c r="D47" s="415"/>
      <c r="E47" s="415"/>
      <c r="F47" s="416"/>
      <c r="G47" s="1012"/>
      <c r="H47" s="1013"/>
      <c r="I47" s="1013"/>
      <c r="J47" s="1013"/>
      <c r="K47" s="1013"/>
      <c r="L47" s="1013"/>
      <c r="M47" s="1013"/>
      <c r="N47" s="1013"/>
      <c r="O47" s="1014"/>
      <c r="P47" s="1020"/>
      <c r="Q47" s="1020"/>
      <c r="R47" s="1020"/>
      <c r="S47" s="1020"/>
      <c r="T47" s="1020"/>
      <c r="U47" s="1020"/>
      <c r="V47" s="1020"/>
      <c r="W47" s="1020"/>
      <c r="X47" s="1021"/>
      <c r="Y47" s="425" t="s">
        <v>54</v>
      </c>
      <c r="Z47" s="1025"/>
      <c r="AA47" s="1026"/>
      <c r="AB47" s="533"/>
      <c r="AC47" s="1031"/>
      <c r="AD47" s="103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7"/>
      <c r="B48" s="418"/>
      <c r="C48" s="418"/>
      <c r="D48" s="418"/>
      <c r="E48" s="418"/>
      <c r="F48" s="41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5" t="s">
        <v>301</v>
      </c>
      <c r="AC48" s="1027"/>
      <c r="AD48" s="102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0" t="s">
        <v>472</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33"/>
      <c r="Z51" s="840"/>
      <c r="AA51" s="841"/>
      <c r="AB51" s="567" t="s">
        <v>11</v>
      </c>
      <c r="AC51" s="1038"/>
      <c r="AD51" s="1039"/>
      <c r="AE51" s="1043" t="s">
        <v>556</v>
      </c>
      <c r="AF51" s="1043"/>
      <c r="AG51" s="1043"/>
      <c r="AH51" s="1043"/>
      <c r="AI51" s="1043" t="s">
        <v>553</v>
      </c>
      <c r="AJ51" s="1043"/>
      <c r="AK51" s="1043"/>
      <c r="AL51" s="1043"/>
      <c r="AM51" s="1043" t="s">
        <v>527</v>
      </c>
      <c r="AN51" s="1043"/>
      <c r="AO51" s="1043"/>
      <c r="AP51" s="567"/>
      <c r="AQ51" s="160" t="s">
        <v>354</v>
      </c>
      <c r="AR51" s="131"/>
      <c r="AS51" s="131"/>
      <c r="AT51" s="132"/>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34"/>
      <c r="Z52" s="1035"/>
      <c r="AA52" s="1036"/>
      <c r="AB52" s="1040"/>
      <c r="AC52" s="1041"/>
      <c r="AD52" s="1042"/>
      <c r="AE52" s="252"/>
      <c r="AF52" s="252"/>
      <c r="AG52" s="252"/>
      <c r="AH52" s="252"/>
      <c r="AI52" s="252"/>
      <c r="AJ52" s="252"/>
      <c r="AK52" s="252"/>
      <c r="AL52" s="252"/>
      <c r="AM52" s="252"/>
      <c r="AN52" s="252"/>
      <c r="AO52" s="252"/>
      <c r="AP52" s="248"/>
      <c r="AQ52" s="199"/>
      <c r="AR52" s="200"/>
      <c r="AS52" s="134" t="s">
        <v>355</v>
      </c>
      <c r="AT52" s="135"/>
      <c r="AU52" s="200"/>
      <c r="AV52" s="200"/>
      <c r="AW52" s="408" t="s">
        <v>300</v>
      </c>
      <c r="AX52" s="409"/>
    </row>
    <row r="53" spans="1:50" ht="22.5" customHeight="1" x14ac:dyDescent="0.15">
      <c r="A53" s="413"/>
      <c r="B53" s="411"/>
      <c r="C53" s="411"/>
      <c r="D53" s="411"/>
      <c r="E53" s="411"/>
      <c r="F53" s="412"/>
      <c r="G53" s="574"/>
      <c r="H53" s="1010"/>
      <c r="I53" s="1010"/>
      <c r="J53" s="1010"/>
      <c r="K53" s="1010"/>
      <c r="L53" s="1010"/>
      <c r="M53" s="1010"/>
      <c r="N53" s="1010"/>
      <c r="O53" s="1011"/>
      <c r="P53" s="106"/>
      <c r="Q53" s="1018"/>
      <c r="R53" s="1018"/>
      <c r="S53" s="1018"/>
      <c r="T53" s="1018"/>
      <c r="U53" s="1018"/>
      <c r="V53" s="1018"/>
      <c r="W53" s="1018"/>
      <c r="X53" s="1019"/>
      <c r="Y53" s="1028" t="s">
        <v>12</v>
      </c>
      <c r="Z53" s="1029"/>
      <c r="AA53" s="1030"/>
      <c r="AB53" s="471"/>
      <c r="AC53" s="1032"/>
      <c r="AD53" s="103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4"/>
      <c r="B54" s="415"/>
      <c r="C54" s="415"/>
      <c r="D54" s="415"/>
      <c r="E54" s="415"/>
      <c r="F54" s="416"/>
      <c r="G54" s="1012"/>
      <c r="H54" s="1013"/>
      <c r="I54" s="1013"/>
      <c r="J54" s="1013"/>
      <c r="K54" s="1013"/>
      <c r="L54" s="1013"/>
      <c r="M54" s="1013"/>
      <c r="N54" s="1013"/>
      <c r="O54" s="1014"/>
      <c r="P54" s="1020"/>
      <c r="Q54" s="1020"/>
      <c r="R54" s="1020"/>
      <c r="S54" s="1020"/>
      <c r="T54" s="1020"/>
      <c r="U54" s="1020"/>
      <c r="V54" s="1020"/>
      <c r="W54" s="1020"/>
      <c r="X54" s="1021"/>
      <c r="Y54" s="425" t="s">
        <v>54</v>
      </c>
      <c r="Z54" s="1025"/>
      <c r="AA54" s="1026"/>
      <c r="AB54" s="533"/>
      <c r="AC54" s="1031"/>
      <c r="AD54" s="103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7"/>
      <c r="B55" s="418"/>
      <c r="C55" s="418"/>
      <c r="D55" s="418"/>
      <c r="E55" s="418"/>
      <c r="F55" s="41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5" t="s">
        <v>301</v>
      </c>
      <c r="AC55" s="1027"/>
      <c r="AD55" s="102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0" t="s">
        <v>472</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33"/>
      <c r="Z58" s="840"/>
      <c r="AA58" s="841"/>
      <c r="AB58" s="1037" t="s">
        <v>11</v>
      </c>
      <c r="AC58" s="1038"/>
      <c r="AD58" s="1039"/>
      <c r="AE58" s="1043" t="s">
        <v>556</v>
      </c>
      <c r="AF58" s="1043"/>
      <c r="AG58" s="1043"/>
      <c r="AH58" s="1043"/>
      <c r="AI58" s="1043" t="s">
        <v>553</v>
      </c>
      <c r="AJ58" s="1043"/>
      <c r="AK58" s="1043"/>
      <c r="AL58" s="1043"/>
      <c r="AM58" s="1043" t="s">
        <v>527</v>
      </c>
      <c r="AN58" s="1043"/>
      <c r="AO58" s="1043"/>
      <c r="AP58" s="567"/>
      <c r="AQ58" s="160" t="s">
        <v>354</v>
      </c>
      <c r="AR58" s="131"/>
      <c r="AS58" s="131"/>
      <c r="AT58" s="132"/>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34"/>
      <c r="Z59" s="1035"/>
      <c r="AA59" s="1036"/>
      <c r="AB59" s="1040"/>
      <c r="AC59" s="1041"/>
      <c r="AD59" s="1042"/>
      <c r="AE59" s="252"/>
      <c r="AF59" s="252"/>
      <c r="AG59" s="252"/>
      <c r="AH59" s="252"/>
      <c r="AI59" s="252"/>
      <c r="AJ59" s="252"/>
      <c r="AK59" s="252"/>
      <c r="AL59" s="252"/>
      <c r="AM59" s="252"/>
      <c r="AN59" s="252"/>
      <c r="AO59" s="252"/>
      <c r="AP59" s="248"/>
      <c r="AQ59" s="199"/>
      <c r="AR59" s="200"/>
      <c r="AS59" s="134" t="s">
        <v>355</v>
      </c>
      <c r="AT59" s="135"/>
      <c r="AU59" s="200"/>
      <c r="AV59" s="200"/>
      <c r="AW59" s="408" t="s">
        <v>300</v>
      </c>
      <c r="AX59" s="409"/>
    </row>
    <row r="60" spans="1:50" ht="22.5" customHeight="1" x14ac:dyDescent="0.15">
      <c r="A60" s="413"/>
      <c r="B60" s="411"/>
      <c r="C60" s="411"/>
      <c r="D60" s="411"/>
      <c r="E60" s="411"/>
      <c r="F60" s="412"/>
      <c r="G60" s="574"/>
      <c r="H60" s="1010"/>
      <c r="I60" s="1010"/>
      <c r="J60" s="1010"/>
      <c r="K60" s="1010"/>
      <c r="L60" s="1010"/>
      <c r="M60" s="1010"/>
      <c r="N60" s="1010"/>
      <c r="O60" s="1011"/>
      <c r="P60" s="106"/>
      <c r="Q60" s="1018"/>
      <c r="R60" s="1018"/>
      <c r="S60" s="1018"/>
      <c r="T60" s="1018"/>
      <c r="U60" s="1018"/>
      <c r="V60" s="1018"/>
      <c r="W60" s="1018"/>
      <c r="X60" s="1019"/>
      <c r="Y60" s="1028" t="s">
        <v>12</v>
      </c>
      <c r="Z60" s="1029"/>
      <c r="AA60" s="1030"/>
      <c r="AB60" s="471"/>
      <c r="AC60" s="1032"/>
      <c r="AD60" s="103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4"/>
      <c r="B61" s="415"/>
      <c r="C61" s="415"/>
      <c r="D61" s="415"/>
      <c r="E61" s="415"/>
      <c r="F61" s="416"/>
      <c r="G61" s="1012"/>
      <c r="H61" s="1013"/>
      <c r="I61" s="1013"/>
      <c r="J61" s="1013"/>
      <c r="K61" s="1013"/>
      <c r="L61" s="1013"/>
      <c r="M61" s="1013"/>
      <c r="N61" s="1013"/>
      <c r="O61" s="1014"/>
      <c r="P61" s="1020"/>
      <c r="Q61" s="1020"/>
      <c r="R61" s="1020"/>
      <c r="S61" s="1020"/>
      <c r="T61" s="1020"/>
      <c r="U61" s="1020"/>
      <c r="V61" s="1020"/>
      <c r="W61" s="1020"/>
      <c r="X61" s="1021"/>
      <c r="Y61" s="425" t="s">
        <v>54</v>
      </c>
      <c r="Z61" s="1025"/>
      <c r="AA61" s="1026"/>
      <c r="AB61" s="533"/>
      <c r="AC61" s="1031"/>
      <c r="AD61" s="103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7"/>
      <c r="B62" s="418"/>
      <c r="C62" s="418"/>
      <c r="D62" s="418"/>
      <c r="E62" s="418"/>
      <c r="F62" s="41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5" t="s">
        <v>301</v>
      </c>
      <c r="AC62" s="1027"/>
      <c r="AD62" s="102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0" t="s">
        <v>472</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33"/>
      <c r="Z65" s="840"/>
      <c r="AA65" s="841"/>
      <c r="AB65" s="1037" t="s">
        <v>11</v>
      </c>
      <c r="AC65" s="1038"/>
      <c r="AD65" s="1039"/>
      <c r="AE65" s="1043" t="s">
        <v>556</v>
      </c>
      <c r="AF65" s="1043"/>
      <c r="AG65" s="1043"/>
      <c r="AH65" s="1043"/>
      <c r="AI65" s="1043" t="s">
        <v>553</v>
      </c>
      <c r="AJ65" s="1043"/>
      <c r="AK65" s="1043"/>
      <c r="AL65" s="1043"/>
      <c r="AM65" s="1043" t="s">
        <v>527</v>
      </c>
      <c r="AN65" s="1043"/>
      <c r="AO65" s="1043"/>
      <c r="AP65" s="567"/>
      <c r="AQ65" s="160" t="s">
        <v>354</v>
      </c>
      <c r="AR65" s="131"/>
      <c r="AS65" s="131"/>
      <c r="AT65" s="132"/>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34"/>
      <c r="Z66" s="1035"/>
      <c r="AA66" s="1036"/>
      <c r="AB66" s="1040"/>
      <c r="AC66" s="1041"/>
      <c r="AD66" s="1042"/>
      <c r="AE66" s="252"/>
      <c r="AF66" s="252"/>
      <c r="AG66" s="252"/>
      <c r="AH66" s="252"/>
      <c r="AI66" s="252"/>
      <c r="AJ66" s="252"/>
      <c r="AK66" s="252"/>
      <c r="AL66" s="252"/>
      <c r="AM66" s="252"/>
      <c r="AN66" s="252"/>
      <c r="AO66" s="252"/>
      <c r="AP66" s="248"/>
      <c r="AQ66" s="199"/>
      <c r="AR66" s="200"/>
      <c r="AS66" s="134" t="s">
        <v>355</v>
      </c>
      <c r="AT66" s="135"/>
      <c r="AU66" s="200"/>
      <c r="AV66" s="200"/>
      <c r="AW66" s="408" t="s">
        <v>300</v>
      </c>
      <c r="AX66" s="409"/>
    </row>
    <row r="67" spans="1:50" ht="22.5" customHeight="1" x14ac:dyDescent="0.15">
      <c r="A67" s="413"/>
      <c r="B67" s="411"/>
      <c r="C67" s="411"/>
      <c r="D67" s="411"/>
      <c r="E67" s="411"/>
      <c r="F67" s="412"/>
      <c r="G67" s="574"/>
      <c r="H67" s="1010"/>
      <c r="I67" s="1010"/>
      <c r="J67" s="1010"/>
      <c r="K67" s="1010"/>
      <c r="L67" s="1010"/>
      <c r="M67" s="1010"/>
      <c r="N67" s="1010"/>
      <c r="O67" s="1011"/>
      <c r="P67" s="106"/>
      <c r="Q67" s="1018"/>
      <c r="R67" s="1018"/>
      <c r="S67" s="1018"/>
      <c r="T67" s="1018"/>
      <c r="U67" s="1018"/>
      <c r="V67" s="1018"/>
      <c r="W67" s="1018"/>
      <c r="X67" s="1019"/>
      <c r="Y67" s="1028" t="s">
        <v>12</v>
      </c>
      <c r="Z67" s="1029"/>
      <c r="AA67" s="1030"/>
      <c r="AB67" s="471"/>
      <c r="AC67" s="1032"/>
      <c r="AD67" s="103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4"/>
      <c r="B68" s="415"/>
      <c r="C68" s="415"/>
      <c r="D68" s="415"/>
      <c r="E68" s="415"/>
      <c r="F68" s="416"/>
      <c r="G68" s="1012"/>
      <c r="H68" s="1013"/>
      <c r="I68" s="1013"/>
      <c r="J68" s="1013"/>
      <c r="K68" s="1013"/>
      <c r="L68" s="1013"/>
      <c r="M68" s="1013"/>
      <c r="N68" s="1013"/>
      <c r="O68" s="1014"/>
      <c r="P68" s="1020"/>
      <c r="Q68" s="1020"/>
      <c r="R68" s="1020"/>
      <c r="S68" s="1020"/>
      <c r="T68" s="1020"/>
      <c r="U68" s="1020"/>
      <c r="V68" s="1020"/>
      <c r="W68" s="1020"/>
      <c r="X68" s="1021"/>
      <c r="Y68" s="425" t="s">
        <v>54</v>
      </c>
      <c r="Z68" s="1025"/>
      <c r="AA68" s="1026"/>
      <c r="AB68" s="533"/>
      <c r="AC68" s="1031"/>
      <c r="AD68" s="103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7"/>
      <c r="B69" s="418"/>
      <c r="C69" s="418"/>
      <c r="D69" s="418"/>
      <c r="E69" s="418"/>
      <c r="F69" s="419"/>
      <c r="G69" s="1015"/>
      <c r="H69" s="1016"/>
      <c r="I69" s="1016"/>
      <c r="J69" s="1016"/>
      <c r="K69" s="1016"/>
      <c r="L69" s="1016"/>
      <c r="M69" s="1016"/>
      <c r="N69" s="1016"/>
      <c r="O69" s="1017"/>
      <c r="P69" s="1022"/>
      <c r="Q69" s="1022"/>
      <c r="R69" s="1022"/>
      <c r="S69" s="1022"/>
      <c r="T69" s="1022"/>
      <c r="U69" s="1022"/>
      <c r="V69" s="1022"/>
      <c r="W69" s="1022"/>
      <c r="X69" s="1023"/>
      <c r="Y69" s="425" t="s">
        <v>13</v>
      </c>
      <c r="Z69" s="1025"/>
      <c r="AA69" s="1026"/>
      <c r="AB69" s="566"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6" t="s">
        <v>491</v>
      </c>
      <c r="H2" s="607"/>
      <c r="I2" s="607"/>
      <c r="J2" s="607"/>
      <c r="K2" s="607"/>
      <c r="L2" s="607"/>
      <c r="M2" s="607"/>
      <c r="N2" s="607"/>
      <c r="O2" s="607"/>
      <c r="P2" s="607"/>
      <c r="Q2" s="607"/>
      <c r="R2" s="607"/>
      <c r="S2" s="607"/>
      <c r="T2" s="607"/>
      <c r="U2" s="607"/>
      <c r="V2" s="607"/>
      <c r="W2" s="607"/>
      <c r="X2" s="607"/>
      <c r="Y2" s="607"/>
      <c r="Z2" s="607"/>
      <c r="AA2" s="607"/>
      <c r="AB2" s="608"/>
      <c r="AC2" s="606"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56"/>
      <c r="B4" s="1057"/>
      <c r="C4" s="1057"/>
      <c r="D4" s="1057"/>
      <c r="E4" s="1057"/>
      <c r="F4" s="1058"/>
      <c r="G4" s="681"/>
      <c r="H4" s="682"/>
      <c r="I4" s="682"/>
      <c r="J4" s="682"/>
      <c r="K4" s="683"/>
      <c r="L4" s="675"/>
      <c r="M4" s="676"/>
      <c r="N4" s="676"/>
      <c r="O4" s="676"/>
      <c r="P4" s="676"/>
      <c r="Q4" s="676"/>
      <c r="R4" s="676"/>
      <c r="S4" s="676"/>
      <c r="T4" s="676"/>
      <c r="U4" s="676"/>
      <c r="V4" s="676"/>
      <c r="W4" s="676"/>
      <c r="X4" s="677"/>
      <c r="Y4" s="398"/>
      <c r="Z4" s="399"/>
      <c r="AA4" s="399"/>
      <c r="AB4" s="816"/>
      <c r="AC4" s="681"/>
      <c r="AD4" s="682"/>
      <c r="AE4" s="682"/>
      <c r="AF4" s="682"/>
      <c r="AG4" s="683"/>
      <c r="AH4" s="675"/>
      <c r="AI4" s="676"/>
      <c r="AJ4" s="676"/>
      <c r="AK4" s="676"/>
      <c r="AL4" s="676"/>
      <c r="AM4" s="676"/>
      <c r="AN4" s="676"/>
      <c r="AO4" s="676"/>
      <c r="AP4" s="676"/>
      <c r="AQ4" s="676"/>
      <c r="AR4" s="676"/>
      <c r="AS4" s="676"/>
      <c r="AT4" s="677"/>
      <c r="AU4" s="398"/>
      <c r="AV4" s="399"/>
      <c r="AW4" s="399"/>
      <c r="AX4" s="400"/>
    </row>
    <row r="5" spans="1:50" ht="24.75" customHeight="1" x14ac:dyDescent="0.15">
      <c r="A5" s="1056"/>
      <c r="B5" s="1057"/>
      <c r="C5" s="1057"/>
      <c r="D5" s="1057"/>
      <c r="E5" s="1057"/>
      <c r="F5" s="105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56"/>
      <c r="B6" s="1057"/>
      <c r="C6" s="1057"/>
      <c r="D6" s="1057"/>
      <c r="E6" s="1057"/>
      <c r="F6" s="105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56"/>
      <c r="B7" s="1057"/>
      <c r="C7" s="1057"/>
      <c r="D7" s="1057"/>
      <c r="E7" s="1057"/>
      <c r="F7" s="105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56"/>
      <c r="B8" s="1057"/>
      <c r="C8" s="1057"/>
      <c r="D8" s="1057"/>
      <c r="E8" s="1057"/>
      <c r="F8" s="105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56"/>
      <c r="B9" s="1057"/>
      <c r="C9" s="1057"/>
      <c r="D9" s="1057"/>
      <c r="E9" s="1057"/>
      <c r="F9" s="105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56"/>
      <c r="B10" s="1057"/>
      <c r="C10" s="1057"/>
      <c r="D10" s="1057"/>
      <c r="E10" s="1057"/>
      <c r="F10" s="105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56"/>
      <c r="B11" s="1057"/>
      <c r="C11" s="1057"/>
      <c r="D11" s="1057"/>
      <c r="E11" s="1057"/>
      <c r="F11" s="105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56"/>
      <c r="B12" s="1057"/>
      <c r="C12" s="1057"/>
      <c r="D12" s="1057"/>
      <c r="E12" s="1057"/>
      <c r="F12" s="105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56"/>
      <c r="B13" s="1057"/>
      <c r="C13" s="1057"/>
      <c r="D13" s="1057"/>
      <c r="E13" s="1057"/>
      <c r="F13" s="105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56"/>
      <c r="B14" s="1057"/>
      <c r="C14" s="1057"/>
      <c r="D14" s="1057"/>
      <c r="E14" s="1057"/>
      <c r="F14" s="105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6"/>
      <c r="B15" s="1057"/>
      <c r="C15" s="1057"/>
      <c r="D15" s="1057"/>
      <c r="E15" s="1057"/>
      <c r="F15" s="1058"/>
      <c r="G15" s="606" t="s">
        <v>390</v>
      </c>
      <c r="H15" s="607"/>
      <c r="I15" s="607"/>
      <c r="J15" s="607"/>
      <c r="K15" s="607"/>
      <c r="L15" s="607"/>
      <c r="M15" s="607"/>
      <c r="N15" s="607"/>
      <c r="O15" s="607"/>
      <c r="P15" s="607"/>
      <c r="Q15" s="607"/>
      <c r="R15" s="607"/>
      <c r="S15" s="607"/>
      <c r="T15" s="607"/>
      <c r="U15" s="607"/>
      <c r="V15" s="607"/>
      <c r="W15" s="607"/>
      <c r="X15" s="607"/>
      <c r="Y15" s="607"/>
      <c r="Z15" s="607"/>
      <c r="AA15" s="607"/>
      <c r="AB15" s="608"/>
      <c r="AC15" s="606" t="s">
        <v>391</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56"/>
      <c r="B16" s="1057"/>
      <c r="C16" s="1057"/>
      <c r="D16" s="1057"/>
      <c r="E16" s="1057"/>
      <c r="F16" s="105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56"/>
      <c r="B17" s="1057"/>
      <c r="C17" s="1057"/>
      <c r="D17" s="1057"/>
      <c r="E17" s="1057"/>
      <c r="F17" s="1058"/>
      <c r="G17" s="681"/>
      <c r="H17" s="682"/>
      <c r="I17" s="682"/>
      <c r="J17" s="682"/>
      <c r="K17" s="683"/>
      <c r="L17" s="675"/>
      <c r="M17" s="676"/>
      <c r="N17" s="676"/>
      <c r="O17" s="676"/>
      <c r="P17" s="676"/>
      <c r="Q17" s="676"/>
      <c r="R17" s="676"/>
      <c r="S17" s="676"/>
      <c r="T17" s="676"/>
      <c r="U17" s="676"/>
      <c r="V17" s="676"/>
      <c r="W17" s="676"/>
      <c r="X17" s="677"/>
      <c r="Y17" s="398"/>
      <c r="Z17" s="399"/>
      <c r="AA17" s="399"/>
      <c r="AB17" s="816"/>
      <c r="AC17" s="681"/>
      <c r="AD17" s="682"/>
      <c r="AE17" s="682"/>
      <c r="AF17" s="682"/>
      <c r="AG17" s="683"/>
      <c r="AH17" s="675"/>
      <c r="AI17" s="676"/>
      <c r="AJ17" s="676"/>
      <c r="AK17" s="676"/>
      <c r="AL17" s="676"/>
      <c r="AM17" s="676"/>
      <c r="AN17" s="676"/>
      <c r="AO17" s="676"/>
      <c r="AP17" s="676"/>
      <c r="AQ17" s="676"/>
      <c r="AR17" s="676"/>
      <c r="AS17" s="676"/>
      <c r="AT17" s="677"/>
      <c r="AU17" s="398"/>
      <c r="AV17" s="399"/>
      <c r="AW17" s="399"/>
      <c r="AX17" s="400"/>
    </row>
    <row r="18" spans="1:50" ht="24.75" customHeight="1" x14ac:dyDescent="0.15">
      <c r="A18" s="1056"/>
      <c r="B18" s="1057"/>
      <c r="C18" s="1057"/>
      <c r="D18" s="1057"/>
      <c r="E18" s="1057"/>
      <c r="F18" s="105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56"/>
      <c r="B19" s="1057"/>
      <c r="C19" s="1057"/>
      <c r="D19" s="1057"/>
      <c r="E19" s="1057"/>
      <c r="F19" s="105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56"/>
      <c r="B20" s="1057"/>
      <c r="C20" s="1057"/>
      <c r="D20" s="1057"/>
      <c r="E20" s="1057"/>
      <c r="F20" s="105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56"/>
      <c r="B21" s="1057"/>
      <c r="C21" s="1057"/>
      <c r="D21" s="1057"/>
      <c r="E21" s="1057"/>
      <c r="F21" s="105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56"/>
      <c r="B22" s="1057"/>
      <c r="C22" s="1057"/>
      <c r="D22" s="1057"/>
      <c r="E22" s="1057"/>
      <c r="F22" s="105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56"/>
      <c r="B23" s="1057"/>
      <c r="C23" s="1057"/>
      <c r="D23" s="1057"/>
      <c r="E23" s="1057"/>
      <c r="F23" s="105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56"/>
      <c r="B24" s="1057"/>
      <c r="C24" s="1057"/>
      <c r="D24" s="1057"/>
      <c r="E24" s="1057"/>
      <c r="F24" s="105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56"/>
      <c r="B25" s="1057"/>
      <c r="C25" s="1057"/>
      <c r="D25" s="1057"/>
      <c r="E25" s="1057"/>
      <c r="F25" s="105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56"/>
      <c r="B26" s="1057"/>
      <c r="C26" s="1057"/>
      <c r="D26" s="1057"/>
      <c r="E26" s="1057"/>
      <c r="F26" s="105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56"/>
      <c r="B27" s="1057"/>
      <c r="C27" s="1057"/>
      <c r="D27" s="1057"/>
      <c r="E27" s="1057"/>
      <c r="F27" s="105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6"/>
      <c r="B28" s="1057"/>
      <c r="C28" s="1057"/>
      <c r="D28" s="1057"/>
      <c r="E28" s="1057"/>
      <c r="F28" s="1058"/>
      <c r="G28" s="606" t="s">
        <v>389</v>
      </c>
      <c r="H28" s="607"/>
      <c r="I28" s="607"/>
      <c r="J28" s="607"/>
      <c r="K28" s="607"/>
      <c r="L28" s="607"/>
      <c r="M28" s="607"/>
      <c r="N28" s="607"/>
      <c r="O28" s="607"/>
      <c r="P28" s="607"/>
      <c r="Q28" s="607"/>
      <c r="R28" s="607"/>
      <c r="S28" s="607"/>
      <c r="T28" s="607"/>
      <c r="U28" s="607"/>
      <c r="V28" s="607"/>
      <c r="W28" s="607"/>
      <c r="X28" s="607"/>
      <c r="Y28" s="607"/>
      <c r="Z28" s="607"/>
      <c r="AA28" s="607"/>
      <c r="AB28" s="608"/>
      <c r="AC28" s="606" t="s">
        <v>392</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56"/>
      <c r="B29" s="1057"/>
      <c r="C29" s="1057"/>
      <c r="D29" s="1057"/>
      <c r="E29" s="1057"/>
      <c r="F29" s="105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56"/>
      <c r="B30" s="1057"/>
      <c r="C30" s="1057"/>
      <c r="D30" s="1057"/>
      <c r="E30" s="1057"/>
      <c r="F30" s="1058"/>
      <c r="G30" s="681"/>
      <c r="H30" s="682"/>
      <c r="I30" s="682"/>
      <c r="J30" s="682"/>
      <c r="K30" s="683"/>
      <c r="L30" s="675"/>
      <c r="M30" s="676"/>
      <c r="N30" s="676"/>
      <c r="O30" s="676"/>
      <c r="P30" s="676"/>
      <c r="Q30" s="676"/>
      <c r="R30" s="676"/>
      <c r="S30" s="676"/>
      <c r="T30" s="676"/>
      <c r="U30" s="676"/>
      <c r="V30" s="676"/>
      <c r="W30" s="676"/>
      <c r="X30" s="677"/>
      <c r="Y30" s="398"/>
      <c r="Z30" s="399"/>
      <c r="AA30" s="399"/>
      <c r="AB30" s="816"/>
      <c r="AC30" s="681"/>
      <c r="AD30" s="682"/>
      <c r="AE30" s="682"/>
      <c r="AF30" s="682"/>
      <c r="AG30" s="683"/>
      <c r="AH30" s="675"/>
      <c r="AI30" s="676"/>
      <c r="AJ30" s="676"/>
      <c r="AK30" s="676"/>
      <c r="AL30" s="676"/>
      <c r="AM30" s="676"/>
      <c r="AN30" s="676"/>
      <c r="AO30" s="676"/>
      <c r="AP30" s="676"/>
      <c r="AQ30" s="676"/>
      <c r="AR30" s="676"/>
      <c r="AS30" s="676"/>
      <c r="AT30" s="677"/>
      <c r="AU30" s="398"/>
      <c r="AV30" s="399"/>
      <c r="AW30" s="399"/>
      <c r="AX30" s="400"/>
    </row>
    <row r="31" spans="1:50" ht="24.75" customHeight="1" x14ac:dyDescent="0.15">
      <c r="A31" s="1056"/>
      <c r="B31" s="1057"/>
      <c r="C31" s="1057"/>
      <c r="D31" s="1057"/>
      <c r="E31" s="1057"/>
      <c r="F31" s="105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56"/>
      <c r="B32" s="1057"/>
      <c r="C32" s="1057"/>
      <c r="D32" s="1057"/>
      <c r="E32" s="1057"/>
      <c r="F32" s="105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56"/>
      <c r="B33" s="1057"/>
      <c r="C33" s="1057"/>
      <c r="D33" s="1057"/>
      <c r="E33" s="1057"/>
      <c r="F33" s="105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56"/>
      <c r="B34" s="1057"/>
      <c r="C34" s="1057"/>
      <c r="D34" s="1057"/>
      <c r="E34" s="1057"/>
      <c r="F34" s="105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56"/>
      <c r="B35" s="1057"/>
      <c r="C35" s="1057"/>
      <c r="D35" s="1057"/>
      <c r="E35" s="1057"/>
      <c r="F35" s="105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56"/>
      <c r="B36" s="1057"/>
      <c r="C36" s="1057"/>
      <c r="D36" s="1057"/>
      <c r="E36" s="1057"/>
      <c r="F36" s="105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56"/>
      <c r="B37" s="1057"/>
      <c r="C37" s="1057"/>
      <c r="D37" s="1057"/>
      <c r="E37" s="1057"/>
      <c r="F37" s="105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56"/>
      <c r="B38" s="1057"/>
      <c r="C38" s="1057"/>
      <c r="D38" s="1057"/>
      <c r="E38" s="1057"/>
      <c r="F38" s="105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56"/>
      <c r="B39" s="1057"/>
      <c r="C39" s="1057"/>
      <c r="D39" s="1057"/>
      <c r="E39" s="1057"/>
      <c r="F39" s="105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56"/>
      <c r="B40" s="1057"/>
      <c r="C40" s="1057"/>
      <c r="D40" s="1057"/>
      <c r="E40" s="1057"/>
      <c r="F40" s="105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6"/>
      <c r="B41" s="1057"/>
      <c r="C41" s="1057"/>
      <c r="D41" s="1057"/>
      <c r="E41" s="1057"/>
      <c r="F41" s="1058"/>
      <c r="G41" s="606" t="s">
        <v>437</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56"/>
      <c r="B42" s="1057"/>
      <c r="C42" s="1057"/>
      <c r="D42" s="1057"/>
      <c r="E42" s="1057"/>
      <c r="F42" s="105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56"/>
      <c r="B43" s="1057"/>
      <c r="C43" s="1057"/>
      <c r="D43" s="1057"/>
      <c r="E43" s="1057"/>
      <c r="F43" s="1058"/>
      <c r="G43" s="681"/>
      <c r="H43" s="682"/>
      <c r="I43" s="682"/>
      <c r="J43" s="682"/>
      <c r="K43" s="683"/>
      <c r="L43" s="675"/>
      <c r="M43" s="676"/>
      <c r="N43" s="676"/>
      <c r="O43" s="676"/>
      <c r="P43" s="676"/>
      <c r="Q43" s="676"/>
      <c r="R43" s="676"/>
      <c r="S43" s="676"/>
      <c r="T43" s="676"/>
      <c r="U43" s="676"/>
      <c r="V43" s="676"/>
      <c r="W43" s="676"/>
      <c r="X43" s="677"/>
      <c r="Y43" s="398"/>
      <c r="Z43" s="399"/>
      <c r="AA43" s="399"/>
      <c r="AB43" s="816"/>
      <c r="AC43" s="681"/>
      <c r="AD43" s="682"/>
      <c r="AE43" s="682"/>
      <c r="AF43" s="682"/>
      <c r="AG43" s="683"/>
      <c r="AH43" s="675"/>
      <c r="AI43" s="676"/>
      <c r="AJ43" s="676"/>
      <c r="AK43" s="676"/>
      <c r="AL43" s="676"/>
      <c r="AM43" s="676"/>
      <c r="AN43" s="676"/>
      <c r="AO43" s="676"/>
      <c r="AP43" s="676"/>
      <c r="AQ43" s="676"/>
      <c r="AR43" s="676"/>
      <c r="AS43" s="676"/>
      <c r="AT43" s="677"/>
      <c r="AU43" s="398"/>
      <c r="AV43" s="399"/>
      <c r="AW43" s="399"/>
      <c r="AX43" s="400"/>
    </row>
    <row r="44" spans="1:50" ht="24.75" customHeight="1" x14ac:dyDescent="0.15">
      <c r="A44" s="1056"/>
      <c r="B44" s="1057"/>
      <c r="C44" s="1057"/>
      <c r="D44" s="1057"/>
      <c r="E44" s="1057"/>
      <c r="F44" s="105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56"/>
      <c r="B45" s="1057"/>
      <c r="C45" s="1057"/>
      <c r="D45" s="1057"/>
      <c r="E45" s="1057"/>
      <c r="F45" s="105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56"/>
      <c r="B46" s="1057"/>
      <c r="C46" s="1057"/>
      <c r="D46" s="1057"/>
      <c r="E46" s="1057"/>
      <c r="F46" s="105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56"/>
      <c r="B47" s="1057"/>
      <c r="C47" s="1057"/>
      <c r="D47" s="1057"/>
      <c r="E47" s="1057"/>
      <c r="F47" s="105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56"/>
      <c r="B48" s="1057"/>
      <c r="C48" s="1057"/>
      <c r="D48" s="1057"/>
      <c r="E48" s="1057"/>
      <c r="F48" s="105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56"/>
      <c r="B49" s="1057"/>
      <c r="C49" s="1057"/>
      <c r="D49" s="1057"/>
      <c r="E49" s="1057"/>
      <c r="F49" s="105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56"/>
      <c r="B50" s="1057"/>
      <c r="C50" s="1057"/>
      <c r="D50" s="1057"/>
      <c r="E50" s="1057"/>
      <c r="F50" s="105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56"/>
      <c r="B51" s="1057"/>
      <c r="C51" s="1057"/>
      <c r="D51" s="1057"/>
      <c r="E51" s="1057"/>
      <c r="F51" s="105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56"/>
      <c r="B52" s="1057"/>
      <c r="C52" s="1057"/>
      <c r="D52" s="1057"/>
      <c r="E52" s="1057"/>
      <c r="F52" s="105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393</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56"/>
      <c r="B56" s="1057"/>
      <c r="C56" s="1057"/>
      <c r="D56" s="1057"/>
      <c r="E56" s="1057"/>
      <c r="F56" s="105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56"/>
      <c r="B57" s="1057"/>
      <c r="C57" s="1057"/>
      <c r="D57" s="1057"/>
      <c r="E57" s="1057"/>
      <c r="F57" s="1058"/>
      <c r="G57" s="681"/>
      <c r="H57" s="682"/>
      <c r="I57" s="682"/>
      <c r="J57" s="682"/>
      <c r="K57" s="683"/>
      <c r="L57" s="675"/>
      <c r="M57" s="676"/>
      <c r="N57" s="676"/>
      <c r="O57" s="676"/>
      <c r="P57" s="676"/>
      <c r="Q57" s="676"/>
      <c r="R57" s="676"/>
      <c r="S57" s="676"/>
      <c r="T57" s="676"/>
      <c r="U57" s="676"/>
      <c r="V57" s="676"/>
      <c r="W57" s="676"/>
      <c r="X57" s="677"/>
      <c r="Y57" s="398"/>
      <c r="Z57" s="399"/>
      <c r="AA57" s="399"/>
      <c r="AB57" s="816"/>
      <c r="AC57" s="681"/>
      <c r="AD57" s="682"/>
      <c r="AE57" s="682"/>
      <c r="AF57" s="682"/>
      <c r="AG57" s="683"/>
      <c r="AH57" s="675"/>
      <c r="AI57" s="676"/>
      <c r="AJ57" s="676"/>
      <c r="AK57" s="676"/>
      <c r="AL57" s="676"/>
      <c r="AM57" s="676"/>
      <c r="AN57" s="676"/>
      <c r="AO57" s="676"/>
      <c r="AP57" s="676"/>
      <c r="AQ57" s="676"/>
      <c r="AR57" s="676"/>
      <c r="AS57" s="676"/>
      <c r="AT57" s="677"/>
      <c r="AU57" s="398"/>
      <c r="AV57" s="399"/>
      <c r="AW57" s="399"/>
      <c r="AX57" s="400"/>
    </row>
    <row r="58" spans="1:50" ht="24.75" customHeight="1" x14ac:dyDescent="0.15">
      <c r="A58" s="1056"/>
      <c r="B58" s="1057"/>
      <c r="C58" s="1057"/>
      <c r="D58" s="1057"/>
      <c r="E58" s="1057"/>
      <c r="F58" s="105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56"/>
      <c r="B59" s="1057"/>
      <c r="C59" s="1057"/>
      <c r="D59" s="1057"/>
      <c r="E59" s="1057"/>
      <c r="F59" s="105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56"/>
      <c r="B60" s="1057"/>
      <c r="C60" s="1057"/>
      <c r="D60" s="1057"/>
      <c r="E60" s="1057"/>
      <c r="F60" s="105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56"/>
      <c r="B61" s="1057"/>
      <c r="C61" s="1057"/>
      <c r="D61" s="1057"/>
      <c r="E61" s="1057"/>
      <c r="F61" s="105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56"/>
      <c r="B62" s="1057"/>
      <c r="C62" s="1057"/>
      <c r="D62" s="1057"/>
      <c r="E62" s="1057"/>
      <c r="F62" s="105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56"/>
      <c r="B63" s="1057"/>
      <c r="C63" s="1057"/>
      <c r="D63" s="1057"/>
      <c r="E63" s="1057"/>
      <c r="F63" s="105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56"/>
      <c r="B64" s="1057"/>
      <c r="C64" s="1057"/>
      <c r="D64" s="1057"/>
      <c r="E64" s="1057"/>
      <c r="F64" s="105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56"/>
      <c r="B65" s="1057"/>
      <c r="C65" s="1057"/>
      <c r="D65" s="1057"/>
      <c r="E65" s="1057"/>
      <c r="F65" s="105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56"/>
      <c r="B66" s="1057"/>
      <c r="C66" s="1057"/>
      <c r="D66" s="1057"/>
      <c r="E66" s="1057"/>
      <c r="F66" s="105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56"/>
      <c r="B67" s="1057"/>
      <c r="C67" s="1057"/>
      <c r="D67" s="1057"/>
      <c r="E67" s="1057"/>
      <c r="F67" s="105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6"/>
      <c r="B68" s="1057"/>
      <c r="C68" s="1057"/>
      <c r="D68" s="1057"/>
      <c r="E68" s="1057"/>
      <c r="F68" s="1058"/>
      <c r="G68" s="606" t="s">
        <v>394</v>
      </c>
      <c r="H68" s="607"/>
      <c r="I68" s="607"/>
      <c r="J68" s="607"/>
      <c r="K68" s="607"/>
      <c r="L68" s="607"/>
      <c r="M68" s="607"/>
      <c r="N68" s="607"/>
      <c r="O68" s="607"/>
      <c r="P68" s="607"/>
      <c r="Q68" s="607"/>
      <c r="R68" s="607"/>
      <c r="S68" s="607"/>
      <c r="T68" s="607"/>
      <c r="U68" s="607"/>
      <c r="V68" s="607"/>
      <c r="W68" s="607"/>
      <c r="X68" s="607"/>
      <c r="Y68" s="607"/>
      <c r="Z68" s="607"/>
      <c r="AA68" s="607"/>
      <c r="AB68" s="608"/>
      <c r="AC68" s="606" t="s">
        <v>395</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56"/>
      <c r="B69" s="1057"/>
      <c r="C69" s="1057"/>
      <c r="D69" s="1057"/>
      <c r="E69" s="1057"/>
      <c r="F69" s="105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56"/>
      <c r="B70" s="1057"/>
      <c r="C70" s="1057"/>
      <c r="D70" s="1057"/>
      <c r="E70" s="1057"/>
      <c r="F70" s="1058"/>
      <c r="G70" s="681"/>
      <c r="H70" s="682"/>
      <c r="I70" s="682"/>
      <c r="J70" s="682"/>
      <c r="K70" s="683"/>
      <c r="L70" s="675"/>
      <c r="M70" s="676"/>
      <c r="N70" s="676"/>
      <c r="O70" s="676"/>
      <c r="P70" s="676"/>
      <c r="Q70" s="676"/>
      <c r="R70" s="676"/>
      <c r="S70" s="676"/>
      <c r="T70" s="676"/>
      <c r="U70" s="676"/>
      <c r="V70" s="676"/>
      <c r="W70" s="676"/>
      <c r="X70" s="677"/>
      <c r="Y70" s="398"/>
      <c r="Z70" s="399"/>
      <c r="AA70" s="399"/>
      <c r="AB70" s="816"/>
      <c r="AC70" s="681"/>
      <c r="AD70" s="682"/>
      <c r="AE70" s="682"/>
      <c r="AF70" s="682"/>
      <c r="AG70" s="683"/>
      <c r="AH70" s="675"/>
      <c r="AI70" s="676"/>
      <c r="AJ70" s="676"/>
      <c r="AK70" s="676"/>
      <c r="AL70" s="676"/>
      <c r="AM70" s="676"/>
      <c r="AN70" s="676"/>
      <c r="AO70" s="676"/>
      <c r="AP70" s="676"/>
      <c r="AQ70" s="676"/>
      <c r="AR70" s="676"/>
      <c r="AS70" s="676"/>
      <c r="AT70" s="677"/>
      <c r="AU70" s="398"/>
      <c r="AV70" s="399"/>
      <c r="AW70" s="399"/>
      <c r="AX70" s="400"/>
    </row>
    <row r="71" spans="1:50" ht="24.75" customHeight="1" x14ac:dyDescent="0.15">
      <c r="A71" s="1056"/>
      <c r="B71" s="1057"/>
      <c r="C71" s="1057"/>
      <c r="D71" s="1057"/>
      <c r="E71" s="1057"/>
      <c r="F71" s="105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56"/>
      <c r="B72" s="1057"/>
      <c r="C72" s="1057"/>
      <c r="D72" s="1057"/>
      <c r="E72" s="1057"/>
      <c r="F72" s="105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56"/>
      <c r="B73" s="1057"/>
      <c r="C73" s="1057"/>
      <c r="D73" s="1057"/>
      <c r="E73" s="1057"/>
      <c r="F73" s="105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56"/>
      <c r="B74" s="1057"/>
      <c r="C74" s="1057"/>
      <c r="D74" s="1057"/>
      <c r="E74" s="1057"/>
      <c r="F74" s="105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56"/>
      <c r="B75" s="1057"/>
      <c r="C75" s="1057"/>
      <c r="D75" s="1057"/>
      <c r="E75" s="1057"/>
      <c r="F75" s="105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56"/>
      <c r="B76" s="1057"/>
      <c r="C76" s="1057"/>
      <c r="D76" s="1057"/>
      <c r="E76" s="1057"/>
      <c r="F76" s="105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56"/>
      <c r="B77" s="1057"/>
      <c r="C77" s="1057"/>
      <c r="D77" s="1057"/>
      <c r="E77" s="1057"/>
      <c r="F77" s="105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56"/>
      <c r="B78" s="1057"/>
      <c r="C78" s="1057"/>
      <c r="D78" s="1057"/>
      <c r="E78" s="1057"/>
      <c r="F78" s="105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56"/>
      <c r="B79" s="1057"/>
      <c r="C79" s="1057"/>
      <c r="D79" s="1057"/>
      <c r="E79" s="1057"/>
      <c r="F79" s="105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56"/>
      <c r="B80" s="1057"/>
      <c r="C80" s="1057"/>
      <c r="D80" s="1057"/>
      <c r="E80" s="1057"/>
      <c r="F80" s="105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6"/>
      <c r="B81" s="1057"/>
      <c r="C81" s="1057"/>
      <c r="D81" s="1057"/>
      <c r="E81" s="1057"/>
      <c r="F81" s="1058"/>
      <c r="G81" s="606" t="s">
        <v>396</v>
      </c>
      <c r="H81" s="607"/>
      <c r="I81" s="607"/>
      <c r="J81" s="607"/>
      <c r="K81" s="607"/>
      <c r="L81" s="607"/>
      <c r="M81" s="607"/>
      <c r="N81" s="607"/>
      <c r="O81" s="607"/>
      <c r="P81" s="607"/>
      <c r="Q81" s="607"/>
      <c r="R81" s="607"/>
      <c r="S81" s="607"/>
      <c r="T81" s="607"/>
      <c r="U81" s="607"/>
      <c r="V81" s="607"/>
      <c r="W81" s="607"/>
      <c r="X81" s="607"/>
      <c r="Y81" s="607"/>
      <c r="Z81" s="607"/>
      <c r="AA81" s="607"/>
      <c r="AB81" s="608"/>
      <c r="AC81" s="606" t="s">
        <v>397</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56"/>
      <c r="B82" s="1057"/>
      <c r="C82" s="1057"/>
      <c r="D82" s="1057"/>
      <c r="E82" s="1057"/>
      <c r="F82" s="105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56"/>
      <c r="B83" s="1057"/>
      <c r="C83" s="1057"/>
      <c r="D83" s="1057"/>
      <c r="E83" s="1057"/>
      <c r="F83" s="1058"/>
      <c r="G83" s="681"/>
      <c r="H83" s="682"/>
      <c r="I83" s="682"/>
      <c r="J83" s="682"/>
      <c r="K83" s="683"/>
      <c r="L83" s="675"/>
      <c r="M83" s="676"/>
      <c r="N83" s="676"/>
      <c r="O83" s="676"/>
      <c r="P83" s="676"/>
      <c r="Q83" s="676"/>
      <c r="R83" s="676"/>
      <c r="S83" s="676"/>
      <c r="T83" s="676"/>
      <c r="U83" s="676"/>
      <c r="V83" s="676"/>
      <c r="W83" s="676"/>
      <c r="X83" s="677"/>
      <c r="Y83" s="398"/>
      <c r="Z83" s="399"/>
      <c r="AA83" s="399"/>
      <c r="AB83" s="816"/>
      <c r="AC83" s="681"/>
      <c r="AD83" s="682"/>
      <c r="AE83" s="682"/>
      <c r="AF83" s="682"/>
      <c r="AG83" s="683"/>
      <c r="AH83" s="675"/>
      <c r="AI83" s="676"/>
      <c r="AJ83" s="676"/>
      <c r="AK83" s="676"/>
      <c r="AL83" s="676"/>
      <c r="AM83" s="676"/>
      <c r="AN83" s="676"/>
      <c r="AO83" s="676"/>
      <c r="AP83" s="676"/>
      <c r="AQ83" s="676"/>
      <c r="AR83" s="676"/>
      <c r="AS83" s="676"/>
      <c r="AT83" s="677"/>
      <c r="AU83" s="398"/>
      <c r="AV83" s="399"/>
      <c r="AW83" s="399"/>
      <c r="AX83" s="400"/>
    </row>
    <row r="84" spans="1:50" ht="24.75" customHeight="1" x14ac:dyDescent="0.15">
      <c r="A84" s="1056"/>
      <c r="B84" s="1057"/>
      <c r="C84" s="1057"/>
      <c r="D84" s="1057"/>
      <c r="E84" s="1057"/>
      <c r="F84" s="105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56"/>
      <c r="B85" s="1057"/>
      <c r="C85" s="1057"/>
      <c r="D85" s="1057"/>
      <c r="E85" s="1057"/>
      <c r="F85" s="105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56"/>
      <c r="B86" s="1057"/>
      <c r="C86" s="1057"/>
      <c r="D86" s="1057"/>
      <c r="E86" s="1057"/>
      <c r="F86" s="105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56"/>
      <c r="B87" s="1057"/>
      <c r="C87" s="1057"/>
      <c r="D87" s="1057"/>
      <c r="E87" s="1057"/>
      <c r="F87" s="105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56"/>
      <c r="B88" s="1057"/>
      <c r="C88" s="1057"/>
      <c r="D88" s="1057"/>
      <c r="E88" s="1057"/>
      <c r="F88" s="105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56"/>
      <c r="B89" s="1057"/>
      <c r="C89" s="1057"/>
      <c r="D89" s="1057"/>
      <c r="E89" s="1057"/>
      <c r="F89" s="105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56"/>
      <c r="B90" s="1057"/>
      <c r="C90" s="1057"/>
      <c r="D90" s="1057"/>
      <c r="E90" s="1057"/>
      <c r="F90" s="105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56"/>
      <c r="B91" s="1057"/>
      <c r="C91" s="1057"/>
      <c r="D91" s="1057"/>
      <c r="E91" s="1057"/>
      <c r="F91" s="105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56"/>
      <c r="B92" s="1057"/>
      <c r="C92" s="1057"/>
      <c r="D92" s="1057"/>
      <c r="E92" s="1057"/>
      <c r="F92" s="105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56"/>
      <c r="B93" s="1057"/>
      <c r="C93" s="1057"/>
      <c r="D93" s="1057"/>
      <c r="E93" s="1057"/>
      <c r="F93" s="105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6"/>
      <c r="B94" s="1057"/>
      <c r="C94" s="1057"/>
      <c r="D94" s="1057"/>
      <c r="E94" s="1057"/>
      <c r="F94" s="1058"/>
      <c r="G94" s="606" t="s">
        <v>398</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56"/>
      <c r="B95" s="1057"/>
      <c r="C95" s="1057"/>
      <c r="D95" s="1057"/>
      <c r="E95" s="1057"/>
      <c r="F95" s="105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56"/>
      <c r="B96" s="1057"/>
      <c r="C96" s="1057"/>
      <c r="D96" s="1057"/>
      <c r="E96" s="1057"/>
      <c r="F96" s="1058"/>
      <c r="G96" s="681"/>
      <c r="H96" s="682"/>
      <c r="I96" s="682"/>
      <c r="J96" s="682"/>
      <c r="K96" s="683"/>
      <c r="L96" s="675"/>
      <c r="M96" s="676"/>
      <c r="N96" s="676"/>
      <c r="O96" s="676"/>
      <c r="P96" s="676"/>
      <c r="Q96" s="676"/>
      <c r="R96" s="676"/>
      <c r="S96" s="676"/>
      <c r="T96" s="676"/>
      <c r="U96" s="676"/>
      <c r="V96" s="676"/>
      <c r="W96" s="676"/>
      <c r="X96" s="677"/>
      <c r="Y96" s="398"/>
      <c r="Z96" s="399"/>
      <c r="AA96" s="399"/>
      <c r="AB96" s="816"/>
      <c r="AC96" s="681"/>
      <c r="AD96" s="682"/>
      <c r="AE96" s="682"/>
      <c r="AF96" s="682"/>
      <c r="AG96" s="683"/>
      <c r="AH96" s="675"/>
      <c r="AI96" s="676"/>
      <c r="AJ96" s="676"/>
      <c r="AK96" s="676"/>
      <c r="AL96" s="676"/>
      <c r="AM96" s="676"/>
      <c r="AN96" s="676"/>
      <c r="AO96" s="676"/>
      <c r="AP96" s="676"/>
      <c r="AQ96" s="676"/>
      <c r="AR96" s="676"/>
      <c r="AS96" s="676"/>
      <c r="AT96" s="677"/>
      <c r="AU96" s="398"/>
      <c r="AV96" s="399"/>
      <c r="AW96" s="399"/>
      <c r="AX96" s="400"/>
    </row>
    <row r="97" spans="1:50" ht="24.75" customHeight="1" x14ac:dyDescent="0.15">
      <c r="A97" s="1056"/>
      <c r="B97" s="1057"/>
      <c r="C97" s="1057"/>
      <c r="D97" s="1057"/>
      <c r="E97" s="1057"/>
      <c r="F97" s="105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56"/>
      <c r="B98" s="1057"/>
      <c r="C98" s="1057"/>
      <c r="D98" s="1057"/>
      <c r="E98" s="1057"/>
      <c r="F98" s="105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56"/>
      <c r="B99" s="1057"/>
      <c r="C99" s="1057"/>
      <c r="D99" s="1057"/>
      <c r="E99" s="1057"/>
      <c r="F99" s="105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56"/>
      <c r="B100" s="1057"/>
      <c r="C100" s="1057"/>
      <c r="D100" s="1057"/>
      <c r="E100" s="1057"/>
      <c r="F100" s="105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56"/>
      <c r="B101" s="1057"/>
      <c r="C101" s="1057"/>
      <c r="D101" s="1057"/>
      <c r="E101" s="1057"/>
      <c r="F101" s="105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56"/>
      <c r="B102" s="1057"/>
      <c r="C102" s="1057"/>
      <c r="D102" s="1057"/>
      <c r="E102" s="1057"/>
      <c r="F102" s="105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56"/>
      <c r="B103" s="1057"/>
      <c r="C103" s="1057"/>
      <c r="D103" s="1057"/>
      <c r="E103" s="1057"/>
      <c r="F103" s="105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56"/>
      <c r="B104" s="1057"/>
      <c r="C104" s="1057"/>
      <c r="D104" s="1057"/>
      <c r="E104" s="1057"/>
      <c r="F104" s="105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56"/>
      <c r="B105" s="1057"/>
      <c r="C105" s="1057"/>
      <c r="D105" s="1057"/>
      <c r="E105" s="1057"/>
      <c r="F105" s="105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399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56"/>
      <c r="B109" s="1057"/>
      <c r="C109" s="1057"/>
      <c r="D109" s="1057"/>
      <c r="E109" s="1057"/>
      <c r="F109" s="105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56"/>
      <c r="B110" s="1057"/>
      <c r="C110" s="1057"/>
      <c r="D110" s="1057"/>
      <c r="E110" s="1057"/>
      <c r="F110" s="1058"/>
      <c r="G110" s="681"/>
      <c r="H110" s="682"/>
      <c r="I110" s="682"/>
      <c r="J110" s="682"/>
      <c r="K110" s="683"/>
      <c r="L110" s="675"/>
      <c r="M110" s="676"/>
      <c r="N110" s="676"/>
      <c r="O110" s="676"/>
      <c r="P110" s="676"/>
      <c r="Q110" s="676"/>
      <c r="R110" s="676"/>
      <c r="S110" s="676"/>
      <c r="T110" s="676"/>
      <c r="U110" s="676"/>
      <c r="V110" s="676"/>
      <c r="W110" s="676"/>
      <c r="X110" s="677"/>
      <c r="Y110" s="398"/>
      <c r="Z110" s="399"/>
      <c r="AA110" s="399"/>
      <c r="AB110" s="816"/>
      <c r="AC110" s="681"/>
      <c r="AD110" s="682"/>
      <c r="AE110" s="682"/>
      <c r="AF110" s="682"/>
      <c r="AG110" s="683"/>
      <c r="AH110" s="675"/>
      <c r="AI110" s="676"/>
      <c r="AJ110" s="676"/>
      <c r="AK110" s="676"/>
      <c r="AL110" s="676"/>
      <c r="AM110" s="676"/>
      <c r="AN110" s="676"/>
      <c r="AO110" s="676"/>
      <c r="AP110" s="676"/>
      <c r="AQ110" s="676"/>
      <c r="AR110" s="676"/>
      <c r="AS110" s="676"/>
      <c r="AT110" s="677"/>
      <c r="AU110" s="398"/>
      <c r="AV110" s="399"/>
      <c r="AW110" s="399"/>
      <c r="AX110" s="400"/>
    </row>
    <row r="111" spans="1:50" ht="24.75" customHeight="1" x14ac:dyDescent="0.15">
      <c r="A111" s="1056"/>
      <c r="B111" s="1057"/>
      <c r="C111" s="1057"/>
      <c r="D111" s="1057"/>
      <c r="E111" s="1057"/>
      <c r="F111" s="105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56"/>
      <c r="B112" s="1057"/>
      <c r="C112" s="1057"/>
      <c r="D112" s="1057"/>
      <c r="E112" s="1057"/>
      <c r="F112" s="105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56"/>
      <c r="B113" s="1057"/>
      <c r="C113" s="1057"/>
      <c r="D113" s="1057"/>
      <c r="E113" s="1057"/>
      <c r="F113" s="105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56"/>
      <c r="B114" s="1057"/>
      <c r="C114" s="1057"/>
      <c r="D114" s="1057"/>
      <c r="E114" s="1057"/>
      <c r="F114" s="105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56"/>
      <c r="B115" s="1057"/>
      <c r="C115" s="1057"/>
      <c r="D115" s="1057"/>
      <c r="E115" s="1057"/>
      <c r="F115" s="105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56"/>
      <c r="B116" s="1057"/>
      <c r="C116" s="1057"/>
      <c r="D116" s="1057"/>
      <c r="E116" s="1057"/>
      <c r="F116" s="105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56"/>
      <c r="B117" s="1057"/>
      <c r="C117" s="1057"/>
      <c r="D117" s="1057"/>
      <c r="E117" s="1057"/>
      <c r="F117" s="105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56"/>
      <c r="B118" s="1057"/>
      <c r="C118" s="1057"/>
      <c r="D118" s="1057"/>
      <c r="E118" s="1057"/>
      <c r="F118" s="105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56"/>
      <c r="B119" s="1057"/>
      <c r="C119" s="1057"/>
      <c r="D119" s="1057"/>
      <c r="E119" s="1057"/>
      <c r="F119" s="105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56"/>
      <c r="B120" s="1057"/>
      <c r="C120" s="1057"/>
      <c r="D120" s="1057"/>
      <c r="E120" s="1057"/>
      <c r="F120" s="105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6"/>
      <c r="B121" s="1057"/>
      <c r="C121" s="1057"/>
      <c r="D121" s="1057"/>
      <c r="E121" s="1057"/>
      <c r="F121" s="1058"/>
      <c r="G121" s="606" t="s">
        <v>400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56"/>
      <c r="B122" s="1057"/>
      <c r="C122" s="1057"/>
      <c r="D122" s="1057"/>
      <c r="E122" s="1057"/>
      <c r="F122" s="105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56"/>
      <c r="B123" s="1057"/>
      <c r="C123" s="1057"/>
      <c r="D123" s="1057"/>
      <c r="E123" s="1057"/>
      <c r="F123" s="1058"/>
      <c r="G123" s="681"/>
      <c r="H123" s="682"/>
      <c r="I123" s="682"/>
      <c r="J123" s="682"/>
      <c r="K123" s="683"/>
      <c r="L123" s="675"/>
      <c r="M123" s="676"/>
      <c r="N123" s="676"/>
      <c r="O123" s="676"/>
      <c r="P123" s="676"/>
      <c r="Q123" s="676"/>
      <c r="R123" s="676"/>
      <c r="S123" s="676"/>
      <c r="T123" s="676"/>
      <c r="U123" s="676"/>
      <c r="V123" s="676"/>
      <c r="W123" s="676"/>
      <c r="X123" s="677"/>
      <c r="Y123" s="398"/>
      <c r="Z123" s="399"/>
      <c r="AA123" s="399"/>
      <c r="AB123" s="816"/>
      <c r="AC123" s="681"/>
      <c r="AD123" s="682"/>
      <c r="AE123" s="682"/>
      <c r="AF123" s="682"/>
      <c r="AG123" s="683"/>
      <c r="AH123" s="675"/>
      <c r="AI123" s="676"/>
      <c r="AJ123" s="676"/>
      <c r="AK123" s="676"/>
      <c r="AL123" s="676"/>
      <c r="AM123" s="676"/>
      <c r="AN123" s="676"/>
      <c r="AO123" s="676"/>
      <c r="AP123" s="676"/>
      <c r="AQ123" s="676"/>
      <c r="AR123" s="676"/>
      <c r="AS123" s="676"/>
      <c r="AT123" s="677"/>
      <c r="AU123" s="398"/>
      <c r="AV123" s="399"/>
      <c r="AW123" s="399"/>
      <c r="AX123" s="400"/>
    </row>
    <row r="124" spans="1:50" ht="24.75" customHeight="1" x14ac:dyDescent="0.15">
      <c r="A124" s="1056"/>
      <c r="B124" s="1057"/>
      <c r="C124" s="1057"/>
      <c r="D124" s="1057"/>
      <c r="E124" s="1057"/>
      <c r="F124" s="105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56"/>
      <c r="B125" s="1057"/>
      <c r="C125" s="1057"/>
      <c r="D125" s="1057"/>
      <c r="E125" s="1057"/>
      <c r="F125" s="105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56"/>
      <c r="B126" s="1057"/>
      <c r="C126" s="1057"/>
      <c r="D126" s="1057"/>
      <c r="E126" s="1057"/>
      <c r="F126" s="105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56"/>
      <c r="B127" s="1057"/>
      <c r="C127" s="1057"/>
      <c r="D127" s="1057"/>
      <c r="E127" s="1057"/>
      <c r="F127" s="105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56"/>
      <c r="B128" s="1057"/>
      <c r="C128" s="1057"/>
      <c r="D128" s="1057"/>
      <c r="E128" s="1057"/>
      <c r="F128" s="105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56"/>
      <c r="B129" s="1057"/>
      <c r="C129" s="1057"/>
      <c r="D129" s="1057"/>
      <c r="E129" s="1057"/>
      <c r="F129" s="105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56"/>
      <c r="B130" s="1057"/>
      <c r="C130" s="1057"/>
      <c r="D130" s="1057"/>
      <c r="E130" s="1057"/>
      <c r="F130" s="105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56"/>
      <c r="B131" s="1057"/>
      <c r="C131" s="1057"/>
      <c r="D131" s="1057"/>
      <c r="E131" s="1057"/>
      <c r="F131" s="105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56"/>
      <c r="B132" s="1057"/>
      <c r="C132" s="1057"/>
      <c r="D132" s="1057"/>
      <c r="E132" s="1057"/>
      <c r="F132" s="105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56"/>
      <c r="B133" s="1057"/>
      <c r="C133" s="1057"/>
      <c r="D133" s="1057"/>
      <c r="E133" s="1057"/>
      <c r="F133" s="105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6"/>
      <c r="B134" s="1057"/>
      <c r="C134" s="1057"/>
      <c r="D134" s="1057"/>
      <c r="E134" s="1057"/>
      <c r="F134" s="1058"/>
      <c r="G134" s="606" t="s">
        <v>402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403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56"/>
      <c r="B135" s="1057"/>
      <c r="C135" s="1057"/>
      <c r="D135" s="1057"/>
      <c r="E135" s="1057"/>
      <c r="F135" s="105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56"/>
      <c r="B136" s="1057"/>
      <c r="C136" s="1057"/>
      <c r="D136" s="1057"/>
      <c r="E136" s="1057"/>
      <c r="F136" s="1058"/>
      <c r="G136" s="681"/>
      <c r="H136" s="682"/>
      <c r="I136" s="682"/>
      <c r="J136" s="682"/>
      <c r="K136" s="683"/>
      <c r="L136" s="675"/>
      <c r="M136" s="676"/>
      <c r="N136" s="676"/>
      <c r="O136" s="676"/>
      <c r="P136" s="676"/>
      <c r="Q136" s="676"/>
      <c r="R136" s="676"/>
      <c r="S136" s="676"/>
      <c r="T136" s="676"/>
      <c r="U136" s="676"/>
      <c r="V136" s="676"/>
      <c r="W136" s="676"/>
      <c r="X136" s="677"/>
      <c r="Y136" s="398"/>
      <c r="Z136" s="399"/>
      <c r="AA136" s="399"/>
      <c r="AB136" s="816"/>
      <c r="AC136" s="681"/>
      <c r="AD136" s="682"/>
      <c r="AE136" s="682"/>
      <c r="AF136" s="682"/>
      <c r="AG136" s="683"/>
      <c r="AH136" s="675"/>
      <c r="AI136" s="676"/>
      <c r="AJ136" s="676"/>
      <c r="AK136" s="676"/>
      <c r="AL136" s="676"/>
      <c r="AM136" s="676"/>
      <c r="AN136" s="676"/>
      <c r="AO136" s="676"/>
      <c r="AP136" s="676"/>
      <c r="AQ136" s="676"/>
      <c r="AR136" s="676"/>
      <c r="AS136" s="676"/>
      <c r="AT136" s="677"/>
      <c r="AU136" s="398"/>
      <c r="AV136" s="399"/>
      <c r="AW136" s="399"/>
      <c r="AX136" s="400"/>
    </row>
    <row r="137" spans="1:50" ht="24.75" customHeight="1" x14ac:dyDescent="0.15">
      <c r="A137" s="1056"/>
      <c r="B137" s="1057"/>
      <c r="C137" s="1057"/>
      <c r="D137" s="1057"/>
      <c r="E137" s="1057"/>
      <c r="F137" s="105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56"/>
      <c r="B138" s="1057"/>
      <c r="C138" s="1057"/>
      <c r="D138" s="1057"/>
      <c r="E138" s="1057"/>
      <c r="F138" s="105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56"/>
      <c r="B139" s="1057"/>
      <c r="C139" s="1057"/>
      <c r="D139" s="1057"/>
      <c r="E139" s="1057"/>
      <c r="F139" s="105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56"/>
      <c r="B140" s="1057"/>
      <c r="C140" s="1057"/>
      <c r="D140" s="1057"/>
      <c r="E140" s="1057"/>
      <c r="F140" s="105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56"/>
      <c r="B141" s="1057"/>
      <c r="C141" s="1057"/>
      <c r="D141" s="1057"/>
      <c r="E141" s="1057"/>
      <c r="F141" s="105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56"/>
      <c r="B142" s="1057"/>
      <c r="C142" s="1057"/>
      <c r="D142" s="1057"/>
      <c r="E142" s="1057"/>
      <c r="F142" s="105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56"/>
      <c r="B143" s="1057"/>
      <c r="C143" s="1057"/>
      <c r="D143" s="1057"/>
      <c r="E143" s="1057"/>
      <c r="F143" s="105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56"/>
      <c r="B144" s="1057"/>
      <c r="C144" s="1057"/>
      <c r="D144" s="1057"/>
      <c r="E144" s="1057"/>
      <c r="F144" s="105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56"/>
      <c r="B145" s="1057"/>
      <c r="C145" s="1057"/>
      <c r="D145" s="1057"/>
      <c r="E145" s="1057"/>
      <c r="F145" s="105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56"/>
      <c r="B146" s="1057"/>
      <c r="C146" s="1057"/>
      <c r="D146" s="1057"/>
      <c r="E146" s="1057"/>
      <c r="F146" s="105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6"/>
      <c r="B147" s="1057"/>
      <c r="C147" s="1057"/>
      <c r="D147" s="1057"/>
      <c r="E147" s="1057"/>
      <c r="F147" s="1058"/>
      <c r="G147" s="606" t="s">
        <v>404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56"/>
      <c r="B148" s="1057"/>
      <c r="C148" s="1057"/>
      <c r="D148" s="1057"/>
      <c r="E148" s="1057"/>
      <c r="F148" s="105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56"/>
      <c r="B149" s="1057"/>
      <c r="C149" s="1057"/>
      <c r="D149" s="1057"/>
      <c r="E149" s="1057"/>
      <c r="F149" s="1058"/>
      <c r="G149" s="681"/>
      <c r="H149" s="682"/>
      <c r="I149" s="682"/>
      <c r="J149" s="682"/>
      <c r="K149" s="683"/>
      <c r="L149" s="675"/>
      <c r="M149" s="676"/>
      <c r="N149" s="676"/>
      <c r="O149" s="676"/>
      <c r="P149" s="676"/>
      <c r="Q149" s="676"/>
      <c r="R149" s="676"/>
      <c r="S149" s="676"/>
      <c r="T149" s="676"/>
      <c r="U149" s="676"/>
      <c r="V149" s="676"/>
      <c r="W149" s="676"/>
      <c r="X149" s="677"/>
      <c r="Y149" s="398"/>
      <c r="Z149" s="399"/>
      <c r="AA149" s="399"/>
      <c r="AB149" s="816"/>
      <c r="AC149" s="681"/>
      <c r="AD149" s="682"/>
      <c r="AE149" s="682"/>
      <c r="AF149" s="682"/>
      <c r="AG149" s="683"/>
      <c r="AH149" s="675"/>
      <c r="AI149" s="676"/>
      <c r="AJ149" s="676"/>
      <c r="AK149" s="676"/>
      <c r="AL149" s="676"/>
      <c r="AM149" s="676"/>
      <c r="AN149" s="676"/>
      <c r="AO149" s="676"/>
      <c r="AP149" s="676"/>
      <c r="AQ149" s="676"/>
      <c r="AR149" s="676"/>
      <c r="AS149" s="676"/>
      <c r="AT149" s="677"/>
      <c r="AU149" s="398"/>
      <c r="AV149" s="399"/>
      <c r="AW149" s="399"/>
      <c r="AX149" s="400"/>
    </row>
    <row r="150" spans="1:50" ht="24.75" customHeight="1" x14ac:dyDescent="0.15">
      <c r="A150" s="1056"/>
      <c r="B150" s="1057"/>
      <c r="C150" s="1057"/>
      <c r="D150" s="1057"/>
      <c r="E150" s="1057"/>
      <c r="F150" s="105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56"/>
      <c r="B151" s="1057"/>
      <c r="C151" s="1057"/>
      <c r="D151" s="1057"/>
      <c r="E151" s="1057"/>
      <c r="F151" s="105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56"/>
      <c r="B152" s="1057"/>
      <c r="C152" s="1057"/>
      <c r="D152" s="1057"/>
      <c r="E152" s="1057"/>
      <c r="F152" s="105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56"/>
      <c r="B153" s="1057"/>
      <c r="C153" s="1057"/>
      <c r="D153" s="1057"/>
      <c r="E153" s="1057"/>
      <c r="F153" s="105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56"/>
      <c r="B154" s="1057"/>
      <c r="C154" s="1057"/>
      <c r="D154" s="1057"/>
      <c r="E154" s="1057"/>
      <c r="F154" s="105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56"/>
      <c r="B155" s="1057"/>
      <c r="C155" s="1057"/>
      <c r="D155" s="1057"/>
      <c r="E155" s="1057"/>
      <c r="F155" s="105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56"/>
      <c r="B156" s="1057"/>
      <c r="C156" s="1057"/>
      <c r="D156" s="1057"/>
      <c r="E156" s="1057"/>
      <c r="F156" s="105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56"/>
      <c r="B157" s="1057"/>
      <c r="C157" s="1057"/>
      <c r="D157" s="1057"/>
      <c r="E157" s="1057"/>
      <c r="F157" s="105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56"/>
      <c r="B158" s="1057"/>
      <c r="C158" s="1057"/>
      <c r="D158" s="1057"/>
      <c r="E158" s="1057"/>
      <c r="F158" s="105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405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56"/>
      <c r="B162" s="1057"/>
      <c r="C162" s="1057"/>
      <c r="D162" s="1057"/>
      <c r="E162" s="1057"/>
      <c r="F162" s="105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56"/>
      <c r="B163" s="1057"/>
      <c r="C163" s="1057"/>
      <c r="D163" s="1057"/>
      <c r="E163" s="1057"/>
      <c r="F163" s="1058"/>
      <c r="G163" s="681"/>
      <c r="H163" s="682"/>
      <c r="I163" s="682"/>
      <c r="J163" s="682"/>
      <c r="K163" s="683"/>
      <c r="L163" s="675"/>
      <c r="M163" s="676"/>
      <c r="N163" s="676"/>
      <c r="O163" s="676"/>
      <c r="P163" s="676"/>
      <c r="Q163" s="676"/>
      <c r="R163" s="676"/>
      <c r="S163" s="676"/>
      <c r="T163" s="676"/>
      <c r="U163" s="676"/>
      <c r="V163" s="676"/>
      <c r="W163" s="676"/>
      <c r="X163" s="677"/>
      <c r="Y163" s="398"/>
      <c r="Z163" s="399"/>
      <c r="AA163" s="399"/>
      <c r="AB163" s="816"/>
      <c r="AC163" s="681"/>
      <c r="AD163" s="682"/>
      <c r="AE163" s="682"/>
      <c r="AF163" s="682"/>
      <c r="AG163" s="683"/>
      <c r="AH163" s="675"/>
      <c r="AI163" s="676"/>
      <c r="AJ163" s="676"/>
      <c r="AK163" s="676"/>
      <c r="AL163" s="676"/>
      <c r="AM163" s="676"/>
      <c r="AN163" s="676"/>
      <c r="AO163" s="676"/>
      <c r="AP163" s="676"/>
      <c r="AQ163" s="676"/>
      <c r="AR163" s="676"/>
      <c r="AS163" s="676"/>
      <c r="AT163" s="677"/>
      <c r="AU163" s="398"/>
      <c r="AV163" s="399"/>
      <c r="AW163" s="399"/>
      <c r="AX163" s="400"/>
    </row>
    <row r="164" spans="1:50" ht="24.75" customHeight="1" x14ac:dyDescent="0.15">
      <c r="A164" s="1056"/>
      <c r="B164" s="1057"/>
      <c r="C164" s="1057"/>
      <c r="D164" s="1057"/>
      <c r="E164" s="1057"/>
      <c r="F164" s="105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56"/>
      <c r="B165" s="1057"/>
      <c r="C165" s="1057"/>
      <c r="D165" s="1057"/>
      <c r="E165" s="1057"/>
      <c r="F165" s="105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56"/>
      <c r="B166" s="1057"/>
      <c r="C166" s="1057"/>
      <c r="D166" s="1057"/>
      <c r="E166" s="1057"/>
      <c r="F166" s="105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56"/>
      <c r="B167" s="1057"/>
      <c r="C167" s="1057"/>
      <c r="D167" s="1057"/>
      <c r="E167" s="1057"/>
      <c r="F167" s="105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56"/>
      <c r="B168" s="1057"/>
      <c r="C168" s="1057"/>
      <c r="D168" s="1057"/>
      <c r="E168" s="1057"/>
      <c r="F168" s="105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56"/>
      <c r="B169" s="1057"/>
      <c r="C169" s="1057"/>
      <c r="D169" s="1057"/>
      <c r="E169" s="1057"/>
      <c r="F169" s="105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56"/>
      <c r="B170" s="1057"/>
      <c r="C170" s="1057"/>
      <c r="D170" s="1057"/>
      <c r="E170" s="1057"/>
      <c r="F170" s="105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56"/>
      <c r="B171" s="1057"/>
      <c r="C171" s="1057"/>
      <c r="D171" s="1057"/>
      <c r="E171" s="1057"/>
      <c r="F171" s="105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56"/>
      <c r="B172" s="1057"/>
      <c r="C172" s="1057"/>
      <c r="D172" s="1057"/>
      <c r="E172" s="1057"/>
      <c r="F172" s="105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56"/>
      <c r="B173" s="1057"/>
      <c r="C173" s="1057"/>
      <c r="D173" s="1057"/>
      <c r="E173" s="1057"/>
      <c r="F173" s="105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6"/>
      <c r="B174" s="1057"/>
      <c r="C174" s="1057"/>
      <c r="D174" s="1057"/>
      <c r="E174" s="1057"/>
      <c r="F174" s="1058"/>
      <c r="G174" s="606" t="s">
        <v>406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407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56"/>
      <c r="B175" s="1057"/>
      <c r="C175" s="1057"/>
      <c r="D175" s="1057"/>
      <c r="E175" s="1057"/>
      <c r="F175" s="105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56"/>
      <c r="B176" s="1057"/>
      <c r="C176" s="1057"/>
      <c r="D176" s="1057"/>
      <c r="E176" s="1057"/>
      <c r="F176" s="1058"/>
      <c r="G176" s="681"/>
      <c r="H176" s="682"/>
      <c r="I176" s="682"/>
      <c r="J176" s="682"/>
      <c r="K176" s="683"/>
      <c r="L176" s="675"/>
      <c r="M176" s="676"/>
      <c r="N176" s="676"/>
      <c r="O176" s="676"/>
      <c r="P176" s="676"/>
      <c r="Q176" s="676"/>
      <c r="R176" s="676"/>
      <c r="S176" s="676"/>
      <c r="T176" s="676"/>
      <c r="U176" s="676"/>
      <c r="V176" s="676"/>
      <c r="W176" s="676"/>
      <c r="X176" s="677"/>
      <c r="Y176" s="398"/>
      <c r="Z176" s="399"/>
      <c r="AA176" s="399"/>
      <c r="AB176" s="816"/>
      <c r="AC176" s="681"/>
      <c r="AD176" s="682"/>
      <c r="AE176" s="682"/>
      <c r="AF176" s="682"/>
      <c r="AG176" s="683"/>
      <c r="AH176" s="675"/>
      <c r="AI176" s="676"/>
      <c r="AJ176" s="676"/>
      <c r="AK176" s="676"/>
      <c r="AL176" s="676"/>
      <c r="AM176" s="676"/>
      <c r="AN176" s="676"/>
      <c r="AO176" s="676"/>
      <c r="AP176" s="676"/>
      <c r="AQ176" s="676"/>
      <c r="AR176" s="676"/>
      <c r="AS176" s="676"/>
      <c r="AT176" s="677"/>
      <c r="AU176" s="398"/>
      <c r="AV176" s="399"/>
      <c r="AW176" s="399"/>
      <c r="AX176" s="400"/>
    </row>
    <row r="177" spans="1:50" ht="24.75" customHeight="1" x14ac:dyDescent="0.15">
      <c r="A177" s="1056"/>
      <c r="B177" s="1057"/>
      <c r="C177" s="1057"/>
      <c r="D177" s="1057"/>
      <c r="E177" s="1057"/>
      <c r="F177" s="105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56"/>
      <c r="B178" s="1057"/>
      <c r="C178" s="1057"/>
      <c r="D178" s="1057"/>
      <c r="E178" s="1057"/>
      <c r="F178" s="105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56"/>
      <c r="B179" s="1057"/>
      <c r="C179" s="1057"/>
      <c r="D179" s="1057"/>
      <c r="E179" s="1057"/>
      <c r="F179" s="105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56"/>
      <c r="B180" s="1057"/>
      <c r="C180" s="1057"/>
      <c r="D180" s="1057"/>
      <c r="E180" s="1057"/>
      <c r="F180" s="105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56"/>
      <c r="B181" s="1057"/>
      <c r="C181" s="1057"/>
      <c r="D181" s="1057"/>
      <c r="E181" s="1057"/>
      <c r="F181" s="105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56"/>
      <c r="B182" s="1057"/>
      <c r="C182" s="1057"/>
      <c r="D182" s="1057"/>
      <c r="E182" s="1057"/>
      <c r="F182" s="105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56"/>
      <c r="B183" s="1057"/>
      <c r="C183" s="1057"/>
      <c r="D183" s="1057"/>
      <c r="E183" s="1057"/>
      <c r="F183" s="105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56"/>
      <c r="B184" s="1057"/>
      <c r="C184" s="1057"/>
      <c r="D184" s="1057"/>
      <c r="E184" s="1057"/>
      <c r="F184" s="105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56"/>
      <c r="B185" s="1057"/>
      <c r="C185" s="1057"/>
      <c r="D185" s="1057"/>
      <c r="E185" s="1057"/>
      <c r="F185" s="105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56"/>
      <c r="B186" s="1057"/>
      <c r="C186" s="1057"/>
      <c r="D186" s="1057"/>
      <c r="E186" s="1057"/>
      <c r="F186" s="105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6"/>
      <c r="B187" s="1057"/>
      <c r="C187" s="1057"/>
      <c r="D187" s="1057"/>
      <c r="E187" s="1057"/>
      <c r="F187" s="1058"/>
      <c r="G187" s="606" t="s">
        <v>409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408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56"/>
      <c r="B188" s="1057"/>
      <c r="C188" s="1057"/>
      <c r="D188" s="1057"/>
      <c r="E188" s="1057"/>
      <c r="F188" s="105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56"/>
      <c r="B189" s="1057"/>
      <c r="C189" s="1057"/>
      <c r="D189" s="1057"/>
      <c r="E189" s="1057"/>
      <c r="F189" s="1058"/>
      <c r="G189" s="681"/>
      <c r="H189" s="682"/>
      <c r="I189" s="682"/>
      <c r="J189" s="682"/>
      <c r="K189" s="683"/>
      <c r="L189" s="675"/>
      <c r="M189" s="676"/>
      <c r="N189" s="676"/>
      <c r="O189" s="676"/>
      <c r="P189" s="676"/>
      <c r="Q189" s="676"/>
      <c r="R189" s="676"/>
      <c r="S189" s="676"/>
      <c r="T189" s="676"/>
      <c r="U189" s="676"/>
      <c r="V189" s="676"/>
      <c r="W189" s="676"/>
      <c r="X189" s="677"/>
      <c r="Y189" s="398"/>
      <c r="Z189" s="399"/>
      <c r="AA189" s="399"/>
      <c r="AB189" s="816"/>
      <c r="AC189" s="681"/>
      <c r="AD189" s="682"/>
      <c r="AE189" s="682"/>
      <c r="AF189" s="682"/>
      <c r="AG189" s="683"/>
      <c r="AH189" s="675"/>
      <c r="AI189" s="676"/>
      <c r="AJ189" s="676"/>
      <c r="AK189" s="676"/>
      <c r="AL189" s="676"/>
      <c r="AM189" s="676"/>
      <c r="AN189" s="676"/>
      <c r="AO189" s="676"/>
      <c r="AP189" s="676"/>
      <c r="AQ189" s="676"/>
      <c r="AR189" s="676"/>
      <c r="AS189" s="676"/>
      <c r="AT189" s="677"/>
      <c r="AU189" s="398"/>
      <c r="AV189" s="399"/>
      <c r="AW189" s="399"/>
      <c r="AX189" s="400"/>
    </row>
    <row r="190" spans="1:50" ht="24.75" customHeight="1" x14ac:dyDescent="0.15">
      <c r="A190" s="1056"/>
      <c r="B190" s="1057"/>
      <c r="C190" s="1057"/>
      <c r="D190" s="1057"/>
      <c r="E190" s="1057"/>
      <c r="F190" s="105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56"/>
      <c r="B191" s="1057"/>
      <c r="C191" s="1057"/>
      <c r="D191" s="1057"/>
      <c r="E191" s="1057"/>
      <c r="F191" s="105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56"/>
      <c r="B192" s="1057"/>
      <c r="C192" s="1057"/>
      <c r="D192" s="1057"/>
      <c r="E192" s="1057"/>
      <c r="F192" s="105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56"/>
      <c r="B193" s="1057"/>
      <c r="C193" s="1057"/>
      <c r="D193" s="1057"/>
      <c r="E193" s="1057"/>
      <c r="F193" s="105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56"/>
      <c r="B194" s="1057"/>
      <c r="C194" s="1057"/>
      <c r="D194" s="1057"/>
      <c r="E194" s="1057"/>
      <c r="F194" s="105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56"/>
      <c r="B195" s="1057"/>
      <c r="C195" s="1057"/>
      <c r="D195" s="1057"/>
      <c r="E195" s="1057"/>
      <c r="F195" s="105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56"/>
      <c r="B196" s="1057"/>
      <c r="C196" s="1057"/>
      <c r="D196" s="1057"/>
      <c r="E196" s="1057"/>
      <c r="F196" s="105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56"/>
      <c r="B197" s="1057"/>
      <c r="C197" s="1057"/>
      <c r="D197" s="1057"/>
      <c r="E197" s="1057"/>
      <c r="F197" s="105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56"/>
      <c r="B198" s="1057"/>
      <c r="C198" s="1057"/>
      <c r="D198" s="1057"/>
      <c r="E198" s="1057"/>
      <c r="F198" s="105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56"/>
      <c r="B199" s="1057"/>
      <c r="C199" s="1057"/>
      <c r="D199" s="1057"/>
      <c r="E199" s="1057"/>
      <c r="F199" s="105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6"/>
      <c r="B200" s="1057"/>
      <c r="C200" s="1057"/>
      <c r="D200" s="1057"/>
      <c r="E200" s="1057"/>
      <c r="F200" s="1058"/>
      <c r="G200" s="606" t="s">
        <v>410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56"/>
      <c r="B201" s="1057"/>
      <c r="C201" s="1057"/>
      <c r="D201" s="1057"/>
      <c r="E201" s="1057"/>
      <c r="F201" s="105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56"/>
      <c r="B202" s="1057"/>
      <c r="C202" s="1057"/>
      <c r="D202" s="1057"/>
      <c r="E202" s="1057"/>
      <c r="F202" s="1058"/>
      <c r="G202" s="681"/>
      <c r="H202" s="682"/>
      <c r="I202" s="682"/>
      <c r="J202" s="682"/>
      <c r="K202" s="683"/>
      <c r="L202" s="675"/>
      <c r="M202" s="676"/>
      <c r="N202" s="676"/>
      <c r="O202" s="676"/>
      <c r="P202" s="676"/>
      <c r="Q202" s="676"/>
      <c r="R202" s="676"/>
      <c r="S202" s="676"/>
      <c r="T202" s="676"/>
      <c r="U202" s="676"/>
      <c r="V202" s="676"/>
      <c r="W202" s="676"/>
      <c r="X202" s="677"/>
      <c r="Y202" s="398"/>
      <c r="Z202" s="399"/>
      <c r="AA202" s="399"/>
      <c r="AB202" s="816"/>
      <c r="AC202" s="681"/>
      <c r="AD202" s="682"/>
      <c r="AE202" s="682"/>
      <c r="AF202" s="682"/>
      <c r="AG202" s="683"/>
      <c r="AH202" s="675"/>
      <c r="AI202" s="676"/>
      <c r="AJ202" s="676"/>
      <c r="AK202" s="676"/>
      <c r="AL202" s="676"/>
      <c r="AM202" s="676"/>
      <c r="AN202" s="676"/>
      <c r="AO202" s="676"/>
      <c r="AP202" s="676"/>
      <c r="AQ202" s="676"/>
      <c r="AR202" s="676"/>
      <c r="AS202" s="676"/>
      <c r="AT202" s="677"/>
      <c r="AU202" s="398"/>
      <c r="AV202" s="399"/>
      <c r="AW202" s="399"/>
      <c r="AX202" s="400"/>
    </row>
    <row r="203" spans="1:50" ht="24.75" customHeight="1" x14ac:dyDescent="0.15">
      <c r="A203" s="1056"/>
      <c r="B203" s="1057"/>
      <c r="C203" s="1057"/>
      <c r="D203" s="1057"/>
      <c r="E203" s="1057"/>
      <c r="F203" s="105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56"/>
      <c r="B204" s="1057"/>
      <c r="C204" s="1057"/>
      <c r="D204" s="1057"/>
      <c r="E204" s="1057"/>
      <c r="F204" s="105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56"/>
      <c r="B205" s="1057"/>
      <c r="C205" s="1057"/>
      <c r="D205" s="1057"/>
      <c r="E205" s="1057"/>
      <c r="F205" s="105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56"/>
      <c r="B206" s="1057"/>
      <c r="C206" s="1057"/>
      <c r="D206" s="1057"/>
      <c r="E206" s="1057"/>
      <c r="F206" s="105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56"/>
      <c r="B207" s="1057"/>
      <c r="C207" s="1057"/>
      <c r="D207" s="1057"/>
      <c r="E207" s="1057"/>
      <c r="F207" s="105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56"/>
      <c r="B208" s="1057"/>
      <c r="C208" s="1057"/>
      <c r="D208" s="1057"/>
      <c r="E208" s="1057"/>
      <c r="F208" s="105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56"/>
      <c r="B209" s="1057"/>
      <c r="C209" s="1057"/>
      <c r="D209" s="1057"/>
      <c r="E209" s="1057"/>
      <c r="F209" s="105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56"/>
      <c r="B210" s="1057"/>
      <c r="C210" s="1057"/>
      <c r="D210" s="1057"/>
      <c r="E210" s="1057"/>
      <c r="F210" s="105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56"/>
      <c r="B211" s="1057"/>
      <c r="C211" s="1057"/>
      <c r="D211" s="1057"/>
      <c r="E211" s="1057"/>
      <c r="F211" s="105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56"/>
      <c r="B215" s="1057"/>
      <c r="C215" s="1057"/>
      <c r="D215" s="1057"/>
      <c r="E215" s="1057"/>
      <c r="F215" s="105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56"/>
      <c r="B216" s="1057"/>
      <c r="C216" s="1057"/>
      <c r="D216" s="1057"/>
      <c r="E216" s="1057"/>
      <c r="F216" s="1058"/>
      <c r="G216" s="681"/>
      <c r="H216" s="682"/>
      <c r="I216" s="682"/>
      <c r="J216" s="682"/>
      <c r="K216" s="683"/>
      <c r="L216" s="675"/>
      <c r="M216" s="676"/>
      <c r="N216" s="676"/>
      <c r="O216" s="676"/>
      <c r="P216" s="676"/>
      <c r="Q216" s="676"/>
      <c r="R216" s="676"/>
      <c r="S216" s="676"/>
      <c r="T216" s="676"/>
      <c r="U216" s="676"/>
      <c r="V216" s="676"/>
      <c r="W216" s="676"/>
      <c r="X216" s="677"/>
      <c r="Y216" s="398"/>
      <c r="Z216" s="399"/>
      <c r="AA216" s="399"/>
      <c r="AB216" s="816"/>
      <c r="AC216" s="681"/>
      <c r="AD216" s="682"/>
      <c r="AE216" s="682"/>
      <c r="AF216" s="682"/>
      <c r="AG216" s="683"/>
      <c r="AH216" s="675"/>
      <c r="AI216" s="676"/>
      <c r="AJ216" s="676"/>
      <c r="AK216" s="676"/>
      <c r="AL216" s="676"/>
      <c r="AM216" s="676"/>
      <c r="AN216" s="676"/>
      <c r="AO216" s="676"/>
      <c r="AP216" s="676"/>
      <c r="AQ216" s="676"/>
      <c r="AR216" s="676"/>
      <c r="AS216" s="676"/>
      <c r="AT216" s="677"/>
      <c r="AU216" s="398"/>
      <c r="AV216" s="399"/>
      <c r="AW216" s="399"/>
      <c r="AX216" s="400"/>
    </row>
    <row r="217" spans="1:50" ht="24.75" customHeight="1" x14ac:dyDescent="0.15">
      <c r="A217" s="1056"/>
      <c r="B217" s="1057"/>
      <c r="C217" s="1057"/>
      <c r="D217" s="1057"/>
      <c r="E217" s="1057"/>
      <c r="F217" s="105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56"/>
      <c r="B218" s="1057"/>
      <c r="C218" s="1057"/>
      <c r="D218" s="1057"/>
      <c r="E218" s="1057"/>
      <c r="F218" s="105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56"/>
      <c r="B219" s="1057"/>
      <c r="C219" s="1057"/>
      <c r="D219" s="1057"/>
      <c r="E219" s="1057"/>
      <c r="F219" s="105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56"/>
      <c r="B220" s="1057"/>
      <c r="C220" s="1057"/>
      <c r="D220" s="1057"/>
      <c r="E220" s="1057"/>
      <c r="F220" s="105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56"/>
      <c r="B221" s="1057"/>
      <c r="C221" s="1057"/>
      <c r="D221" s="1057"/>
      <c r="E221" s="1057"/>
      <c r="F221" s="105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56"/>
      <c r="B222" s="1057"/>
      <c r="C222" s="1057"/>
      <c r="D222" s="1057"/>
      <c r="E222" s="1057"/>
      <c r="F222" s="105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56"/>
      <c r="B223" s="1057"/>
      <c r="C223" s="1057"/>
      <c r="D223" s="1057"/>
      <c r="E223" s="1057"/>
      <c r="F223" s="105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56"/>
      <c r="B224" s="1057"/>
      <c r="C224" s="1057"/>
      <c r="D224" s="1057"/>
      <c r="E224" s="1057"/>
      <c r="F224" s="105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56"/>
      <c r="B225" s="1057"/>
      <c r="C225" s="1057"/>
      <c r="D225" s="1057"/>
      <c r="E225" s="1057"/>
      <c r="F225" s="105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56"/>
      <c r="B226" s="1057"/>
      <c r="C226" s="1057"/>
      <c r="D226" s="1057"/>
      <c r="E226" s="1057"/>
      <c r="F226" s="105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6"/>
      <c r="B227" s="1057"/>
      <c r="C227" s="1057"/>
      <c r="D227" s="1057"/>
      <c r="E227" s="1057"/>
      <c r="F227" s="1058"/>
      <c r="G227" s="606" t="s">
        <v>412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413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56"/>
      <c r="B228" s="1057"/>
      <c r="C228" s="1057"/>
      <c r="D228" s="1057"/>
      <c r="E228" s="1057"/>
      <c r="F228" s="105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56"/>
      <c r="B229" s="1057"/>
      <c r="C229" s="1057"/>
      <c r="D229" s="1057"/>
      <c r="E229" s="1057"/>
      <c r="F229" s="1058"/>
      <c r="G229" s="681"/>
      <c r="H229" s="682"/>
      <c r="I229" s="682"/>
      <c r="J229" s="682"/>
      <c r="K229" s="683"/>
      <c r="L229" s="675"/>
      <c r="M229" s="676"/>
      <c r="N229" s="676"/>
      <c r="O229" s="676"/>
      <c r="P229" s="676"/>
      <c r="Q229" s="676"/>
      <c r="R229" s="676"/>
      <c r="S229" s="676"/>
      <c r="T229" s="676"/>
      <c r="U229" s="676"/>
      <c r="V229" s="676"/>
      <c r="W229" s="676"/>
      <c r="X229" s="677"/>
      <c r="Y229" s="398"/>
      <c r="Z229" s="399"/>
      <c r="AA229" s="399"/>
      <c r="AB229" s="816"/>
      <c r="AC229" s="681"/>
      <c r="AD229" s="682"/>
      <c r="AE229" s="682"/>
      <c r="AF229" s="682"/>
      <c r="AG229" s="683"/>
      <c r="AH229" s="675"/>
      <c r="AI229" s="676"/>
      <c r="AJ229" s="676"/>
      <c r="AK229" s="676"/>
      <c r="AL229" s="676"/>
      <c r="AM229" s="676"/>
      <c r="AN229" s="676"/>
      <c r="AO229" s="676"/>
      <c r="AP229" s="676"/>
      <c r="AQ229" s="676"/>
      <c r="AR229" s="676"/>
      <c r="AS229" s="676"/>
      <c r="AT229" s="677"/>
      <c r="AU229" s="398"/>
      <c r="AV229" s="399"/>
      <c r="AW229" s="399"/>
      <c r="AX229" s="400"/>
    </row>
    <row r="230" spans="1:50" ht="24.75" customHeight="1" x14ac:dyDescent="0.15">
      <c r="A230" s="1056"/>
      <c r="B230" s="1057"/>
      <c r="C230" s="1057"/>
      <c r="D230" s="1057"/>
      <c r="E230" s="1057"/>
      <c r="F230" s="105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56"/>
      <c r="B231" s="1057"/>
      <c r="C231" s="1057"/>
      <c r="D231" s="1057"/>
      <c r="E231" s="1057"/>
      <c r="F231" s="105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56"/>
      <c r="B232" s="1057"/>
      <c r="C232" s="1057"/>
      <c r="D232" s="1057"/>
      <c r="E232" s="1057"/>
      <c r="F232" s="105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56"/>
      <c r="B233" s="1057"/>
      <c r="C233" s="1057"/>
      <c r="D233" s="1057"/>
      <c r="E233" s="1057"/>
      <c r="F233" s="105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56"/>
      <c r="B234" s="1057"/>
      <c r="C234" s="1057"/>
      <c r="D234" s="1057"/>
      <c r="E234" s="1057"/>
      <c r="F234" s="105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56"/>
      <c r="B235" s="1057"/>
      <c r="C235" s="1057"/>
      <c r="D235" s="1057"/>
      <c r="E235" s="1057"/>
      <c r="F235" s="105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56"/>
      <c r="B236" s="1057"/>
      <c r="C236" s="1057"/>
      <c r="D236" s="1057"/>
      <c r="E236" s="1057"/>
      <c r="F236" s="105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56"/>
      <c r="B237" s="1057"/>
      <c r="C237" s="1057"/>
      <c r="D237" s="1057"/>
      <c r="E237" s="1057"/>
      <c r="F237" s="105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56"/>
      <c r="B238" s="1057"/>
      <c r="C238" s="1057"/>
      <c r="D238" s="1057"/>
      <c r="E238" s="1057"/>
      <c r="F238" s="105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56"/>
      <c r="B239" s="1057"/>
      <c r="C239" s="1057"/>
      <c r="D239" s="1057"/>
      <c r="E239" s="1057"/>
      <c r="F239" s="105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6"/>
      <c r="B240" s="1057"/>
      <c r="C240" s="1057"/>
      <c r="D240" s="1057"/>
      <c r="E240" s="1057"/>
      <c r="F240" s="1058"/>
      <c r="G240" s="606" t="s">
        <v>414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415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56"/>
      <c r="B241" s="1057"/>
      <c r="C241" s="1057"/>
      <c r="D241" s="1057"/>
      <c r="E241" s="1057"/>
      <c r="F241" s="105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56"/>
      <c r="B242" s="1057"/>
      <c r="C242" s="1057"/>
      <c r="D242" s="1057"/>
      <c r="E242" s="1057"/>
      <c r="F242" s="1058"/>
      <c r="G242" s="681"/>
      <c r="H242" s="682"/>
      <c r="I242" s="682"/>
      <c r="J242" s="682"/>
      <c r="K242" s="683"/>
      <c r="L242" s="675"/>
      <c r="M242" s="676"/>
      <c r="N242" s="676"/>
      <c r="O242" s="676"/>
      <c r="P242" s="676"/>
      <c r="Q242" s="676"/>
      <c r="R242" s="676"/>
      <c r="S242" s="676"/>
      <c r="T242" s="676"/>
      <c r="U242" s="676"/>
      <c r="V242" s="676"/>
      <c r="W242" s="676"/>
      <c r="X242" s="677"/>
      <c r="Y242" s="398"/>
      <c r="Z242" s="399"/>
      <c r="AA242" s="399"/>
      <c r="AB242" s="816"/>
      <c r="AC242" s="681"/>
      <c r="AD242" s="682"/>
      <c r="AE242" s="682"/>
      <c r="AF242" s="682"/>
      <c r="AG242" s="683"/>
      <c r="AH242" s="675"/>
      <c r="AI242" s="676"/>
      <c r="AJ242" s="676"/>
      <c r="AK242" s="676"/>
      <c r="AL242" s="676"/>
      <c r="AM242" s="676"/>
      <c r="AN242" s="676"/>
      <c r="AO242" s="676"/>
      <c r="AP242" s="676"/>
      <c r="AQ242" s="676"/>
      <c r="AR242" s="676"/>
      <c r="AS242" s="676"/>
      <c r="AT242" s="677"/>
      <c r="AU242" s="398"/>
      <c r="AV242" s="399"/>
      <c r="AW242" s="399"/>
      <c r="AX242" s="400"/>
    </row>
    <row r="243" spans="1:50" ht="24.75" customHeight="1" x14ac:dyDescent="0.15">
      <c r="A243" s="1056"/>
      <c r="B243" s="1057"/>
      <c r="C243" s="1057"/>
      <c r="D243" s="1057"/>
      <c r="E243" s="1057"/>
      <c r="F243" s="105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56"/>
      <c r="B244" s="1057"/>
      <c r="C244" s="1057"/>
      <c r="D244" s="1057"/>
      <c r="E244" s="1057"/>
      <c r="F244" s="105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56"/>
      <c r="B245" s="1057"/>
      <c r="C245" s="1057"/>
      <c r="D245" s="1057"/>
      <c r="E245" s="1057"/>
      <c r="F245" s="105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56"/>
      <c r="B246" s="1057"/>
      <c r="C246" s="1057"/>
      <c r="D246" s="1057"/>
      <c r="E246" s="1057"/>
      <c r="F246" s="105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56"/>
      <c r="B247" s="1057"/>
      <c r="C247" s="1057"/>
      <c r="D247" s="1057"/>
      <c r="E247" s="1057"/>
      <c r="F247" s="105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56"/>
      <c r="B248" s="1057"/>
      <c r="C248" s="1057"/>
      <c r="D248" s="1057"/>
      <c r="E248" s="1057"/>
      <c r="F248" s="105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56"/>
      <c r="B249" s="1057"/>
      <c r="C249" s="1057"/>
      <c r="D249" s="1057"/>
      <c r="E249" s="1057"/>
      <c r="F249" s="105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56"/>
      <c r="B250" s="1057"/>
      <c r="C250" s="1057"/>
      <c r="D250" s="1057"/>
      <c r="E250" s="1057"/>
      <c r="F250" s="105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56"/>
      <c r="B251" s="1057"/>
      <c r="C251" s="1057"/>
      <c r="D251" s="1057"/>
      <c r="E251" s="1057"/>
      <c r="F251" s="105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56"/>
      <c r="B252" s="1057"/>
      <c r="C252" s="1057"/>
      <c r="D252" s="1057"/>
      <c r="E252" s="1057"/>
      <c r="F252" s="105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6"/>
      <c r="B253" s="1057"/>
      <c r="C253" s="1057"/>
      <c r="D253" s="1057"/>
      <c r="E253" s="1057"/>
      <c r="F253" s="1058"/>
      <c r="G253" s="606" t="s">
        <v>416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56"/>
      <c r="B254" s="1057"/>
      <c r="C254" s="1057"/>
      <c r="D254" s="1057"/>
      <c r="E254" s="1057"/>
      <c r="F254" s="105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56"/>
      <c r="B255" s="1057"/>
      <c r="C255" s="1057"/>
      <c r="D255" s="1057"/>
      <c r="E255" s="1057"/>
      <c r="F255" s="1058"/>
      <c r="G255" s="681"/>
      <c r="H255" s="682"/>
      <c r="I255" s="682"/>
      <c r="J255" s="682"/>
      <c r="K255" s="683"/>
      <c r="L255" s="675"/>
      <c r="M255" s="676"/>
      <c r="N255" s="676"/>
      <c r="O255" s="676"/>
      <c r="P255" s="676"/>
      <c r="Q255" s="676"/>
      <c r="R255" s="676"/>
      <c r="S255" s="676"/>
      <c r="T255" s="676"/>
      <c r="U255" s="676"/>
      <c r="V255" s="676"/>
      <c r="W255" s="676"/>
      <c r="X255" s="677"/>
      <c r="Y255" s="398"/>
      <c r="Z255" s="399"/>
      <c r="AA255" s="399"/>
      <c r="AB255" s="816"/>
      <c r="AC255" s="681"/>
      <c r="AD255" s="682"/>
      <c r="AE255" s="682"/>
      <c r="AF255" s="682"/>
      <c r="AG255" s="683"/>
      <c r="AH255" s="675"/>
      <c r="AI255" s="676"/>
      <c r="AJ255" s="676"/>
      <c r="AK255" s="676"/>
      <c r="AL255" s="676"/>
      <c r="AM255" s="676"/>
      <c r="AN255" s="676"/>
      <c r="AO255" s="676"/>
      <c r="AP255" s="676"/>
      <c r="AQ255" s="676"/>
      <c r="AR255" s="676"/>
      <c r="AS255" s="676"/>
      <c r="AT255" s="677"/>
      <c r="AU255" s="398"/>
      <c r="AV255" s="399"/>
      <c r="AW255" s="399"/>
      <c r="AX255" s="400"/>
    </row>
    <row r="256" spans="1:50" ht="24.75" customHeight="1" x14ac:dyDescent="0.15">
      <c r="A256" s="1056"/>
      <c r="B256" s="1057"/>
      <c r="C256" s="1057"/>
      <c r="D256" s="1057"/>
      <c r="E256" s="1057"/>
      <c r="F256" s="105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56"/>
      <c r="B257" s="1057"/>
      <c r="C257" s="1057"/>
      <c r="D257" s="1057"/>
      <c r="E257" s="1057"/>
      <c r="F257" s="105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56"/>
      <c r="B258" s="1057"/>
      <c r="C258" s="1057"/>
      <c r="D258" s="1057"/>
      <c r="E258" s="1057"/>
      <c r="F258" s="105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56"/>
      <c r="B259" s="1057"/>
      <c r="C259" s="1057"/>
      <c r="D259" s="1057"/>
      <c r="E259" s="1057"/>
      <c r="F259" s="105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56"/>
      <c r="B260" s="1057"/>
      <c r="C260" s="1057"/>
      <c r="D260" s="1057"/>
      <c r="E260" s="1057"/>
      <c r="F260" s="105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56"/>
      <c r="B261" s="1057"/>
      <c r="C261" s="1057"/>
      <c r="D261" s="1057"/>
      <c r="E261" s="1057"/>
      <c r="F261" s="105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56"/>
      <c r="B262" s="1057"/>
      <c r="C262" s="1057"/>
      <c r="D262" s="1057"/>
      <c r="E262" s="1057"/>
      <c r="F262" s="105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56"/>
      <c r="B263" s="1057"/>
      <c r="C263" s="1057"/>
      <c r="D263" s="1057"/>
      <c r="E263" s="1057"/>
      <c r="F263" s="105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56"/>
      <c r="B264" s="1057"/>
      <c r="C264" s="1057"/>
      <c r="D264" s="1057"/>
      <c r="E264" s="1057"/>
      <c r="F264" s="105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2020-11-18T03:34:28Z</cp:lastPrinted>
  <dcterms:created xsi:type="dcterms:W3CDTF">2012-03-13T00:50:25Z</dcterms:created>
  <dcterms:modified xsi:type="dcterms:W3CDTF">2020-11-18T03:34:35Z</dcterms:modified>
</cp:coreProperties>
</file>