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平成３１年度（最終）\"/>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<sst xmlns="http://schemas.openxmlformats.org/spreadsheetml/2006/main" count="2874" uniqueCount="662">
  <si>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</si>
  <si>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</si>
  <si>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</si>
  <si>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</si>
  <si>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</si>
  <si>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</si>
  <si>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</si>
  <si>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</si>
  <si>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</si>
  <si>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</si>
  <si>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</si>
  <si>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</si>
  <si>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</si>
  <si>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</si>
  <si>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</si>
  <si>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</si>
  <si>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</si>
  <si>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</si>
  <si>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</si>
  <si>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</si>
  <si>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</si>
  <si>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</si>
  <si>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</si>
  <si>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</si>
  <si>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</si>
  <si>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</si>
  <si>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</si>
  <si>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</si>
  <si>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</si>
  <si>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</si>
  <si>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</si>
  <si>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</si>
  <si>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</si>
  <si>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</si>
  <si>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</si>
  <si>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</si>
  <si>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</si>
  <si>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</si>
  <si>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</si>
  <si>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</si>
  <si>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</si>
  <si>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</si>
  <si>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</si>
  <si>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</si>
  <si>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</si>
  <si>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</si>
  <si>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</si>
  <si>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</si>
  <si>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</si>
  <si>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</si>
  <si>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</si>
  <si>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</si>
  <si>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</si>
  <si>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</si>
  <si>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</si>
  <si>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</si>
  <si>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</si>
  <si>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</si>
  <si>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</si>
  <si>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</si>
  <si>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</si>
  <si>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</si>
  <si>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</si>
  <si>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</si>
  <si>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</si>
  <si>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</si>
  <si>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</si>
  <si>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</si>
  <si>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</si>
  <si>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</si>
  <si>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</si>
  <si>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</si>
  <si>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</si>
  <si>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</si>
  <si>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</si>
  <si>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</si>
  <si>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</si>
  <si>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</si>
  <si>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</si>
  <si>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</si>
  <si>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</si>
  <si>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</si>
  <si>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</si>
  <si>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</si>
  <si>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</si>
  <si>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</si>
  <si>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</si>
  <si>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</si>
  <si>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</si>
  <si>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</si>
  <si>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</si>
  <si>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</si>
  <si>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</si>
  <si>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</si>
  <si>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</si>
  <si>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</si>
  <si>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</si>
  <si>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</si>
  <si>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</si>
  <si>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</si>
  <si>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</si>
  <si>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</si>
  <si>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</si>
  <si>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</si>
  <si>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</si>
  <si>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</si>
  <si>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</si>
  <si>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</si>
  <si>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</si>
  <si>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</si>
  <si>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</si>
  <si>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</si>
  <si>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</si>
  <si>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</si>
  <si>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</si>
  <si>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</si>
  <si>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</si>
  <si>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</si>
  <si>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</si>
  <si>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</si>
  <si>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</si>
  <si>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</si>
  <si>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</si>
  <si>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</si>
  <si>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</si>
  <si>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</si>
  <si>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</si>
  <si>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</si>
  <si>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</si>
  <si>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</si>
  <si>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</si>
  <si>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</si>
  <si>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</si>
  <si>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</si>
  <si>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</si>
  <si>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</si>
  <si>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</si>
  <si>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</si>
  <si>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</si>
  <si>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</si>
  <si>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</si>
  <si>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</si>
  <si>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</si>
  <si>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</si>
  <si>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</si>
  <si>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</si>
  <si>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</si>
  <si>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</si>
  <si>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</si>
  <si>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</si>
  <si>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</si>
  <si>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</si>
  <si>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</si>
  <si>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</si>
  <si>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</si>
  <si>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</si>
  <si>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</si>
  <si>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</si>
  <si>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</si>
  <si>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</si>
  <si>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</si>
  <si>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</si>
  <si>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</si>
  <si>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</si>
  <si>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</si>
  <si>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</si>
  <si>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</si>
  <si>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</si>
  <si>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</si>
  <si>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</si>
  <si>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</si>
  <si>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</si>
  <si>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</si>
  <si>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</si>
  <si>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</si>
  <si>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</si>
  <si>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</si>
  <si>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</si>
  <si>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</si>
  <si>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</si>
  <si>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</si>
  <si>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</si>
  <si>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</si>
  <si>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</si>
  <si>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</si>
  <si>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</si>
  <si>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</si>
  <si>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</si>
  <si>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</si>
  <si>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</si>
  <si>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</si>
  <si>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</si>
  <si>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</si>
  <si>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</si>
  <si>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</si>
  <si>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</si>
  <si>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</si>
  <si>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</si>
  <si>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</si>
  <si>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</si>
  <si>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</si>
  <si>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</si>
  <si>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</si>
  <si>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</si>
  <si>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</si>
  <si>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</si>
  <si>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</si>
  <si>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</si>
  <si>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</si>
  <si>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</si>
  <si>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</si>
  <si>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</si>
  <si>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</si>
  <si>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</si>
  <si>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</si>
  <si>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</si>
  <si>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</si>
  <si>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</si>
  <si>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</si>
  <si>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</si>
  <si>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</si>
  <si>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</si>
  <si>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</si>
  <si>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</si>
  <si>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</si>
  <si>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</si>
  <si>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</si>
  <si>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</si>
  <si>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</si>
  <si>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</si>
  <si>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</si>
  <si>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</si>
  <si>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</si>
  <si>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</si>
  <si>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</si>
  <si>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</si>
  <si>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</si>
  <si>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</si>
  <si>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</si>
  <si>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</si>
  <si>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</si>
  <si>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</si>
  <si>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</si>
  <si>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</si>
  <si>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</si>
  <si>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</si>
  <si>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</si>
  <si>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</si>
  <si>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</si>
  <si>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</si>
  <si>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</si>
  <si>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</si>
  <si>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</si>
  <si>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</si>
  <si>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</si>
  <si>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</si>
  <si>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</si>
  <si>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</si>
  <si>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</si>
  <si>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</si>
  <si>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</si>
  <si>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</si>
  <si>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</si>
  <si>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</si>
  <si>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</si>
  <si>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</si>
  <si>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</si>
  <si>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</si>
  <si>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</si>
  <si>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</si>
  <si>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</si>
  <si>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</si>
  <si>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</si>
  <si>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</si>
  <si>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</si>
  <si>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</si>
  <si>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</si>
  <si>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</si>
  <si>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</si>
  <si>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</si>
  <si>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</si>
  <si>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</si>
  <si>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</si>
  <si>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</si>
  <si>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</si>
  <si>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</si>
  <si>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</si>
  <si>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</si>
  <si>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</si>
  <si>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</si>
  <si>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</si>
  <si>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</si>
  <si>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</si>
  <si>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</si>
  <si>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</si>
  <si>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</si>
  <si>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</si>
  <si>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</si>
  <si>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</si>
  <si>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</si>
  <si>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</si>
  <si>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</si>
  <si>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</si>
  <si>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</si>
  <si>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</si>
  <si>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</si>
  <si>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</si>
  <si>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</si>
  <si>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</si>
  <si>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</si>
  <si>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</si>
  <si>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</si>
  <si>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</si>
  <si>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</si>
  <si>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</si>
  <si>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</si>
  <si>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</si>
  <si>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</si>
  <si>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</si>
  <si>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</si>
  <si>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</si>
  <si>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</si>
  <si>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</si>
  <si>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</si>
  <si>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</si>
  <si>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</si>
  <si>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</si>
  <si>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</si>
  <si>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</si>
  <si>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</si>
  <si>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</si>
  <si>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</si>
  <si>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</si>
  <si>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</si>
  <si>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</si>
  <si>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</si>
  <si>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</si>
  <si>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</si>
  <si>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</si>
  <si>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</si>
  <si>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</si>
  <si>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</si>
  <si>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</si>
  <si>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</si>
  <si>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</si>
  <si>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</si>
  <si>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</si>
  <si>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</si>
  <si>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</si>
  <si>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</si>
  <si>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</si>
  <si>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</si>
  <si>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</si>
  <si>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</si>
  <si>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</si>
  <si>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</si>
  <si>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</si>
  <si>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</si>
  <si>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</si>
  <si>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</si>
  <si>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</si>
  <si>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</si>
  <si>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</si>
  <si>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</si>
  <si>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</si>
  <si>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</si>
  <si>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</si>
  <si>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</si>
  <si>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</si>
  <si>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</si>
  <si>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</si>
  <si>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</si>
  <si>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</si>
  <si>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</si>
  <si>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</si>
  <si>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</si>
  <si>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</si>
  <si>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</si>
  <si>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</si>
  <si>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</si>
  <si>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</si>
  <si>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</si>
  <si>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</si>
  <si>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</si>
  <si>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</si>
  <si>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</si>
  <si>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</si>
  <si>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</si>
  <si>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</si>
  <si>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</si>
  <si>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</si>
  <si>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</si>
  <si>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</si>
  <si>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</si>
  <si>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</si>
  <si>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</si>
  <si>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</si>
  <si>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</si>
  <si>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</si>
  <si>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</si>
  <si>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</si>
  <si>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</si>
  <si>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</si>
  <si>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</si>
  <si>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</si>
  <si>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</si>
  <si>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</si>
  <si>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</si>
  <si>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</si>
  <si>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</si>
  <si>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</si>
  <si>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</si>
  <si>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</si>
  <si>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</si>
  <si>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</si>
  <si>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</si>
  <si>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</si>
  <si>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</si>
  <si>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</si>
  <si>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</si>
  <si>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</si>
  <si>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</si>
  <si>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</si>
  <si>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</si>
  <si>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</si>
  <si>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</si>
  <si>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</si>
  <si>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</si>
  <si>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</si>
  <si>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</si>
  <si>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</si>
  <si>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</si>
  <si>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</si>
  <si>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</si>
  <si>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</si>
  <si>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</si>
  <si>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</si>
  <si>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</si>
  <si>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</si>
  <si>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</si>
  <si>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</si>
  <si>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</si>
  <si>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</si>
  <si>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</si>
  <si>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</si>
  <si>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</si>
  <si>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</si>
  <si>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</si>
  <si>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</si>
  <si>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</si>
  <si>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</si>
  <si>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</si>
  <si>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</si>
  <si>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</si>
  <si>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</si>
  <si>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</si>
  <si>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</si>
  <si>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</si>
  <si>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</si>
  <si>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</si>
  <si>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</si>
  <si>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</si>
  <si>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</si>
  <si>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</si>
  <si>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</si>
  <si>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</si>
  <si>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</si>
  <si>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</si>
  <si>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</si>
  <si>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</si>
  <si>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</si>
  <si>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</si>
  <si>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</si>
  <si>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</si>
  <si>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</si>
  <si>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</si>
  <si>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</si>
  <si>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</si>
  <si>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</si>
  <si>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</si>
  <si>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</si>
  <si>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</si>
  <si>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</si>
  <si>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</si>
  <si>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</si>
  <si>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</si>
  <si>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</si>
  <si>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</si>
  <si>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</si>
  <si>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</si>
  <si>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</si>
  <si>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</si>
  <si>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</si>
  <si>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</si>
  <si>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</si>
  <si>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</si>
  <si>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</si>
  <si>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</si>
  <si>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</si>
  <si>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</si>
  <si>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</si>
  <si>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</si>
  <si>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</si>
  <si>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</si>
  <si>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</si>
  <si>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</si>
  <si>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</si>
  <si>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</si>
  <si>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</si>
  <si>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</si>
  <si>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</si>
  <si>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</si>
  <si>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</si>
  <si>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</si>
  <si>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</si>
  <si>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</si>
  <si>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</si>
  <si>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</si>
  <si>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</si>
  <si>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</si>
  <si>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</si>
  <si>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</si>
  <si>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</si>
  <si>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</si>
  <si>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</si>
  <si>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</si>
  <si>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</si>
  <si>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</si>
  <si>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</si>
  <si>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</si>
  <si>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</si>
  <si>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</si>
  <si>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</si>
  <si>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</si>
  <si>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</si>
  <si>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</si>
  <si>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</si>
  <si>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</si>
  <si>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</si>
  <si>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</si>
  <si>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</si>
  <si>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</si>
  <si>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</si>
  <si>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</si>
  <si>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</si>
  <si>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</si>
  <si>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</si>
  <si>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</si>
  <si>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</si>
  <si>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</si>
  <si>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</si>
  <si>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</si>
  <si>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</si>
  <si>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</si>
  <si>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</si>
  <si>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</si>
  <si>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</si>
  <si>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</si>
  <si>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</si>
  <si>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</si>
  <si>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</si>
  <si>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</si>
  <si>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</si>
  <si>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</si>
  <si>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</si>
  <si>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</si>
  <si>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</si>
  <si>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</si>
  <si>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</si>
  <si>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</si>
  <si>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</si>
  <si>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</si>
  <si>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</si>
  <si>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</si>
  <si>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</si>
  <si>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</si>
  <si>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</si>
  <si>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</si>
  <si>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</si>
  <si>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</si>
  <si>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</si>
  <si>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</si>
  <si>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</si>
  <si>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</si>
  <si>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</si>
  <si>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</si>
  <si>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</si>
  <si>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</si>
  <si>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</si>
  <si>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</si>
  <si>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</si>
  <si>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</si>
  <si>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安全性生物試験研究センター運営費</t>
    <phoneticPr fontId="5"/>
  </si>
  <si>
    <t>-</t>
    <phoneticPr fontId="5"/>
  </si>
  <si>
    <t>　安全性生物試験研究センターでは、「厚生労働省の所管する実施機関における動物実験等の実施に関する指針」等に準拠した動物実験を行っており、本事業では動物実験が円滑に実施できるようセンターにおける動物飼育室の空調管理及び「動物の愛護および管理に関する法律」等に準拠した各種実験動物の飼育管理等を実施する。</t>
    <phoneticPr fontId="5"/>
  </si>
  <si>
    <t>庁費</t>
    <rPh sb="0" eb="1">
      <t>チョウ</t>
    </rPh>
    <rPh sb="1" eb="2">
      <t>ヒ</t>
    </rPh>
    <phoneticPr fontId="5"/>
  </si>
  <si>
    <t>実験に使用した動物数</t>
    <phoneticPr fontId="5"/>
  </si>
  <si>
    <t>数</t>
    <rPh sb="0" eb="1">
      <t>カズ</t>
    </rPh>
    <phoneticPr fontId="5"/>
  </si>
  <si>
    <t>-</t>
    <phoneticPr fontId="5"/>
  </si>
  <si>
    <t>-</t>
    <phoneticPr fontId="5"/>
  </si>
  <si>
    <t>-</t>
    <phoneticPr fontId="5"/>
  </si>
  <si>
    <t>実験動物管理表</t>
    <phoneticPr fontId="5"/>
  </si>
  <si>
    <t>１日当たりの平均飼育数</t>
    <phoneticPr fontId="5"/>
  </si>
  <si>
    <t>数</t>
    <rPh sb="0" eb="1">
      <t>スウ</t>
    </rPh>
    <phoneticPr fontId="5"/>
  </si>
  <si>
    <t>-</t>
    <phoneticPr fontId="5"/>
  </si>
  <si>
    <t>X：執行額（千円）／Y：実験に使用した動物数　　　　　　　　　　　</t>
    <phoneticPr fontId="5"/>
  </si>
  <si>
    <t>千円</t>
    <rPh sb="0" eb="2">
      <t>センエン</t>
    </rPh>
    <phoneticPr fontId="5"/>
  </si>
  <si>
    <t>　X/Y</t>
    <phoneticPr fontId="5"/>
  </si>
  <si>
    <t>36,825/5,241</t>
    <phoneticPr fontId="5"/>
  </si>
  <si>
    <t>44,633/2,175</t>
    <phoneticPr fontId="5"/>
  </si>
  <si>
    <t>国民の健康安全等を確保するために必要な研究を行うための実験動物の管理を行っており広く国民のニーズがあり、国費の投入が必要である。</t>
    <phoneticPr fontId="5"/>
  </si>
  <si>
    <t>国の試験研究機関である当所において実験に用いる動物の飼育管理等を行うため、国で実施することが適当である。</t>
    <phoneticPr fontId="5"/>
  </si>
  <si>
    <t>センターを適切に維持管理したことにより、医薬品、食品、食添加物及び生活関連化学物質の安全性の評価に必要な動物実験を実施することができた。</t>
    <phoneticPr fontId="5"/>
  </si>
  <si>
    <t>-</t>
    <phoneticPr fontId="5"/>
  </si>
  <si>
    <t>-</t>
    <phoneticPr fontId="5"/>
  </si>
  <si>
    <t>適切に予算を執行し、事業の目的を達成できているため、引き続き経費の適切な執行及び目的の達成に努める。</t>
    <phoneticPr fontId="5"/>
  </si>
  <si>
    <t>-</t>
    <phoneticPr fontId="5"/>
  </si>
  <si>
    <t>581</t>
    <phoneticPr fontId="5"/>
  </si>
  <si>
    <t>486</t>
    <phoneticPr fontId="5"/>
  </si>
  <si>
    <t>468</t>
    <phoneticPr fontId="5"/>
  </si>
  <si>
    <t>852</t>
    <phoneticPr fontId="5"/>
  </si>
  <si>
    <t>852</t>
    <phoneticPr fontId="5"/>
  </si>
  <si>
    <t>863</t>
    <phoneticPr fontId="5"/>
  </si>
  <si>
    <t>832</t>
    <phoneticPr fontId="5"/>
  </si>
  <si>
    <t>835</t>
    <phoneticPr fontId="5"/>
  </si>
  <si>
    <t>妥当なコストとなっている。</t>
    <rPh sb="0" eb="2">
      <t>ダトウ</t>
    </rPh>
    <phoneticPr fontId="5"/>
  </si>
  <si>
    <t>目標に見合ったものになっている。</t>
    <rPh sb="0" eb="2">
      <t>モクヒョウ</t>
    </rPh>
    <rPh sb="3" eb="5">
      <t>ミア</t>
    </rPh>
    <phoneticPr fontId="5"/>
  </si>
  <si>
    <t>点検対象外</t>
    <rPh sb="0" eb="5">
      <t>テンケンタイショウガイ</t>
    </rPh>
    <phoneticPr fontId="5"/>
  </si>
  <si>
    <t>日本空調サービス（株）</t>
    <phoneticPr fontId="5"/>
  </si>
  <si>
    <t>三協ラボサービス（株）</t>
    <phoneticPr fontId="5"/>
  </si>
  <si>
    <t>-</t>
    <phoneticPr fontId="5"/>
  </si>
  <si>
    <t>-</t>
    <phoneticPr fontId="5"/>
  </si>
  <si>
    <t>-</t>
    <phoneticPr fontId="5"/>
  </si>
  <si>
    <t>-</t>
    <phoneticPr fontId="5"/>
  </si>
  <si>
    <t>A.三協ラボサービス（株）</t>
    <phoneticPr fontId="5"/>
  </si>
  <si>
    <t>新東産業（株）</t>
    <phoneticPr fontId="5"/>
  </si>
  <si>
    <t>B.新東産業（株）</t>
    <phoneticPr fontId="5"/>
  </si>
  <si>
    <t>雑役務費</t>
    <rPh sb="0" eb="1">
      <t>ザツ</t>
    </rPh>
    <rPh sb="1" eb="3">
      <t>エキム</t>
    </rPh>
    <phoneticPr fontId="5"/>
  </si>
  <si>
    <t>雑役務費</t>
    <phoneticPr fontId="5"/>
  </si>
  <si>
    <t>研究設備保守業務</t>
    <phoneticPr fontId="5"/>
  </si>
  <si>
    <t>実験動物飼育管理業務</t>
    <phoneticPr fontId="5"/>
  </si>
  <si>
    <t>実験動物飼育管理業務</t>
    <phoneticPr fontId="5"/>
  </si>
  <si>
    <t>研究設備保守業務</t>
    <phoneticPr fontId="5"/>
  </si>
  <si>
    <t>研究設備保守業務</t>
    <phoneticPr fontId="5"/>
  </si>
  <si>
    <t>有</t>
  </si>
  <si>
    <t>無</t>
  </si>
  <si>
    <t>74,370/5,471</t>
    <phoneticPr fontId="5"/>
  </si>
  <si>
    <t>事業目的達成のために効率的な方法で実施しており、また毎年度成果も着実にあげていることから、他の手段と比較して、実効性は高いと考えられる。</t>
    <rPh sb="0" eb="2">
      <t>ジギョウ</t>
    </rPh>
    <rPh sb="2" eb="4">
      <t>モクテキ</t>
    </rPh>
    <rPh sb="4" eb="6">
      <t>タッセイ</t>
    </rPh>
    <rPh sb="10" eb="13">
      <t>コウリツテキ</t>
    </rPh>
    <rPh sb="14" eb="16">
      <t>ホウホウ</t>
    </rPh>
    <rPh sb="17" eb="19">
      <t>ジッシ</t>
    </rPh>
    <rPh sb="26" eb="29">
      <t>マイネンド</t>
    </rPh>
    <rPh sb="29" eb="31">
      <t>セイカ</t>
    </rPh>
    <rPh sb="32" eb="34">
      <t>チャクジツ</t>
    </rPh>
    <rPh sb="45" eb="46">
      <t>タ</t>
    </rPh>
    <rPh sb="47" eb="49">
      <t>シュダン</t>
    </rPh>
    <rPh sb="50" eb="52">
      <t>ヒカク</t>
    </rPh>
    <rPh sb="55" eb="58">
      <t>ジッコウセイ</t>
    </rPh>
    <rPh sb="59" eb="60">
      <t>タカ</t>
    </rPh>
    <rPh sb="62" eb="63">
      <t>カンガ</t>
    </rPh>
    <phoneticPr fontId="5"/>
  </si>
  <si>
    <t>会計法に基づき一般競争入札を実施し、競争性を確保したが、結果として応札者は1者となった。１者応札となった案件については、公告期間を十分確保する等、応札者が複数となるよう競争性を確保していきたい。</t>
    <phoneticPr fontId="5"/>
  </si>
  <si>
    <t>・執行管理表により支出先及び使途等について管理を行い、適切な経費の執行に努めている。
・医薬品、食品、食品添加物等の安全性の評価の為に、平成30年度においては、5,471匹の動物を実験に使用した。</t>
    <phoneticPr fontId="5"/>
  </si>
  <si>
    <t>△</t>
  </si>
  <si>
    <t>73,302/4,690</t>
    <phoneticPr fontId="5"/>
  </si>
  <si>
    <t>平成31年度には4,690匹程度の動物を実験に使用できるようにする。</t>
    <phoneticPr fontId="5"/>
  </si>
  <si>
    <t>安全性生物試験研究センターにおける「厚生労働省の所管する実施機関における動物実験等の実施に関する指針」等に準拠した動物実験が円滑に実施できるようセンターにおける動物飼育室の空調管理及び「動物の愛護および管理に関する法律」等に準拠した各種実験動物の飼育管理等を実施する。
これにより、医薬品、食品、食品添加物及び生活関係化学物質の安全性・有効性を確保するための試験・研究に必要な動物実験の円滑な実施に資するもの。</t>
    <phoneticPr fontId="5"/>
  </si>
  <si>
    <t>国民の健康安全等を確保するために必要な研究を行うための実験動物の管理を行っており、国で実施すべき事業である。</t>
    <phoneticPr fontId="5"/>
  </si>
  <si>
    <t>【一般競争入札(最低価格)】</t>
    <rPh sb="1" eb="7">
      <t>イッパンキョウソウニュウサツ</t>
    </rPh>
    <rPh sb="8" eb="12">
      <t>サイテイカカク</t>
    </rPh>
    <phoneticPr fontId="5"/>
  </si>
  <si>
    <t>-</t>
    <phoneticPr fontId="5"/>
  </si>
  <si>
    <t>7日間試験、28日間試験等の短期試験を行った上で、それらの結果を基に長期試験の用量を決定し、動物実験を行う流れになっているが、30年度はそれらの短期試験の割合が多かったため、使用匹数に比較して1日当たりの飼育匹数が少なくなったものである。</t>
    <rPh sb="14" eb="16">
      <t>タンキ</t>
    </rPh>
    <rPh sb="16" eb="18">
      <t>シケン</t>
    </rPh>
    <rPh sb="19" eb="20">
      <t>オコナ</t>
    </rPh>
    <rPh sb="22" eb="23">
      <t>ウエ</t>
    </rPh>
    <phoneticPr fontId="5"/>
  </si>
  <si>
    <t>　医薬品、食品、食品添加物及び生活関連化学物質の安全性・有効性を確保するための試験・研究に必要な動物実験を円滑に実施するため、実験動物の飼育管理を行っている安全性生物試験研究センターの適正な維持・管理を行うことを目的とする。</t>
    <phoneticPr fontId="5"/>
  </si>
  <si>
    <t>実験動物の飼育管理を行っている安全性生物試験研究センターに係る事業であるが、一者応札となっている要因を分析し、改善を図ること。</t>
    <rPh sb="29" eb="30">
      <t>カカ</t>
    </rPh>
    <rPh sb="31" eb="33">
      <t>ジギョウ</t>
    </rPh>
    <rPh sb="38" eb="39">
      <t>イッ</t>
    </rPh>
    <rPh sb="39" eb="40">
      <t>シャ</t>
    </rPh>
    <rPh sb="40" eb="42">
      <t>オウサツ</t>
    </rPh>
    <rPh sb="48" eb="50">
      <t>ヨウイン</t>
    </rPh>
    <rPh sb="51" eb="53">
      <t>ブンセキ</t>
    </rPh>
    <rPh sb="55" eb="57">
      <t>カイゼン</t>
    </rPh>
    <rPh sb="58" eb="59">
      <t>ハカ</t>
    </rPh>
    <phoneticPr fontId="5"/>
  </si>
  <si>
    <t>-</t>
    <phoneticPr fontId="5"/>
  </si>
  <si>
    <t>一者応札への対応については、公示期間を長くすることや事業説明会での説明を充実させるなどし、改善を図りつつ、適正な執行に努めていく。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</si>
</sst>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88900</xdr:colOff>
      <xdr:row>740</xdr:row>
      <xdr:rowOff>165100</xdr:rowOff>
    </xdr:from>
    <xdr:to>
      <xdr:col>34</xdr:col>
      <xdr:colOff>45244</xdr:colOff>
      <xdr:row>742</xdr:row>
      <xdr:rowOff>165100</xdr:rowOff>
    </xdr:to>
    <xdr:sp macro="" textlink="">
      <xdr:nvSpPr>
        <xdr:cNvPr id="3" name="テキスト ボックス 2"/>
        <xdr:cNvSpPr txBox="1"/>
      </xdr:nvSpPr>
      <xdr:spPr>
        <a:xfrm>
          <a:off x="4356100" y="37172900"/>
          <a:ext cx="2597944" cy="71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国立医薬品食品衛生研究所</a:t>
          </a:r>
          <a:endParaRPr kumimoji="1" lang="en-US" altLang="ja-JP" sz="1100"/>
        </a:p>
        <a:p>
          <a:pPr algn="ctr"/>
          <a:r>
            <a:rPr kumimoji="1" lang="ja-JP" altLang="en-US" sz="1100"/>
            <a:t>７４百万円</a:t>
          </a:r>
        </a:p>
      </xdr:txBody>
    </xdr:sp>
    <xdr:clientData/>
  </xdr:twoCellAnchor>
  <xdr:twoCellAnchor>
    <xdr:from>
      <xdr:col>27</xdr:col>
      <xdr:colOff>193675</xdr:colOff>
      <xdr:row>742</xdr:row>
      <xdr:rowOff>165100</xdr:rowOff>
    </xdr:from>
    <xdr:to>
      <xdr:col>28</xdr:col>
      <xdr:colOff>2386</xdr:colOff>
      <xdr:row>746</xdr:row>
      <xdr:rowOff>169878</xdr:rowOff>
    </xdr:to>
    <xdr:cxnSp macro="">
      <xdr:nvCxnSpPr>
        <xdr:cNvPr id="4" name="直線矢印コネクタ 3"/>
        <xdr:cNvCxnSpPr/>
      </xdr:nvCxnSpPr>
      <xdr:spPr>
        <a:xfrm>
          <a:off x="5680075" y="37884100"/>
          <a:ext cx="11911" cy="142717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xdr:colOff>
      <xdr:row>744</xdr:row>
      <xdr:rowOff>38100</xdr:rowOff>
    </xdr:from>
    <xdr:to>
      <xdr:col>36</xdr:col>
      <xdr:colOff>118712</xdr:colOff>
      <xdr:row>744</xdr:row>
      <xdr:rowOff>40214</xdr:rowOff>
    </xdr:to>
    <xdr:cxnSp macro="">
      <xdr:nvCxnSpPr>
        <xdr:cNvPr id="5" name="直線矢印コネクタ 4"/>
        <xdr:cNvCxnSpPr/>
      </xdr:nvCxnSpPr>
      <xdr:spPr>
        <a:xfrm>
          <a:off x="5708650" y="38468300"/>
          <a:ext cx="1725262" cy="21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146050</xdr:colOff>
      <xdr:row>743</xdr:row>
      <xdr:rowOff>85725</xdr:rowOff>
    </xdr:from>
    <xdr:to>
      <xdr:col>48</xdr:col>
      <xdr:colOff>16669</xdr:colOff>
      <xdr:row>744</xdr:row>
      <xdr:rowOff>307974</xdr:rowOff>
    </xdr:to>
    <xdr:sp macro="" textlink="">
      <xdr:nvSpPr>
        <xdr:cNvPr id="6" name="テキスト ボックス 5"/>
        <xdr:cNvSpPr txBox="1"/>
      </xdr:nvSpPr>
      <xdr:spPr>
        <a:xfrm>
          <a:off x="7461250" y="38160325"/>
          <a:ext cx="2309019" cy="5778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a:t>
          </a:r>
          <a:r>
            <a:rPr kumimoji="1" lang="ja-JP" altLang="en-US" sz="1100"/>
            <a:t>民間会社（２社）</a:t>
          </a:r>
          <a:endParaRPr kumimoji="1" lang="en-US" altLang="ja-JP" sz="1100"/>
        </a:p>
        <a:p>
          <a:pPr algn="ctr"/>
          <a:r>
            <a:rPr kumimoji="1" lang="ja-JP" altLang="en-US" sz="1100"/>
            <a:t>４４百万</a:t>
          </a:r>
        </a:p>
      </xdr:txBody>
    </xdr:sp>
    <xdr:clientData/>
  </xdr:twoCellAnchor>
  <xdr:twoCellAnchor>
    <xdr:from>
      <xdr:col>21</xdr:col>
      <xdr:colOff>127000</xdr:colOff>
      <xdr:row>746</xdr:row>
      <xdr:rowOff>165100</xdr:rowOff>
    </xdr:from>
    <xdr:to>
      <xdr:col>34</xdr:col>
      <xdr:colOff>35718</xdr:colOff>
      <xdr:row>748</xdr:row>
      <xdr:rowOff>317492</xdr:rowOff>
    </xdr:to>
    <xdr:sp macro="" textlink="">
      <xdr:nvSpPr>
        <xdr:cNvPr id="7" name="テキスト ボックス 6"/>
        <xdr:cNvSpPr txBox="1"/>
      </xdr:nvSpPr>
      <xdr:spPr>
        <a:xfrm>
          <a:off x="4394200" y="39306500"/>
          <a:ext cx="2550318" cy="8635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三協ラボサービス（株）</a:t>
          </a:r>
          <a:endParaRPr kumimoji="1" lang="en-US" altLang="ja-JP" sz="1100"/>
        </a:p>
        <a:p>
          <a:pPr algn="ctr"/>
          <a:r>
            <a:rPr kumimoji="1" lang="ja-JP" altLang="en-US" sz="1100"/>
            <a:t>３０百万</a:t>
          </a:r>
        </a:p>
      </xdr:txBody>
    </xdr:sp>
    <xdr:clientData/>
  </xdr:twoCellAnchor>
  <xdr:twoCellAnchor>
    <xdr:from>
      <xdr:col>35</xdr:col>
      <xdr:colOff>177800</xdr:colOff>
      <xdr:row>745</xdr:row>
      <xdr:rowOff>152400</xdr:rowOff>
    </xdr:from>
    <xdr:to>
      <xdr:col>49</xdr:col>
      <xdr:colOff>38100</xdr:colOff>
      <xdr:row>747</xdr:row>
      <xdr:rowOff>119854</xdr:rowOff>
    </xdr:to>
    <xdr:sp macro="" textlink="">
      <xdr:nvSpPr>
        <xdr:cNvPr id="8" name="大かっこ 7"/>
        <xdr:cNvSpPr/>
      </xdr:nvSpPr>
      <xdr:spPr>
        <a:xfrm>
          <a:off x="7289800" y="38938200"/>
          <a:ext cx="2705100" cy="6786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研究設備保守業務に係る経費</a:t>
          </a:r>
          <a:endParaRPr kumimoji="1" lang="en-US" altLang="ja-JP" sz="1100"/>
        </a:p>
      </xdr:txBody>
    </xdr:sp>
    <xdr:clientData/>
  </xdr:twoCellAnchor>
  <xdr:twoCellAnchor>
    <xdr:from>
      <xdr:col>20</xdr:col>
      <xdr:colOff>165100</xdr:colOff>
      <xdr:row>749</xdr:row>
      <xdr:rowOff>101600</xdr:rowOff>
    </xdr:from>
    <xdr:to>
      <xdr:col>35</xdr:col>
      <xdr:colOff>105568</xdr:colOff>
      <xdr:row>751</xdr:row>
      <xdr:rowOff>65881</xdr:rowOff>
    </xdr:to>
    <xdr:sp macro="" textlink="">
      <xdr:nvSpPr>
        <xdr:cNvPr id="9" name="大かっこ 8"/>
        <xdr:cNvSpPr/>
      </xdr:nvSpPr>
      <xdr:spPr>
        <a:xfrm>
          <a:off x="4229100" y="40309800"/>
          <a:ext cx="2988468" cy="6754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実験動物飼育管理業務に係る経費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75" zoomScaleNormal="75" zoomScaleSheetLayoutView="75" zoomScalePageLayoutView="85" workbookViewId="0">
      <selection activeCell="J879" sqref="J879:O8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843</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593</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593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医療分野の研究開発関連、科学技術・イノベーション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658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594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37</v>
      </c>
      <c r="Q13" s="658"/>
      <c r="R13" s="658"/>
      <c r="S13" s="658"/>
      <c r="T13" s="658"/>
      <c r="U13" s="658"/>
      <c r="V13" s="659"/>
      <c r="W13" s="657">
        <v>45</v>
      </c>
      <c r="X13" s="658"/>
      <c r="Y13" s="658"/>
      <c r="Z13" s="658"/>
      <c r="AA13" s="658"/>
      <c r="AB13" s="658"/>
      <c r="AC13" s="659"/>
      <c r="AD13" s="657">
        <v>74</v>
      </c>
      <c r="AE13" s="658"/>
      <c r="AF13" s="658"/>
      <c r="AG13" s="658"/>
      <c r="AH13" s="658"/>
      <c r="AI13" s="658"/>
      <c r="AJ13" s="659"/>
      <c r="AK13" s="657">
        <v>73</v>
      </c>
      <c r="AL13" s="658"/>
      <c r="AM13" s="658"/>
      <c r="AN13" s="658"/>
      <c r="AO13" s="658"/>
      <c r="AP13" s="658"/>
      <c r="AQ13" s="659"/>
      <c r="AR13" s="919">
        <v>73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576</v>
      </c>
      <c r="AE15" s="658"/>
      <c r="AF15" s="658"/>
      <c r="AG15" s="658"/>
      <c r="AH15" s="658"/>
      <c r="AI15" s="658"/>
      <c r="AJ15" s="659"/>
      <c r="AK15" s="657" t="s">
        <v>575</v>
      </c>
      <c r="AL15" s="658"/>
      <c r="AM15" s="658"/>
      <c r="AN15" s="658"/>
      <c r="AO15" s="658"/>
      <c r="AP15" s="658"/>
      <c r="AQ15" s="659"/>
      <c r="AR15" s="657" t="s">
        <v>660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37</v>
      </c>
      <c r="Q18" s="879"/>
      <c r="R18" s="879"/>
      <c r="S18" s="879"/>
      <c r="T18" s="879"/>
      <c r="U18" s="879"/>
      <c r="V18" s="880"/>
      <c r="W18" s="878">
        <f>SUM(W13:AC17)</f>
        <v>45</v>
      </c>
      <c r="X18" s="879"/>
      <c r="Y18" s="879"/>
      <c r="Z18" s="879"/>
      <c r="AA18" s="879"/>
      <c r="AB18" s="879"/>
      <c r="AC18" s="880"/>
      <c r="AD18" s="878">
        <f>SUM(AD13:AJ17)</f>
        <v>74</v>
      </c>
      <c r="AE18" s="879"/>
      <c r="AF18" s="879"/>
      <c r="AG18" s="879"/>
      <c r="AH18" s="879"/>
      <c r="AI18" s="879"/>
      <c r="AJ18" s="880"/>
      <c r="AK18" s="878">
        <f>SUM(AK13:AQ17)</f>
        <v>73</v>
      </c>
      <c r="AL18" s="879"/>
      <c r="AM18" s="879"/>
      <c r="AN18" s="879"/>
      <c r="AO18" s="879"/>
      <c r="AP18" s="879"/>
      <c r="AQ18" s="880"/>
      <c r="AR18" s="878">
        <f>SUM(AR13:AX17)</f>
        <v>73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37</v>
      </c>
      <c r="Q19" s="658"/>
      <c r="R19" s="658"/>
      <c r="S19" s="658"/>
      <c r="T19" s="658"/>
      <c r="U19" s="658"/>
      <c r="V19" s="659"/>
      <c r="W19" s="657">
        <v>45</v>
      </c>
      <c r="X19" s="658"/>
      <c r="Y19" s="658"/>
      <c r="Z19" s="658"/>
      <c r="AA19" s="658"/>
      <c r="AB19" s="658"/>
      <c r="AC19" s="659"/>
      <c r="AD19" s="657">
        <v>74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595</v>
      </c>
      <c r="H23" s="953"/>
      <c r="I23" s="953"/>
      <c r="J23" s="953"/>
      <c r="K23" s="953"/>
      <c r="L23" s="953"/>
      <c r="M23" s="953"/>
      <c r="N23" s="953"/>
      <c r="O23" s="954"/>
      <c r="P23" s="919">
        <v>73</v>
      </c>
      <c r="Q23" s="920"/>
      <c r="R23" s="920"/>
      <c r="S23" s="920"/>
      <c r="T23" s="920"/>
      <c r="U23" s="920"/>
      <c r="V23" s="937"/>
      <c r="W23" s="919">
        <v>73</v>
      </c>
      <c r="X23" s="920"/>
      <c r="Y23" s="920"/>
      <c r="Z23" s="920"/>
      <c r="AA23" s="920"/>
      <c r="AB23" s="920"/>
      <c r="AC23" s="937"/>
      <c r="AD23" s="974" t="s">
        <v>660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73</v>
      </c>
      <c r="Q29" s="658"/>
      <c r="R29" s="658"/>
      <c r="S29" s="658"/>
      <c r="T29" s="658"/>
      <c r="U29" s="658"/>
      <c r="V29" s="659"/>
      <c r="W29" s="933">
        <f>AR13</f>
        <v>73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598</v>
      </c>
      <c r="AR31" s="200"/>
      <c r="AS31" s="133" t="s">
        <v>355</v>
      </c>
      <c r="AT31" s="134"/>
      <c r="AU31" s="199">
        <v>31</v>
      </c>
      <c r="AV31" s="199"/>
      <c r="AW31" s="398" t="s">
        <v>300</v>
      </c>
      <c r="AX31" s="399"/>
    </row>
    <row r="32" spans="1:50" ht="23.25" customHeight="1" x14ac:dyDescent="0.15">
      <c r="A32" s="403"/>
      <c r="B32" s="401"/>
      <c r="C32" s="401"/>
      <c r="D32" s="401"/>
      <c r="E32" s="401"/>
      <c r="F32" s="402"/>
      <c r="G32" s="564" t="s">
        <v>652</v>
      </c>
      <c r="H32" s="565"/>
      <c r="I32" s="565"/>
      <c r="J32" s="565"/>
      <c r="K32" s="565"/>
      <c r="L32" s="565"/>
      <c r="M32" s="565"/>
      <c r="N32" s="565"/>
      <c r="O32" s="566"/>
      <c r="P32" s="105" t="s">
        <v>596</v>
      </c>
      <c r="Q32" s="105"/>
      <c r="R32" s="105"/>
      <c r="S32" s="105"/>
      <c r="T32" s="105"/>
      <c r="U32" s="105"/>
      <c r="V32" s="105"/>
      <c r="W32" s="105"/>
      <c r="X32" s="106"/>
      <c r="Y32" s="471" t="s">
        <v>12</v>
      </c>
      <c r="Z32" s="531"/>
      <c r="AA32" s="532"/>
      <c r="AB32" s="461" t="s">
        <v>597</v>
      </c>
      <c r="AC32" s="461"/>
      <c r="AD32" s="461"/>
      <c r="AE32" s="218">
        <v>5241</v>
      </c>
      <c r="AF32" s="219"/>
      <c r="AG32" s="219"/>
      <c r="AH32" s="219"/>
      <c r="AI32" s="218">
        <v>2175</v>
      </c>
      <c r="AJ32" s="219"/>
      <c r="AK32" s="219"/>
      <c r="AL32" s="219"/>
      <c r="AM32" s="218">
        <v>5471</v>
      </c>
      <c r="AN32" s="219"/>
      <c r="AO32" s="219"/>
      <c r="AP32" s="219"/>
      <c r="AQ32" s="340" t="s">
        <v>599</v>
      </c>
      <c r="AR32" s="207"/>
      <c r="AS32" s="207"/>
      <c r="AT32" s="341"/>
      <c r="AU32" s="219" t="s">
        <v>600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597</v>
      </c>
      <c r="AC33" s="523"/>
      <c r="AD33" s="523"/>
      <c r="AE33" s="218">
        <v>5190</v>
      </c>
      <c r="AF33" s="219"/>
      <c r="AG33" s="219"/>
      <c r="AH33" s="219"/>
      <c r="AI33" s="218">
        <v>5190</v>
      </c>
      <c r="AJ33" s="219"/>
      <c r="AK33" s="219"/>
      <c r="AL33" s="219"/>
      <c r="AM33" s="218">
        <v>5190</v>
      </c>
      <c r="AN33" s="219"/>
      <c r="AO33" s="219"/>
      <c r="AP33" s="219"/>
      <c r="AQ33" s="340" t="s">
        <v>600</v>
      </c>
      <c r="AR33" s="207"/>
      <c r="AS33" s="207"/>
      <c r="AT33" s="341"/>
      <c r="AU33" s="219">
        <v>4690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101</v>
      </c>
      <c r="AF34" s="219"/>
      <c r="AG34" s="219"/>
      <c r="AH34" s="219"/>
      <c r="AI34" s="218">
        <v>42</v>
      </c>
      <c r="AJ34" s="219"/>
      <c r="AK34" s="219"/>
      <c r="AL34" s="219"/>
      <c r="AM34" s="218">
        <v>105</v>
      </c>
      <c r="AN34" s="219"/>
      <c r="AO34" s="219"/>
      <c r="AP34" s="219"/>
      <c r="AQ34" s="340" t="s">
        <v>599</v>
      </c>
      <c r="AR34" s="207"/>
      <c r="AS34" s="207"/>
      <c r="AT34" s="341"/>
      <c r="AU34" s="219" t="s">
        <v>600</v>
      </c>
      <c r="AV34" s="219"/>
      <c r="AW34" s="219"/>
      <c r="AX34" s="221"/>
    </row>
    <row r="35" spans="1:50" ht="23.25" customHeight="1" x14ac:dyDescent="0.15">
      <c r="A35" s="226" t="s">
        <v>505</v>
      </c>
      <c r="B35" s="227"/>
      <c r="C35" s="227"/>
      <c r="D35" s="227"/>
      <c r="E35" s="227"/>
      <c r="F35" s="228"/>
      <c r="G35" s="232" t="s">
        <v>601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602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603</v>
      </c>
      <c r="AC101" s="461"/>
      <c r="AD101" s="461"/>
      <c r="AE101" s="218">
        <v>4746</v>
      </c>
      <c r="AF101" s="219"/>
      <c r="AG101" s="219"/>
      <c r="AH101" s="220"/>
      <c r="AI101" s="218">
        <v>2459</v>
      </c>
      <c r="AJ101" s="219"/>
      <c r="AK101" s="219"/>
      <c r="AL101" s="220"/>
      <c r="AM101" s="218">
        <v>770</v>
      </c>
      <c r="AN101" s="219"/>
      <c r="AO101" s="219"/>
      <c r="AP101" s="220"/>
      <c r="AQ101" s="218" t="s">
        <v>604</v>
      </c>
      <c r="AR101" s="219"/>
      <c r="AS101" s="219"/>
      <c r="AT101" s="220"/>
      <c r="AU101" s="218" t="s">
        <v>660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603</v>
      </c>
      <c r="AC102" s="461"/>
      <c r="AD102" s="461"/>
      <c r="AE102" s="418">
        <v>5170</v>
      </c>
      <c r="AF102" s="418"/>
      <c r="AG102" s="418"/>
      <c r="AH102" s="418"/>
      <c r="AI102" s="418">
        <v>4746</v>
      </c>
      <c r="AJ102" s="418"/>
      <c r="AK102" s="418"/>
      <c r="AL102" s="418"/>
      <c r="AM102" s="418">
        <v>5170</v>
      </c>
      <c r="AN102" s="418"/>
      <c r="AO102" s="418"/>
      <c r="AP102" s="418"/>
      <c r="AQ102" s="273">
        <v>2000</v>
      </c>
      <c r="AR102" s="274"/>
      <c r="AS102" s="274"/>
      <c r="AT102" s="319"/>
      <c r="AU102" s="273">
        <v>2000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605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606</v>
      </c>
      <c r="AC116" s="463"/>
      <c r="AD116" s="464"/>
      <c r="AE116" s="418">
        <v>7</v>
      </c>
      <c r="AF116" s="418"/>
      <c r="AG116" s="418"/>
      <c r="AH116" s="418"/>
      <c r="AI116" s="418">
        <v>20.5</v>
      </c>
      <c r="AJ116" s="418"/>
      <c r="AK116" s="418"/>
      <c r="AL116" s="418"/>
      <c r="AM116" s="418">
        <v>13.6</v>
      </c>
      <c r="AN116" s="418"/>
      <c r="AO116" s="418"/>
      <c r="AP116" s="418"/>
      <c r="AQ116" s="218">
        <v>15.6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607</v>
      </c>
      <c r="AC117" s="473"/>
      <c r="AD117" s="474"/>
      <c r="AE117" s="551" t="s">
        <v>608</v>
      </c>
      <c r="AF117" s="551"/>
      <c r="AG117" s="551"/>
      <c r="AH117" s="551"/>
      <c r="AI117" s="551" t="s">
        <v>609</v>
      </c>
      <c r="AJ117" s="551"/>
      <c r="AK117" s="551"/>
      <c r="AL117" s="551"/>
      <c r="AM117" s="551" t="s">
        <v>646</v>
      </c>
      <c r="AN117" s="551"/>
      <c r="AO117" s="551"/>
      <c r="AP117" s="551"/>
      <c r="AQ117" s="551" t="s">
        <v>651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4.3</v>
      </c>
      <c r="AF134" s="207"/>
      <c r="AG134" s="207"/>
      <c r="AH134" s="207"/>
      <c r="AI134" s="206">
        <v>4.5</v>
      </c>
      <c r="AJ134" s="207"/>
      <c r="AK134" s="207"/>
      <c r="AL134" s="207"/>
      <c r="AM134" s="206" t="s">
        <v>656</v>
      </c>
      <c r="AN134" s="207"/>
      <c r="AO134" s="207"/>
      <c r="AP134" s="207"/>
      <c r="AQ134" s="206" t="s">
        <v>575</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v>3.5</v>
      </c>
      <c r="AF135" s="207"/>
      <c r="AG135" s="207"/>
      <c r="AH135" s="207"/>
      <c r="AI135" s="206">
        <v>3.5</v>
      </c>
      <c r="AJ135" s="207"/>
      <c r="AK135" s="207"/>
      <c r="AL135" s="207"/>
      <c r="AM135" s="206">
        <v>3.5</v>
      </c>
      <c r="AN135" s="207"/>
      <c r="AO135" s="207"/>
      <c r="AP135" s="207"/>
      <c r="AQ135" s="206" t="s">
        <v>575</v>
      </c>
      <c r="AR135" s="207"/>
      <c r="AS135" s="207"/>
      <c r="AT135" s="207"/>
      <c r="AU135" s="206">
        <v>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25" customHeight="1" x14ac:dyDescent="0.15">
      <c r="A188" s="189"/>
      <c r="B188" s="186"/>
      <c r="C188" s="180"/>
      <c r="D188" s="186"/>
      <c r="E188" s="125" t="s">
        <v>653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574</v>
      </c>
      <c r="K430" s="901"/>
      <c r="L430" s="901"/>
      <c r="M430" s="901"/>
      <c r="N430" s="901"/>
      <c r="O430" s="901"/>
      <c r="P430" s="901"/>
      <c r="Q430" s="901"/>
      <c r="R430" s="901"/>
      <c r="S430" s="901"/>
      <c r="T430" s="902"/>
      <c r="U430" s="588" t="s">
        <v>578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0" t="s">
        <v>575</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580</v>
      </c>
      <c r="AJ433" s="207"/>
      <c r="AK433" s="207"/>
      <c r="AL433" s="207"/>
      <c r="AM433" s="340" t="s">
        <v>580</v>
      </c>
      <c r="AN433" s="207"/>
      <c r="AO433" s="207"/>
      <c r="AP433" s="341"/>
      <c r="AQ433" s="340" t="s">
        <v>579</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579</v>
      </c>
      <c r="AF434" s="207"/>
      <c r="AG434" s="207"/>
      <c r="AH434" s="341"/>
      <c r="AI434" s="340" t="s">
        <v>575</v>
      </c>
      <c r="AJ434" s="207"/>
      <c r="AK434" s="207"/>
      <c r="AL434" s="207"/>
      <c r="AM434" s="340" t="s">
        <v>582</v>
      </c>
      <c r="AN434" s="207"/>
      <c r="AO434" s="207"/>
      <c r="AP434" s="341"/>
      <c r="AQ434" s="340" t="s">
        <v>579</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581</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6.5"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2.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1.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610</v>
      </c>
      <c r="AH702" s="386"/>
      <c r="AI702" s="386"/>
      <c r="AJ702" s="386"/>
      <c r="AK702" s="386"/>
      <c r="AL702" s="386"/>
      <c r="AM702" s="386"/>
      <c r="AN702" s="386"/>
      <c r="AO702" s="386"/>
      <c r="AP702" s="386"/>
      <c r="AQ702" s="386"/>
      <c r="AR702" s="386"/>
      <c r="AS702" s="386"/>
      <c r="AT702" s="386"/>
      <c r="AU702" s="386"/>
      <c r="AV702" s="386"/>
      <c r="AW702" s="386"/>
      <c r="AX702" s="387"/>
    </row>
    <row r="703" spans="1:50" ht="32.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654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648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5.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583</v>
      </c>
      <c r="AE708" s="605"/>
      <c r="AF708" s="605"/>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583</v>
      </c>
      <c r="AE710" s="329"/>
      <c r="AF710" s="329"/>
      <c r="AG710" s="101" t="s">
        <v>584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586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583</v>
      </c>
      <c r="AE712" s="783"/>
      <c r="AF712" s="783"/>
      <c r="AG712" s="810" t="s">
        <v>575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583</v>
      </c>
      <c r="AE713" s="329"/>
      <c r="AF713" s="663"/>
      <c r="AG713" s="101" t="s">
        <v>585</v>
      </c>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29.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626</v>
      </c>
      <c r="AH715" s="743"/>
      <c r="AI715" s="743"/>
      <c r="AJ715" s="743"/>
      <c r="AK715" s="743"/>
      <c r="AL715" s="743"/>
      <c r="AM715" s="743"/>
      <c r="AN715" s="743"/>
      <c r="AO715" s="743"/>
      <c r="AP715" s="743"/>
      <c r="AQ715" s="743"/>
      <c r="AR715" s="743"/>
      <c r="AS715" s="743"/>
      <c r="AT715" s="743"/>
      <c r="AU715" s="743"/>
      <c r="AV715" s="743"/>
      <c r="AW715" s="743"/>
      <c r="AX715" s="744"/>
    </row>
    <row r="716" spans="1:50" ht="41.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647</v>
      </c>
      <c r="AH716" s="102"/>
      <c r="AI716" s="102"/>
      <c r="AJ716" s="102"/>
      <c r="AK716" s="102"/>
      <c r="AL716" s="102"/>
      <c r="AM716" s="102"/>
      <c r="AN716" s="102"/>
      <c r="AO716" s="102"/>
      <c r="AP716" s="102"/>
      <c r="AQ716" s="102"/>
      <c r="AR716" s="102"/>
      <c r="AS716" s="102"/>
      <c r="AT716" s="102"/>
      <c r="AU716" s="102"/>
      <c r="AV716" s="102"/>
      <c r="AW716" s="102"/>
      <c r="AX716" s="103"/>
    </row>
    <row r="717" spans="1:50" ht="7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650</v>
      </c>
      <c r="AE717" s="329"/>
      <c r="AF717" s="329"/>
      <c r="AG717" s="101" t="s">
        <v>657</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583</v>
      </c>
      <c r="AE719" s="605"/>
      <c r="AF719" s="605"/>
      <c r="AG719" s="125" t="s">
        <v>616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613</v>
      </c>
      <c r="K721" s="291"/>
      <c r="L721" s="83" t="str">
        <f>IF(M721="","","-")</f>
        <v/>
      </c>
      <c r="M721" s="84"/>
      <c r="N721" s="304" t="s">
        <v>598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t="s">
        <v>614</v>
      </c>
      <c r="K725" s="292"/>
      <c r="L725" s="85" t="str">
        <f t="shared" si="5"/>
        <v/>
      </c>
      <c r="M725" s="86"/>
      <c r="N725" s="275" t="s">
        <v>614</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5.25" customHeight="1" x14ac:dyDescent="0.15">
      <c r="A726" s="640" t="s">
        <v>48</v>
      </c>
      <c r="B726" s="802"/>
      <c r="C726" s="815" t="s">
        <v>53</v>
      </c>
      <c r="D726" s="837"/>
      <c r="E726" s="837"/>
      <c r="F726" s="838"/>
      <c r="G726" s="577" t="s">
        <v>649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9.25" customHeight="1" thickBot="1" x14ac:dyDescent="0.2">
      <c r="A729" s="634" t="s">
        <v>627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659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510</v>
      </c>
      <c r="B733" s="674"/>
      <c r="C733" s="674"/>
      <c r="D733" s="674"/>
      <c r="E733" s="675"/>
      <c r="F733" s="637" t="s">
        <v>661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1.5" customHeight="1" thickBot="1" x14ac:dyDescent="0.2">
      <c r="A735" s="790" t="s">
        <v>575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617</v>
      </c>
      <c r="F737" s="990"/>
      <c r="G737" s="990"/>
      <c r="H737" s="990"/>
      <c r="I737" s="990"/>
      <c r="J737" s="990"/>
      <c r="K737" s="990"/>
      <c r="L737" s="990"/>
      <c r="M737" s="990"/>
      <c r="N737" s="365" t="s">
        <v>542</v>
      </c>
      <c r="O737" s="365"/>
      <c r="P737" s="365"/>
      <c r="Q737" s="365"/>
      <c r="R737" s="990" t="s">
        <v>618</v>
      </c>
      <c r="S737" s="990"/>
      <c r="T737" s="990"/>
      <c r="U737" s="990"/>
      <c r="V737" s="990"/>
      <c r="W737" s="990"/>
      <c r="X737" s="990"/>
      <c r="Y737" s="990"/>
      <c r="Z737" s="990"/>
      <c r="AA737" s="365" t="s">
        <v>541</v>
      </c>
      <c r="AB737" s="365"/>
      <c r="AC737" s="365"/>
      <c r="AD737" s="365"/>
      <c r="AE737" s="990" t="s">
        <v>619</v>
      </c>
      <c r="AF737" s="990"/>
      <c r="AG737" s="990"/>
      <c r="AH737" s="990"/>
      <c r="AI737" s="990"/>
      <c r="AJ737" s="990"/>
      <c r="AK737" s="990"/>
      <c r="AL737" s="990"/>
      <c r="AM737" s="990"/>
      <c r="AN737" s="365" t="s">
        <v>540</v>
      </c>
      <c r="AO737" s="365"/>
      <c r="AP737" s="365"/>
      <c r="AQ737" s="365"/>
      <c r="AR737" s="982" t="s">
        <v>620</v>
      </c>
      <c r="AS737" s="983"/>
      <c r="AT737" s="983"/>
      <c r="AU737" s="983"/>
      <c r="AV737" s="983"/>
      <c r="AW737" s="983"/>
      <c r="AX737" s="984"/>
      <c r="AY737" s="89"/>
      <c r="AZ737" s="89"/>
    </row>
    <row r="738" spans="1:52" ht="24.75" customHeight="1" x14ac:dyDescent="0.15">
      <c r="A738" s="991" t="s">
        <v>539</v>
      </c>
      <c r="B738" s="210"/>
      <c r="C738" s="210"/>
      <c r="D738" s="211"/>
      <c r="E738" s="990" t="s">
        <v>621</v>
      </c>
      <c r="F738" s="990"/>
      <c r="G738" s="990"/>
      <c r="H738" s="990"/>
      <c r="I738" s="990"/>
      <c r="J738" s="990"/>
      <c r="K738" s="990"/>
      <c r="L738" s="990"/>
      <c r="M738" s="990"/>
      <c r="N738" s="365" t="s">
        <v>538</v>
      </c>
      <c r="O738" s="365"/>
      <c r="P738" s="365"/>
      <c r="Q738" s="365"/>
      <c r="R738" s="990" t="s">
        <v>622</v>
      </c>
      <c r="S738" s="990"/>
      <c r="T738" s="990"/>
      <c r="U738" s="990"/>
      <c r="V738" s="990"/>
      <c r="W738" s="990"/>
      <c r="X738" s="990"/>
      <c r="Y738" s="990"/>
      <c r="Z738" s="990"/>
      <c r="AA738" s="365" t="s">
        <v>537</v>
      </c>
      <c r="AB738" s="365"/>
      <c r="AC738" s="365"/>
      <c r="AD738" s="365"/>
      <c r="AE738" s="990" t="s">
        <v>623</v>
      </c>
      <c r="AF738" s="990"/>
      <c r="AG738" s="990"/>
      <c r="AH738" s="990"/>
      <c r="AI738" s="990"/>
      <c r="AJ738" s="990"/>
      <c r="AK738" s="990"/>
      <c r="AL738" s="990"/>
      <c r="AM738" s="990"/>
      <c r="AN738" s="365" t="s">
        <v>533</v>
      </c>
      <c r="AO738" s="365"/>
      <c r="AP738" s="365"/>
      <c r="AQ738" s="365"/>
      <c r="AR738" s="982" t="s">
        <v>624</v>
      </c>
      <c r="AS738" s="983"/>
      <c r="AT738" s="983"/>
      <c r="AU738" s="983"/>
      <c r="AV738" s="983"/>
      <c r="AW738" s="983"/>
      <c r="AX738" s="984"/>
    </row>
    <row r="739" spans="1:52" ht="24.75" customHeight="1" thickBot="1" x14ac:dyDescent="0.2">
      <c r="A739" s="992" t="s">
        <v>529</v>
      </c>
      <c r="B739" s="993"/>
      <c r="C739" s="993"/>
      <c r="D739" s="994"/>
      <c r="E739" s="995" t="s">
        <v>570</v>
      </c>
      <c r="F739" s="985"/>
      <c r="G739" s="985"/>
      <c r="H739" s="93" t="str">
        <f>IF(E739="", "", "(")</f>
        <v>(</v>
      </c>
      <c r="I739" s="985"/>
      <c r="J739" s="985"/>
      <c r="K739" s="93" t="str">
        <f>IF(OR(I739="　", I739=""), "", "-")</f>
        <v/>
      </c>
      <c r="L739" s="986">
        <v>832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1.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t="s">
        <v>655</v>
      </c>
      <c r="AL743" s="47"/>
      <c r="AM743" s="47"/>
      <c r="AN743" s="47"/>
      <c r="AO743" s="47"/>
      <c r="AP743" s="47"/>
      <c r="AQ743" s="47"/>
      <c r="AR743" s="47"/>
      <c r="AS743" s="47"/>
      <c r="AT743" s="47"/>
      <c r="AU743" s="47"/>
      <c r="AV743" s="47"/>
      <c r="AW743" s="47"/>
      <c r="AX743" s="48"/>
    </row>
    <row r="744" spans="1:52" ht="51.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3.7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 customHeight="1" x14ac:dyDescent="0.15">
      <c r="A746" s="614"/>
      <c r="B746" s="615"/>
      <c r="C746" s="615"/>
      <c r="D746" s="615"/>
      <c r="E746" s="615"/>
      <c r="F746" s="616"/>
      <c r="G746" s="46"/>
      <c r="H746" s="47"/>
      <c r="I746" s="47"/>
      <c r="J746" s="47"/>
      <c r="K746" s="47"/>
      <c r="L746" s="47"/>
      <c r="M746" s="47"/>
      <c r="N746" s="47"/>
      <c r="O746" s="47"/>
      <c r="P746" s="47"/>
      <c r="Q746" s="47"/>
      <c r="R746" s="47"/>
      <c r="S746" s="47" t="s">
        <v>655</v>
      </c>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0.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628" t="s">
        <v>511</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6"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5.25" customHeight="1" x14ac:dyDescent="0.15">
      <c r="A781" s="631"/>
      <c r="B781" s="632"/>
      <c r="C781" s="632"/>
      <c r="D781" s="632"/>
      <c r="E781" s="632"/>
      <c r="F781" s="633"/>
      <c r="G781" s="670" t="s">
        <v>637</v>
      </c>
      <c r="H781" s="671"/>
      <c r="I781" s="671"/>
      <c r="J781" s="671"/>
      <c r="K781" s="672"/>
      <c r="L781" s="664" t="s">
        <v>640</v>
      </c>
      <c r="M781" s="665"/>
      <c r="N781" s="665"/>
      <c r="O781" s="665"/>
      <c r="P781" s="665"/>
      <c r="Q781" s="665"/>
      <c r="R781" s="665"/>
      <c r="S781" s="665"/>
      <c r="T781" s="665"/>
      <c r="U781" s="665"/>
      <c r="V781" s="665"/>
      <c r="W781" s="665"/>
      <c r="X781" s="666"/>
      <c r="Y781" s="388">
        <v>30</v>
      </c>
      <c r="Z781" s="389"/>
      <c r="AA781" s="389"/>
      <c r="AB781" s="805"/>
      <c r="AC781" s="670" t="s">
        <v>638</v>
      </c>
      <c r="AD781" s="671"/>
      <c r="AE781" s="671"/>
      <c r="AF781" s="671"/>
      <c r="AG781" s="672"/>
      <c r="AH781" s="664" t="s">
        <v>639</v>
      </c>
      <c r="AI781" s="665"/>
      <c r="AJ781" s="665"/>
      <c r="AK781" s="665"/>
      <c r="AL781" s="665"/>
      <c r="AM781" s="665"/>
      <c r="AN781" s="665"/>
      <c r="AO781" s="665"/>
      <c r="AP781" s="665"/>
      <c r="AQ781" s="665"/>
      <c r="AR781" s="665"/>
      <c r="AS781" s="665"/>
      <c r="AT781" s="666"/>
      <c r="AU781" s="388">
        <v>26</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2.2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26</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629</v>
      </c>
      <c r="D837" s="347"/>
      <c r="E837" s="347"/>
      <c r="F837" s="347"/>
      <c r="G837" s="347"/>
      <c r="H837" s="347"/>
      <c r="I837" s="347"/>
      <c r="J837" s="348">
        <v>9011701003356</v>
      </c>
      <c r="K837" s="349"/>
      <c r="L837" s="349"/>
      <c r="M837" s="349"/>
      <c r="N837" s="349"/>
      <c r="O837" s="349"/>
      <c r="P837" s="362" t="s">
        <v>641</v>
      </c>
      <c r="Q837" s="350"/>
      <c r="R837" s="350"/>
      <c r="S837" s="350"/>
      <c r="T837" s="350"/>
      <c r="U837" s="350"/>
      <c r="V837" s="350"/>
      <c r="W837" s="350"/>
      <c r="X837" s="350"/>
      <c r="Y837" s="351">
        <v>30</v>
      </c>
      <c r="Z837" s="352"/>
      <c r="AA837" s="352"/>
      <c r="AB837" s="353"/>
      <c r="AC837" s="363" t="s">
        <v>497</v>
      </c>
      <c r="AD837" s="371"/>
      <c r="AE837" s="371"/>
      <c r="AF837" s="371"/>
      <c r="AG837" s="371"/>
      <c r="AH837" s="372">
        <v>3</v>
      </c>
      <c r="AI837" s="373"/>
      <c r="AJ837" s="373"/>
      <c r="AK837" s="373"/>
      <c r="AL837" s="357">
        <v>92.5</v>
      </c>
      <c r="AM837" s="358"/>
      <c r="AN837" s="358"/>
      <c r="AO837" s="359"/>
      <c r="AP837" s="360" t="s">
        <v>633</v>
      </c>
      <c r="AQ837" s="360"/>
      <c r="AR837" s="360"/>
      <c r="AS837" s="360"/>
      <c r="AT837" s="360"/>
      <c r="AU837" s="360"/>
      <c r="AV837" s="360"/>
      <c r="AW837" s="360"/>
      <c r="AX837" s="360"/>
    </row>
    <row r="838" spans="1:50" ht="32.25"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635</v>
      </c>
      <c r="D870" s="347"/>
      <c r="E870" s="347"/>
      <c r="F870" s="347"/>
      <c r="G870" s="347"/>
      <c r="H870" s="347"/>
      <c r="I870" s="347"/>
      <c r="J870" s="348">
        <v>8011001010418</v>
      </c>
      <c r="K870" s="349"/>
      <c r="L870" s="349"/>
      <c r="M870" s="349"/>
      <c r="N870" s="349"/>
      <c r="O870" s="349"/>
      <c r="P870" s="362" t="s">
        <v>642</v>
      </c>
      <c r="Q870" s="350"/>
      <c r="R870" s="350"/>
      <c r="S870" s="350"/>
      <c r="T870" s="350"/>
      <c r="U870" s="350"/>
      <c r="V870" s="350"/>
      <c r="W870" s="350"/>
      <c r="X870" s="350"/>
      <c r="Y870" s="351">
        <v>26</v>
      </c>
      <c r="Z870" s="352"/>
      <c r="AA870" s="352"/>
      <c r="AB870" s="353"/>
      <c r="AC870" s="363" t="s">
        <v>497</v>
      </c>
      <c r="AD870" s="371"/>
      <c r="AE870" s="371"/>
      <c r="AF870" s="371"/>
      <c r="AG870" s="371"/>
      <c r="AH870" s="372">
        <v>1</v>
      </c>
      <c r="AI870" s="373"/>
      <c r="AJ870" s="373"/>
      <c r="AK870" s="373"/>
      <c r="AL870" s="357">
        <v>86.7</v>
      </c>
      <c r="AM870" s="358"/>
      <c r="AN870" s="358"/>
      <c r="AO870" s="359"/>
      <c r="AP870" s="360" t="s">
        <v>630</v>
      </c>
      <c r="AQ870" s="360"/>
      <c r="AR870" s="360"/>
      <c r="AS870" s="360"/>
      <c r="AT870" s="360"/>
      <c r="AU870" s="360"/>
      <c r="AV870" s="360"/>
      <c r="AW870" s="360"/>
      <c r="AX870" s="360"/>
    </row>
    <row r="871" spans="1:50" ht="30" customHeight="1" x14ac:dyDescent="0.15">
      <c r="A871" s="376">
        <v>2</v>
      </c>
      <c r="B871" s="376">
        <v>1</v>
      </c>
      <c r="C871" s="361" t="s">
        <v>628</v>
      </c>
      <c r="D871" s="347"/>
      <c r="E871" s="347"/>
      <c r="F871" s="347"/>
      <c r="G871" s="347"/>
      <c r="H871" s="347"/>
      <c r="I871" s="347"/>
      <c r="J871" s="348">
        <v>6180001002699</v>
      </c>
      <c r="K871" s="349"/>
      <c r="L871" s="349"/>
      <c r="M871" s="349"/>
      <c r="N871" s="349"/>
      <c r="O871" s="349"/>
      <c r="P871" s="362" t="s">
        <v>643</v>
      </c>
      <c r="Q871" s="350"/>
      <c r="R871" s="350"/>
      <c r="S871" s="350"/>
      <c r="T871" s="350"/>
      <c r="U871" s="350"/>
      <c r="V871" s="350"/>
      <c r="W871" s="350"/>
      <c r="X871" s="350"/>
      <c r="Y871" s="351">
        <v>18</v>
      </c>
      <c r="Z871" s="352"/>
      <c r="AA871" s="352"/>
      <c r="AB871" s="353"/>
      <c r="AC871" s="363" t="s">
        <v>497</v>
      </c>
      <c r="AD871" s="363"/>
      <c r="AE871" s="363"/>
      <c r="AF871" s="363"/>
      <c r="AG871" s="363"/>
      <c r="AH871" s="372">
        <v>1</v>
      </c>
      <c r="AI871" s="373"/>
      <c r="AJ871" s="373"/>
      <c r="AK871" s="373"/>
      <c r="AL871" s="357">
        <v>93.9</v>
      </c>
      <c r="AM871" s="358"/>
      <c r="AN871" s="358"/>
      <c r="AO871" s="359"/>
      <c r="AP871" s="360" t="s">
        <v>630</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630</v>
      </c>
      <c r="F1102" s="375"/>
      <c r="G1102" s="375"/>
      <c r="H1102" s="375"/>
      <c r="I1102" s="375"/>
      <c r="J1102" s="348" t="s">
        <v>631</v>
      </c>
      <c r="K1102" s="349"/>
      <c r="L1102" s="349"/>
      <c r="M1102" s="349"/>
      <c r="N1102" s="349"/>
      <c r="O1102" s="349"/>
      <c r="P1102" s="362" t="s">
        <v>631</v>
      </c>
      <c r="Q1102" s="350"/>
      <c r="R1102" s="350"/>
      <c r="S1102" s="350"/>
      <c r="T1102" s="350"/>
      <c r="U1102" s="350"/>
      <c r="V1102" s="350"/>
      <c r="W1102" s="350"/>
      <c r="X1102" s="350"/>
      <c r="Y1102" s="351" t="s">
        <v>632</v>
      </c>
      <c r="Z1102" s="352"/>
      <c r="AA1102" s="352"/>
      <c r="AB1102" s="353"/>
      <c r="AC1102" s="354"/>
      <c r="AD1102" s="354"/>
      <c r="AE1102" s="354"/>
      <c r="AF1102" s="354"/>
      <c r="AG1102" s="354"/>
      <c r="AH1102" s="355" t="s">
        <v>632</v>
      </c>
      <c r="AI1102" s="356"/>
      <c r="AJ1102" s="356"/>
      <c r="AK1102" s="356"/>
      <c r="AL1102" s="357" t="s">
        <v>632</v>
      </c>
      <c r="AM1102" s="358"/>
      <c r="AN1102" s="358"/>
      <c r="AO1102" s="359"/>
      <c r="AP1102" s="360" t="s">
        <v>632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33">
      <formula>IF(RIGHT(TEXT(P14,"0.#"),1)=".",FALSE,TRUE)</formula>
    </cfRule>
    <cfRule type="expression" dxfId="2804" priority="14034">
      <formula>IF(RIGHT(TEXT(P14,"0.#"),1)=".",TRUE,FALSE)</formula>
    </cfRule>
  </conditionalFormatting>
  <conditionalFormatting sqref="P18:AX18">
    <cfRule type="expression" dxfId="2803" priority="13909">
      <formula>IF(RIGHT(TEXT(P18,"0.#"),1)=".",FALSE,TRUE)</formula>
    </cfRule>
    <cfRule type="expression" dxfId="2802" priority="13910">
      <formula>IF(RIGHT(TEXT(P18,"0.#"),1)=".",TRUE,FALSE)</formula>
    </cfRule>
  </conditionalFormatting>
  <conditionalFormatting sqref="Y782">
    <cfRule type="expression" dxfId="2801" priority="13905">
      <formula>IF(RIGHT(TEXT(Y782,"0.#"),1)=".",FALSE,TRUE)</formula>
    </cfRule>
    <cfRule type="expression" dxfId="2800" priority="13906">
      <formula>IF(RIGHT(TEXT(Y782,"0.#"),1)=".",TRUE,FALSE)</formula>
    </cfRule>
  </conditionalFormatting>
  <conditionalFormatting sqref="Y791">
    <cfRule type="expression" dxfId="2799" priority="13901">
      <formula>IF(RIGHT(TEXT(Y791,"0.#"),1)=".",FALSE,TRUE)</formula>
    </cfRule>
    <cfRule type="expression" dxfId="2798" priority="13902">
      <formula>IF(RIGHT(TEXT(Y791,"0.#"),1)=".",TRUE,FALSE)</formula>
    </cfRule>
  </conditionalFormatting>
  <conditionalFormatting sqref="Y822:Y829 Y820 Y809:Y816 Y807 Y796:Y803 Y794">
    <cfRule type="expression" dxfId="2797" priority="13683">
      <formula>IF(RIGHT(TEXT(Y794,"0.#"),1)=".",FALSE,TRUE)</formula>
    </cfRule>
    <cfRule type="expression" dxfId="2796" priority="13684">
      <formula>IF(RIGHT(TEXT(Y794,"0.#"),1)=".",TRUE,FALSE)</formula>
    </cfRule>
  </conditionalFormatting>
  <conditionalFormatting sqref="P16:AQ17 P15:AX15 P13:AX13">
    <cfRule type="expression" dxfId="2795" priority="13731">
      <formula>IF(RIGHT(TEXT(P13,"0.#"),1)=".",FALSE,TRUE)</formula>
    </cfRule>
    <cfRule type="expression" dxfId="2794" priority="13732">
      <formula>IF(RIGHT(TEXT(P13,"0.#"),1)=".",TRUE,FALSE)</formula>
    </cfRule>
  </conditionalFormatting>
  <conditionalFormatting sqref="P19:AJ19">
    <cfRule type="expression" dxfId="2793" priority="13729">
      <formula>IF(RIGHT(TEXT(P19,"0.#"),1)=".",FALSE,TRUE)</formula>
    </cfRule>
    <cfRule type="expression" dxfId="2792" priority="13730">
      <formula>IF(RIGHT(TEXT(P19,"0.#"),1)=".",TRUE,FALSE)</formula>
    </cfRule>
  </conditionalFormatting>
  <conditionalFormatting sqref="AQ101">
    <cfRule type="expression" dxfId="2791" priority="13721">
      <formula>IF(RIGHT(TEXT(AQ101,"0.#"),1)=".",FALSE,TRUE)</formula>
    </cfRule>
    <cfRule type="expression" dxfId="2790" priority="13722">
      <formula>IF(RIGHT(TEXT(AQ101,"0.#"),1)=".",TRUE,FALSE)</formula>
    </cfRule>
  </conditionalFormatting>
  <conditionalFormatting sqref="Y783:Y790 Y781">
    <cfRule type="expression" dxfId="2789" priority="13707">
      <formula>IF(RIGHT(TEXT(Y781,"0.#"),1)=".",FALSE,TRUE)</formula>
    </cfRule>
    <cfRule type="expression" dxfId="2788" priority="13708">
      <formula>IF(RIGHT(TEXT(Y781,"0.#"),1)=".",TRUE,FALSE)</formula>
    </cfRule>
  </conditionalFormatting>
  <conditionalFormatting sqref="AU782">
    <cfRule type="expression" dxfId="2787" priority="13705">
      <formula>IF(RIGHT(TEXT(AU782,"0.#"),1)=".",FALSE,TRUE)</formula>
    </cfRule>
    <cfRule type="expression" dxfId="2786" priority="13706">
      <formula>IF(RIGHT(TEXT(AU782,"0.#"),1)=".",TRUE,FALSE)</formula>
    </cfRule>
  </conditionalFormatting>
  <conditionalFormatting sqref="AU791">
    <cfRule type="expression" dxfId="2785" priority="13703">
      <formula>IF(RIGHT(TEXT(AU791,"0.#"),1)=".",FALSE,TRUE)</formula>
    </cfRule>
    <cfRule type="expression" dxfId="2784" priority="13704">
      <formula>IF(RIGHT(TEXT(AU791,"0.#"),1)=".",TRUE,FALSE)</formula>
    </cfRule>
  </conditionalFormatting>
  <conditionalFormatting sqref="AU783:AU790 AU781">
    <cfRule type="expression" dxfId="2783" priority="13701">
      <formula>IF(RIGHT(TEXT(AU781,"0.#"),1)=".",FALSE,TRUE)</formula>
    </cfRule>
    <cfRule type="expression" dxfId="2782" priority="13702">
      <formula>IF(RIGHT(TEXT(AU781,"0.#"),1)=".",TRUE,FALSE)</formula>
    </cfRule>
  </conditionalFormatting>
  <conditionalFormatting sqref="Y821 Y808 Y795">
    <cfRule type="expression" dxfId="2781" priority="13687">
      <formula>IF(RIGHT(TEXT(Y795,"0.#"),1)=".",FALSE,TRUE)</formula>
    </cfRule>
    <cfRule type="expression" dxfId="2780" priority="13688">
      <formula>IF(RIGHT(TEXT(Y795,"0.#"),1)=".",TRUE,FALSE)</formula>
    </cfRule>
  </conditionalFormatting>
  <conditionalFormatting sqref="Y830 Y817 Y804">
    <cfRule type="expression" dxfId="2779" priority="13685">
      <formula>IF(RIGHT(TEXT(Y804,"0.#"),1)=".",FALSE,TRUE)</formula>
    </cfRule>
    <cfRule type="expression" dxfId="2778" priority="13686">
      <formula>IF(RIGHT(TEXT(Y804,"0.#"),1)=".",TRUE,FALSE)</formula>
    </cfRule>
  </conditionalFormatting>
  <conditionalFormatting sqref="AU821 AU808 AU795">
    <cfRule type="expression" dxfId="2777" priority="13681">
      <formula>IF(RIGHT(TEXT(AU795,"0.#"),1)=".",FALSE,TRUE)</formula>
    </cfRule>
    <cfRule type="expression" dxfId="2776" priority="13682">
      <formula>IF(RIGHT(TEXT(AU795,"0.#"),1)=".",TRUE,FALSE)</formula>
    </cfRule>
  </conditionalFormatting>
  <conditionalFormatting sqref="AU830 AU817 AU804">
    <cfRule type="expression" dxfId="2775" priority="13679">
      <formula>IF(RIGHT(TEXT(AU804,"0.#"),1)=".",FALSE,TRUE)</formula>
    </cfRule>
    <cfRule type="expression" dxfId="2774" priority="13680">
      <formula>IF(RIGHT(TEXT(AU804,"0.#"),1)=".",TRUE,FALSE)</formula>
    </cfRule>
  </conditionalFormatting>
  <conditionalFormatting sqref="AU822:AU829 AU820 AU809:AU816 AU807 AU796:AU803 AU794">
    <cfRule type="expression" dxfId="2773" priority="13677">
      <formula>IF(RIGHT(TEXT(AU794,"0.#"),1)=".",FALSE,TRUE)</formula>
    </cfRule>
    <cfRule type="expression" dxfId="2772" priority="13678">
      <formula>IF(RIGHT(TEXT(AU794,"0.#"),1)=".",TRUE,FALSE)</formula>
    </cfRule>
  </conditionalFormatting>
  <conditionalFormatting sqref="AM87">
    <cfRule type="expression" dxfId="2771" priority="13331">
      <formula>IF(RIGHT(TEXT(AM87,"0.#"),1)=".",FALSE,TRUE)</formula>
    </cfRule>
    <cfRule type="expression" dxfId="2770" priority="13332">
      <formula>IF(RIGHT(TEXT(AM87,"0.#"),1)=".",TRUE,FALSE)</formula>
    </cfRule>
  </conditionalFormatting>
  <conditionalFormatting sqref="AE55">
    <cfRule type="expression" dxfId="2769" priority="13399">
      <formula>IF(RIGHT(TEXT(AE55,"0.#"),1)=".",FALSE,TRUE)</formula>
    </cfRule>
    <cfRule type="expression" dxfId="2768" priority="13400">
      <formula>IF(RIGHT(TEXT(AE55,"0.#"),1)=".",TRUE,FALSE)</formula>
    </cfRule>
  </conditionalFormatting>
  <conditionalFormatting sqref="AI55">
    <cfRule type="expression" dxfId="2767" priority="13397">
      <formula>IF(RIGHT(TEXT(AI55,"0.#"),1)=".",FALSE,TRUE)</formula>
    </cfRule>
    <cfRule type="expression" dxfId="2766" priority="13398">
      <formula>IF(RIGHT(TEXT(AI55,"0.#"),1)=".",TRUE,FALSE)</formula>
    </cfRule>
  </conditionalFormatting>
  <conditionalFormatting sqref="AM34">
    <cfRule type="expression" dxfId="2765" priority="13477">
      <formula>IF(RIGHT(TEXT(AM34,"0.#"),1)=".",FALSE,TRUE)</formula>
    </cfRule>
    <cfRule type="expression" dxfId="2764" priority="13478">
      <formula>IF(RIGHT(TEXT(AM34,"0.#"),1)=".",TRUE,FALSE)</formula>
    </cfRule>
  </conditionalFormatting>
  <conditionalFormatting sqref="AM32">
    <cfRule type="expression" dxfId="2763" priority="13481">
      <formula>IF(RIGHT(TEXT(AM32,"0.#"),1)=".",FALSE,TRUE)</formula>
    </cfRule>
    <cfRule type="expression" dxfId="2762" priority="13482">
      <formula>IF(RIGHT(TEXT(AM32,"0.#"),1)=".",TRUE,FALSE)</formula>
    </cfRule>
  </conditionalFormatting>
  <conditionalFormatting sqref="AM33">
    <cfRule type="expression" dxfId="2761" priority="13479">
      <formula>IF(RIGHT(TEXT(AM33,"0.#"),1)=".",FALSE,TRUE)</formula>
    </cfRule>
    <cfRule type="expression" dxfId="2760" priority="13480">
      <formula>IF(RIGHT(TEXT(AM33,"0.#"),1)=".",TRUE,FALSE)</formula>
    </cfRule>
  </conditionalFormatting>
  <conditionalFormatting sqref="AQ32:AQ34">
    <cfRule type="expression" dxfId="2759" priority="13471">
      <formula>IF(RIGHT(TEXT(AQ32,"0.#"),1)=".",FALSE,TRUE)</formula>
    </cfRule>
    <cfRule type="expression" dxfId="2758" priority="13472">
      <formula>IF(RIGHT(TEXT(AQ32,"0.#"),1)=".",TRUE,FALSE)</formula>
    </cfRule>
  </conditionalFormatting>
  <conditionalFormatting sqref="AU32:AU34">
    <cfRule type="expression" dxfId="2757" priority="13469">
      <formula>IF(RIGHT(TEXT(AU32,"0.#"),1)=".",FALSE,TRUE)</formula>
    </cfRule>
    <cfRule type="expression" dxfId="2756" priority="13470">
      <formula>IF(RIGHT(TEXT(AU32,"0.#"),1)=".",TRUE,FALSE)</formula>
    </cfRule>
  </conditionalFormatting>
  <conditionalFormatting sqref="AE53">
    <cfRule type="expression" dxfId="2755" priority="13403">
      <formula>IF(RIGHT(TEXT(AE53,"0.#"),1)=".",FALSE,TRUE)</formula>
    </cfRule>
    <cfRule type="expression" dxfId="2754" priority="13404">
      <formula>IF(RIGHT(TEXT(AE53,"0.#"),1)=".",TRUE,FALSE)</formula>
    </cfRule>
  </conditionalFormatting>
  <conditionalFormatting sqref="AE54">
    <cfRule type="expression" dxfId="2753" priority="13401">
      <formula>IF(RIGHT(TEXT(AE54,"0.#"),1)=".",FALSE,TRUE)</formula>
    </cfRule>
    <cfRule type="expression" dxfId="2752" priority="13402">
      <formula>IF(RIGHT(TEXT(AE54,"0.#"),1)=".",TRUE,FALSE)</formula>
    </cfRule>
  </conditionalFormatting>
  <conditionalFormatting sqref="AI54">
    <cfRule type="expression" dxfId="2751" priority="13395">
      <formula>IF(RIGHT(TEXT(AI54,"0.#"),1)=".",FALSE,TRUE)</formula>
    </cfRule>
    <cfRule type="expression" dxfId="2750" priority="13396">
      <formula>IF(RIGHT(TEXT(AI54,"0.#"),1)=".",TRUE,FALSE)</formula>
    </cfRule>
  </conditionalFormatting>
  <conditionalFormatting sqref="AI53">
    <cfRule type="expression" dxfId="2749" priority="13393">
      <formula>IF(RIGHT(TEXT(AI53,"0.#"),1)=".",FALSE,TRUE)</formula>
    </cfRule>
    <cfRule type="expression" dxfId="2748" priority="13394">
      <formula>IF(RIGHT(TEXT(AI53,"0.#"),1)=".",TRUE,FALSE)</formula>
    </cfRule>
  </conditionalFormatting>
  <conditionalFormatting sqref="AM53">
    <cfRule type="expression" dxfId="2747" priority="13391">
      <formula>IF(RIGHT(TEXT(AM53,"0.#"),1)=".",FALSE,TRUE)</formula>
    </cfRule>
    <cfRule type="expression" dxfId="2746" priority="13392">
      <formula>IF(RIGHT(TEXT(AM53,"0.#"),1)=".",TRUE,FALSE)</formula>
    </cfRule>
  </conditionalFormatting>
  <conditionalFormatting sqref="AM54">
    <cfRule type="expression" dxfId="2745" priority="13389">
      <formula>IF(RIGHT(TEXT(AM54,"0.#"),1)=".",FALSE,TRUE)</formula>
    </cfRule>
    <cfRule type="expression" dxfId="2744" priority="13390">
      <formula>IF(RIGHT(TEXT(AM54,"0.#"),1)=".",TRUE,FALSE)</formula>
    </cfRule>
  </conditionalFormatting>
  <conditionalFormatting sqref="AM55">
    <cfRule type="expression" dxfId="2743" priority="13387">
      <formula>IF(RIGHT(TEXT(AM55,"0.#"),1)=".",FALSE,TRUE)</formula>
    </cfRule>
    <cfRule type="expression" dxfId="2742" priority="13388">
      <formula>IF(RIGHT(TEXT(AM55,"0.#"),1)=".",TRUE,FALSE)</formula>
    </cfRule>
  </conditionalFormatting>
  <conditionalFormatting sqref="AE60">
    <cfRule type="expression" dxfId="2741" priority="13373">
      <formula>IF(RIGHT(TEXT(AE60,"0.#"),1)=".",FALSE,TRUE)</formula>
    </cfRule>
    <cfRule type="expression" dxfId="2740" priority="13374">
      <formula>IF(RIGHT(TEXT(AE60,"0.#"),1)=".",TRUE,FALSE)</formula>
    </cfRule>
  </conditionalFormatting>
  <conditionalFormatting sqref="AE61">
    <cfRule type="expression" dxfId="2739" priority="13371">
      <formula>IF(RIGHT(TEXT(AE61,"0.#"),1)=".",FALSE,TRUE)</formula>
    </cfRule>
    <cfRule type="expression" dxfId="2738" priority="13372">
      <formula>IF(RIGHT(TEXT(AE61,"0.#"),1)=".",TRUE,FALSE)</formula>
    </cfRule>
  </conditionalFormatting>
  <conditionalFormatting sqref="AE62">
    <cfRule type="expression" dxfId="2737" priority="13369">
      <formula>IF(RIGHT(TEXT(AE62,"0.#"),1)=".",FALSE,TRUE)</formula>
    </cfRule>
    <cfRule type="expression" dxfId="2736" priority="13370">
      <formula>IF(RIGHT(TEXT(AE62,"0.#"),1)=".",TRUE,FALSE)</formula>
    </cfRule>
  </conditionalFormatting>
  <conditionalFormatting sqref="AI62">
    <cfRule type="expression" dxfId="2735" priority="13367">
      <formula>IF(RIGHT(TEXT(AI62,"0.#"),1)=".",FALSE,TRUE)</formula>
    </cfRule>
    <cfRule type="expression" dxfId="2734" priority="13368">
      <formula>IF(RIGHT(TEXT(AI62,"0.#"),1)=".",TRUE,FALSE)</formula>
    </cfRule>
  </conditionalFormatting>
  <conditionalFormatting sqref="AI61">
    <cfRule type="expression" dxfId="2733" priority="13365">
      <formula>IF(RIGHT(TEXT(AI61,"0.#"),1)=".",FALSE,TRUE)</formula>
    </cfRule>
    <cfRule type="expression" dxfId="2732" priority="13366">
      <formula>IF(RIGHT(TEXT(AI61,"0.#"),1)=".",TRUE,FALSE)</formula>
    </cfRule>
  </conditionalFormatting>
  <conditionalFormatting sqref="AI60">
    <cfRule type="expression" dxfId="2731" priority="13363">
      <formula>IF(RIGHT(TEXT(AI60,"0.#"),1)=".",FALSE,TRUE)</formula>
    </cfRule>
    <cfRule type="expression" dxfId="2730" priority="13364">
      <formula>IF(RIGHT(TEXT(AI60,"0.#"),1)=".",TRUE,FALSE)</formula>
    </cfRule>
  </conditionalFormatting>
  <conditionalFormatting sqref="AM60">
    <cfRule type="expression" dxfId="2729" priority="13361">
      <formula>IF(RIGHT(TEXT(AM60,"0.#"),1)=".",FALSE,TRUE)</formula>
    </cfRule>
    <cfRule type="expression" dxfId="2728" priority="13362">
      <formula>IF(RIGHT(TEXT(AM60,"0.#"),1)=".",TRUE,FALSE)</formula>
    </cfRule>
  </conditionalFormatting>
  <conditionalFormatting sqref="AM61">
    <cfRule type="expression" dxfId="2727" priority="13359">
      <formula>IF(RIGHT(TEXT(AM61,"0.#"),1)=".",FALSE,TRUE)</formula>
    </cfRule>
    <cfRule type="expression" dxfId="2726" priority="13360">
      <formula>IF(RIGHT(TEXT(AM61,"0.#"),1)=".",TRUE,FALSE)</formula>
    </cfRule>
  </conditionalFormatting>
  <conditionalFormatting sqref="AM62">
    <cfRule type="expression" dxfId="2725" priority="13357">
      <formula>IF(RIGHT(TEXT(AM62,"0.#"),1)=".",FALSE,TRUE)</formula>
    </cfRule>
    <cfRule type="expression" dxfId="2724" priority="13358">
      <formula>IF(RIGHT(TEXT(AM62,"0.#"),1)=".",TRUE,FALSE)</formula>
    </cfRule>
  </conditionalFormatting>
  <conditionalFormatting sqref="AE87">
    <cfRule type="expression" dxfId="2723" priority="13343">
      <formula>IF(RIGHT(TEXT(AE87,"0.#"),1)=".",FALSE,TRUE)</formula>
    </cfRule>
    <cfRule type="expression" dxfId="2722" priority="13344">
      <formula>IF(RIGHT(TEXT(AE87,"0.#"),1)=".",TRUE,FALSE)</formula>
    </cfRule>
  </conditionalFormatting>
  <conditionalFormatting sqref="AE88">
    <cfRule type="expression" dxfId="2721" priority="13341">
      <formula>IF(RIGHT(TEXT(AE88,"0.#"),1)=".",FALSE,TRUE)</formula>
    </cfRule>
    <cfRule type="expression" dxfId="2720" priority="13342">
      <formula>IF(RIGHT(TEXT(AE88,"0.#"),1)=".",TRUE,FALSE)</formula>
    </cfRule>
  </conditionalFormatting>
  <conditionalFormatting sqref="AE89">
    <cfRule type="expression" dxfId="2719" priority="13339">
      <formula>IF(RIGHT(TEXT(AE89,"0.#"),1)=".",FALSE,TRUE)</formula>
    </cfRule>
    <cfRule type="expression" dxfId="2718" priority="13340">
      <formula>IF(RIGHT(TEXT(AE89,"0.#"),1)=".",TRUE,FALSE)</formula>
    </cfRule>
  </conditionalFormatting>
  <conditionalFormatting sqref="AI89">
    <cfRule type="expression" dxfId="2717" priority="13337">
      <formula>IF(RIGHT(TEXT(AI89,"0.#"),1)=".",FALSE,TRUE)</formula>
    </cfRule>
    <cfRule type="expression" dxfId="2716" priority="13338">
      <formula>IF(RIGHT(TEXT(AI89,"0.#"),1)=".",TRUE,FALSE)</formula>
    </cfRule>
  </conditionalFormatting>
  <conditionalFormatting sqref="AI88">
    <cfRule type="expression" dxfId="2715" priority="13335">
      <formula>IF(RIGHT(TEXT(AI88,"0.#"),1)=".",FALSE,TRUE)</formula>
    </cfRule>
    <cfRule type="expression" dxfId="2714" priority="13336">
      <formula>IF(RIGHT(TEXT(AI88,"0.#"),1)=".",TRUE,FALSE)</formula>
    </cfRule>
  </conditionalFormatting>
  <conditionalFormatting sqref="AI87">
    <cfRule type="expression" dxfId="2713" priority="13333">
      <formula>IF(RIGHT(TEXT(AI87,"0.#"),1)=".",FALSE,TRUE)</formula>
    </cfRule>
    <cfRule type="expression" dxfId="2712" priority="13334">
      <formula>IF(RIGHT(TEXT(AI87,"0.#"),1)=".",TRUE,FALSE)</formula>
    </cfRule>
  </conditionalFormatting>
  <conditionalFormatting sqref="AM88">
    <cfRule type="expression" dxfId="2711" priority="13329">
      <formula>IF(RIGHT(TEXT(AM88,"0.#"),1)=".",FALSE,TRUE)</formula>
    </cfRule>
    <cfRule type="expression" dxfId="2710" priority="13330">
      <formula>IF(RIGHT(TEXT(AM88,"0.#"),1)=".",TRUE,FALSE)</formula>
    </cfRule>
  </conditionalFormatting>
  <conditionalFormatting sqref="AM89">
    <cfRule type="expression" dxfId="2709" priority="13327">
      <formula>IF(RIGHT(TEXT(AM89,"0.#"),1)=".",FALSE,TRUE)</formula>
    </cfRule>
    <cfRule type="expression" dxfId="2708" priority="13328">
      <formula>IF(RIGHT(TEXT(AM89,"0.#"),1)=".",TRUE,FALSE)</formula>
    </cfRule>
  </conditionalFormatting>
  <conditionalFormatting sqref="AE92">
    <cfRule type="expression" dxfId="2707" priority="13313">
      <formula>IF(RIGHT(TEXT(AE92,"0.#"),1)=".",FALSE,TRUE)</formula>
    </cfRule>
    <cfRule type="expression" dxfId="2706" priority="13314">
      <formula>IF(RIGHT(TEXT(AE92,"0.#"),1)=".",TRUE,FALSE)</formula>
    </cfRule>
  </conditionalFormatting>
  <conditionalFormatting sqref="AE93">
    <cfRule type="expression" dxfId="2705" priority="13311">
      <formula>IF(RIGHT(TEXT(AE93,"0.#"),1)=".",FALSE,TRUE)</formula>
    </cfRule>
    <cfRule type="expression" dxfId="2704" priority="13312">
      <formula>IF(RIGHT(TEXT(AE93,"0.#"),1)=".",TRUE,FALSE)</formula>
    </cfRule>
  </conditionalFormatting>
  <conditionalFormatting sqref="AE94">
    <cfRule type="expression" dxfId="2703" priority="13309">
      <formula>IF(RIGHT(TEXT(AE94,"0.#"),1)=".",FALSE,TRUE)</formula>
    </cfRule>
    <cfRule type="expression" dxfId="2702" priority="13310">
      <formula>IF(RIGHT(TEXT(AE94,"0.#"),1)=".",TRUE,FALSE)</formula>
    </cfRule>
  </conditionalFormatting>
  <conditionalFormatting sqref="AI94">
    <cfRule type="expression" dxfId="2701" priority="13307">
      <formula>IF(RIGHT(TEXT(AI94,"0.#"),1)=".",FALSE,TRUE)</formula>
    </cfRule>
    <cfRule type="expression" dxfId="2700" priority="13308">
      <formula>IF(RIGHT(TEXT(AI94,"0.#"),1)=".",TRUE,FALSE)</formula>
    </cfRule>
  </conditionalFormatting>
  <conditionalFormatting sqref="AI93">
    <cfRule type="expression" dxfId="2699" priority="13305">
      <formula>IF(RIGHT(TEXT(AI93,"0.#"),1)=".",FALSE,TRUE)</formula>
    </cfRule>
    <cfRule type="expression" dxfId="2698" priority="13306">
      <formula>IF(RIGHT(TEXT(AI93,"0.#"),1)=".",TRUE,FALSE)</formula>
    </cfRule>
  </conditionalFormatting>
  <conditionalFormatting sqref="AI92">
    <cfRule type="expression" dxfId="2697" priority="13303">
      <formula>IF(RIGHT(TEXT(AI92,"0.#"),1)=".",FALSE,TRUE)</formula>
    </cfRule>
    <cfRule type="expression" dxfId="2696" priority="13304">
      <formula>IF(RIGHT(TEXT(AI92,"0.#"),1)=".",TRUE,FALSE)</formula>
    </cfRule>
  </conditionalFormatting>
  <conditionalFormatting sqref="AM92">
    <cfRule type="expression" dxfId="2695" priority="13301">
      <formula>IF(RIGHT(TEXT(AM92,"0.#"),1)=".",FALSE,TRUE)</formula>
    </cfRule>
    <cfRule type="expression" dxfId="2694" priority="13302">
      <formula>IF(RIGHT(TEXT(AM92,"0.#"),1)=".",TRUE,FALSE)</formula>
    </cfRule>
  </conditionalFormatting>
  <conditionalFormatting sqref="AM93">
    <cfRule type="expression" dxfId="2693" priority="13299">
      <formula>IF(RIGHT(TEXT(AM93,"0.#"),1)=".",FALSE,TRUE)</formula>
    </cfRule>
    <cfRule type="expression" dxfId="2692" priority="13300">
      <formula>IF(RIGHT(TEXT(AM93,"0.#"),1)=".",TRUE,FALSE)</formula>
    </cfRule>
  </conditionalFormatting>
  <conditionalFormatting sqref="AM94">
    <cfRule type="expression" dxfId="2691" priority="13297">
      <formula>IF(RIGHT(TEXT(AM94,"0.#"),1)=".",FALSE,TRUE)</formula>
    </cfRule>
    <cfRule type="expression" dxfId="2690" priority="13298">
      <formula>IF(RIGHT(TEXT(AM94,"0.#"),1)=".",TRUE,FALSE)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M101">
    <cfRule type="expression" dxfId="2671" priority="13251">
      <formula>IF(RIGHT(TEXT(AM101,"0.#"),1)=".",FALSE,TRUE)</formula>
    </cfRule>
    <cfRule type="expression" dxfId="2670" priority="13252">
      <formula>IF(RIGHT(TEXT(AM101,"0.#"),1)=".",TRUE,FALSE)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Q116">
    <cfRule type="expression" dxfId="2617" priority="13185">
      <formula>IF(RIGHT(TEXT(AQ116,"0.#"),1)=".",FALSE,TRUE)</formula>
    </cfRule>
    <cfRule type="expression" dxfId="2616" priority="13186">
      <formula>IF(RIGHT(TEXT(AQ116,"0.#"),1)=".",TRUE,FALSE)</formula>
    </cfRule>
  </conditionalFormatting>
  <conditionalFormatting sqref="AM116">
    <cfRule type="expression" dxfId="2615" priority="13181">
      <formula>IF(RIGHT(TEXT(AM116,"0.#"),1)=".",FALSE,TRUE)</formula>
    </cfRule>
    <cfRule type="expression" dxfId="2614" priority="13182">
      <formula>IF(RIGHT(TEXT(AM116,"0.#"),1)=".",TRUE,FALSE)</formula>
    </cfRule>
  </conditionalFormatting>
  <conditionalFormatting sqref="AM117">
    <cfRule type="expression" dxfId="2613" priority="13179">
      <formula>IF(RIGHT(TEXT(AM117,"0.#"),1)=".",FALSE,TRUE)</formula>
    </cfRule>
    <cfRule type="expression" dxfId="2612" priority="13180">
      <formula>IF(RIGHT(TEXT(AM117,"0.#"),1)=".",TRUE,FALSE)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M134:AM135 AQ134:AQ135 AU134:AU135">
    <cfRule type="expression" dxfId="2559" priority="13085">
      <formula>IF(RIGHT(TEXT(AM134,"0.#"),1)=".",FALSE,TRUE)</formula>
    </cfRule>
    <cfRule type="expression" dxfId="2558" priority="13086">
      <formula>IF(RIGHT(TEXT(AM134,"0.#"),1)=".",TRUE,FALSE)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7:AO838">
    <cfRule type="expression" dxfId="2409" priority="2841">
      <formula>IF(AND(AL837&gt;=0, RIGHT(TEXT(AL837,"0.#"),1)&lt;&gt;"."),TRUE,FALSE)</formula>
    </cfRule>
    <cfRule type="expression" dxfId="2408" priority="2842">
      <formula>IF(AND(AL837&gt;=0, RIGHT(TEXT(AL837,"0.#"),1)="."),TRUE,FALSE)</formula>
    </cfRule>
    <cfRule type="expression" dxfId="2407" priority="2843">
      <formula>IF(AND(AL837&lt;0, RIGHT(TEXT(AL837,"0.#"),1)&lt;&gt;"."),TRUE,FALSE)</formula>
    </cfRule>
    <cfRule type="expression" dxfId="2406" priority="2844">
      <formula>IF(AND(AL837&lt;0, RIGHT(TEXT(AL837,"0.#"),1)="."),TRUE,FALSE)</formula>
    </cfRule>
  </conditionalFormatting>
  <conditionalFormatting sqref="Y837:Y838">
    <cfRule type="expression" dxfId="2405" priority="2839">
      <formula>IF(RIGHT(TEXT(Y837,"0.#"),1)=".",FALSE,TRUE)</formula>
    </cfRule>
    <cfRule type="expression" dxfId="2404" priority="2840">
      <formula>IF(RIGHT(TEXT(Y837,"0.#"),1)=".",TRUE,FALSE)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134:AE135 AI134:AI135">
    <cfRule type="expression" dxfId="729" priority="29">
      <formula>IF(RIGHT(TEXT(AE134,"0.#"),1)=".",FALSE,TRUE)</formula>
    </cfRule>
    <cfRule type="expression" dxfId="728" priority="30">
      <formula>IF(RIGHT(TEXT(AE134,"0.#"),1)=".",TRUE,FALSE)</formula>
    </cfRule>
  </conditionalFormatting>
  <conditionalFormatting sqref="AI34">
    <cfRule type="expression" dxfId="727" priority="17">
      <formula>IF(RIGHT(TEXT(AI34,"0.#"),1)=".",FALSE,TRUE)</formula>
    </cfRule>
    <cfRule type="expression" dxfId="726" priority="18">
      <formula>IF(RIGHT(TEXT(AI34,"0.#"),1)=".",TRUE,FALSE)</formula>
    </cfRule>
  </conditionalFormatting>
  <conditionalFormatting sqref="AE34">
    <cfRule type="expression" dxfId="725" priority="27">
      <formula>IF(RIGHT(TEXT(AE34,"0.#"),1)=".",FALSE,TRUE)</formula>
    </cfRule>
    <cfRule type="expression" dxfId="724" priority="28">
      <formula>IF(RIGHT(TEXT(AE34,"0.#"),1)=".",TRUE,FALSE)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E32">
    <cfRule type="expression" dxfId="721" priority="23">
      <formula>IF(RIGHT(TEXT(AE32,"0.#"),1)=".",FALSE,TRUE)</formula>
    </cfRule>
    <cfRule type="expression" dxfId="720" priority="24">
      <formula>IF(RIGHT(TEXT(AE32,"0.#"),1)=".",TRUE,FALSE)</formula>
    </cfRule>
  </conditionalFormatting>
  <conditionalFormatting sqref="AI32">
    <cfRule type="expression" dxfId="719" priority="21">
      <formula>IF(RIGHT(TEXT(AI32,"0.#"),1)=".",FALSE,TRUE)</formula>
    </cfRule>
    <cfRule type="expression" dxfId="718" priority="22">
      <formula>IF(RIGHT(TEXT(AI32,"0.#"),1)=".",TRUE,FALSE)</formula>
    </cfRule>
  </conditionalFormatting>
  <conditionalFormatting sqref="AI33">
    <cfRule type="expression" dxfId="717" priority="19">
      <formula>IF(RIGHT(TEXT(AI33,"0.#"),1)=".",FALSE,TRUE)</formula>
    </cfRule>
    <cfRule type="expression" dxfId="716" priority="20">
      <formula>IF(RIGHT(TEXT(AI33,"0.#"),1)=".",TRUE,FALSE)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831"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573</v>
      </c>
      <c r="C2" s="13" t="str">
        <f>IF(B2="","",A2)</f>
        <v>医療分野の研究開発関連</v>
      </c>
      <c r="D2" s="13" t="str">
        <f>IF(C2="","",IF(D1&lt;&gt;"",CONCATENATE(D1,"、",C2),C2))</f>
        <v>医療分野の研究開発関連</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2019-05-20T09:48:15Z</cp:lastPrinted>
  <dcterms:created xsi:type="dcterms:W3CDTF">2012-03-13T00:50:25Z</dcterms:created>
  <dcterms:modified xsi:type="dcterms:W3CDTF">2020-11-17T10:48:04Z</dcterms:modified>
</cp:coreProperties>
</file>