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WSLLS\Desktop\行政事業レビューシート（最終公表版）\01 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L836" authorId="0" shapeId="0">
      <text>
        <r>
          <rPr>
            <b/>
            <sz val="9"/>
            <color indexed="81"/>
            <rFont val="MS P ゴシック"/>
            <family val="3"/>
            <charset val="128"/>
          </rPr>
          <t xml:space="preserve">入札額／予定価格
</t>
        </r>
      </text>
    </comment>
  </commentList>
</comments>
</file>

<file path=xl/sharedStrings.xml><?xml version="1.0" encoding="utf-8"?>
<sst xmlns="http://schemas.openxmlformats.org/spreadsheetml/2006/main" count="2910" uniqueCount="696">
  <si>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</si>
  <si>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</si>
  <si>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</si>
  <si>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</si>
  <si>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</si>
  <si>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</si>
  <si>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</si>
  <si>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</si>
  <si>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</si>
  <si>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</si>
  <si>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</si>
  <si>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</si>
  <si>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</si>
  <si>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</si>
  <si>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</si>
  <si>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</si>
  <si>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</si>
  <si>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</si>
  <si>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</si>
  <si>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</si>
  <si>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</si>
  <si>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</si>
  <si>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</si>
  <si>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</si>
  <si>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</si>
  <si>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</si>
  <si>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</si>
  <si>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</si>
  <si>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</si>
  <si>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</si>
  <si>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</si>
  <si>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</si>
  <si>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</si>
  <si>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</si>
  <si>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</si>
  <si>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</si>
  <si>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</si>
  <si>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</si>
  <si>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</si>
  <si>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</si>
  <si>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</si>
  <si>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</si>
  <si>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</si>
  <si>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</si>
  <si>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</si>
  <si>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</si>
  <si>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</si>
  <si>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</si>
  <si>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</si>
  <si>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</si>
  <si>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</si>
  <si>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</si>
  <si>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</si>
  <si>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</si>
  <si>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</si>
  <si>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</si>
  <si>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</si>
  <si>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</si>
  <si>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</si>
  <si>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</si>
  <si>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</si>
  <si>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</si>
  <si>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</si>
  <si>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</si>
  <si>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</si>
  <si>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</si>
  <si>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</si>
  <si>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</si>
  <si>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</si>
  <si>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</si>
  <si>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</si>
  <si>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</si>
  <si>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</si>
  <si>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</si>
  <si>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</si>
  <si>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</si>
  <si>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</si>
  <si>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</si>
  <si>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</si>
  <si>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</si>
  <si>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</si>
  <si>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</si>
  <si>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</si>
  <si>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</si>
  <si>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</si>
  <si>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</si>
  <si>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</si>
  <si>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</si>
  <si>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</si>
  <si>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</si>
  <si>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</si>
  <si>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</si>
  <si>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</si>
  <si>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</si>
  <si>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</si>
  <si>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</si>
  <si>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</si>
  <si>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</si>
  <si>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</si>
  <si>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</si>
  <si>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</si>
  <si>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</si>
  <si>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</si>
  <si>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</si>
  <si>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</si>
  <si>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</si>
  <si>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</si>
  <si>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</si>
  <si>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</si>
  <si>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</si>
  <si>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</si>
  <si>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</si>
  <si>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</si>
  <si>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</si>
  <si>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</si>
  <si>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</si>
  <si>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</si>
  <si>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</si>
  <si>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</si>
  <si>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</si>
  <si>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</si>
  <si>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</si>
  <si>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</si>
  <si>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</si>
  <si>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</si>
  <si>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</si>
  <si>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</si>
  <si>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</si>
  <si>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</si>
  <si>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</si>
  <si>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</si>
  <si>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</si>
  <si>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</si>
  <si>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</si>
  <si>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</si>
  <si>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</si>
  <si>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</si>
  <si>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</si>
  <si>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</si>
  <si>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</si>
  <si>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</si>
  <si>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</si>
  <si>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</si>
  <si>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</si>
  <si>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</si>
  <si>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</si>
  <si>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</si>
  <si>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</si>
  <si>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</si>
  <si>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</si>
  <si>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</si>
  <si>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</si>
  <si>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</si>
  <si>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</si>
  <si>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</si>
  <si>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</si>
  <si>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</si>
  <si>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</si>
  <si>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</si>
  <si>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</si>
  <si>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</si>
  <si>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</si>
  <si>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</si>
  <si>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</si>
  <si>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</si>
  <si>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</si>
  <si>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</si>
  <si>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</si>
  <si>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</si>
  <si>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</si>
  <si>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</si>
  <si>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</si>
  <si>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</si>
  <si>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</si>
  <si>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</si>
  <si>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</si>
  <si>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</si>
  <si>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</si>
  <si>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</si>
  <si>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</si>
  <si>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</si>
  <si>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</si>
  <si>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</si>
  <si>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</si>
  <si>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</si>
  <si>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</si>
  <si>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</si>
  <si>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</si>
  <si>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</si>
  <si>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</si>
  <si>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</si>
  <si>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</si>
  <si>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</si>
  <si>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</si>
  <si>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</si>
  <si>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</si>
  <si>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</si>
  <si>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</si>
  <si>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</si>
  <si>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</si>
  <si>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</si>
  <si>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</si>
  <si>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</si>
  <si>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</si>
  <si>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</si>
  <si>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</si>
  <si>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</si>
  <si>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</si>
  <si>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</si>
  <si>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</si>
  <si>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</si>
  <si>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</si>
  <si>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</si>
  <si>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</si>
  <si>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</si>
  <si>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</si>
  <si>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</si>
  <si>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</si>
  <si>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</si>
  <si>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</si>
  <si>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</si>
  <si>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</si>
  <si>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</si>
  <si>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</si>
  <si>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</si>
  <si>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</si>
  <si>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</si>
  <si>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</si>
  <si>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</si>
  <si>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</si>
  <si>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</si>
  <si>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</si>
  <si>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</si>
  <si>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</si>
  <si>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</si>
  <si>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</si>
  <si>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</si>
  <si>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</si>
  <si>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</si>
  <si>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</si>
  <si>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</si>
  <si>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</si>
  <si>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</si>
  <si>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</si>
  <si>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</si>
  <si>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</si>
  <si>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</si>
  <si>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</si>
  <si>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</si>
  <si>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</si>
  <si>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</si>
  <si>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</si>
  <si>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</si>
  <si>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</si>
  <si>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</si>
  <si>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</si>
  <si>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</si>
  <si>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</si>
  <si>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</si>
  <si>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</si>
  <si>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</si>
  <si>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</si>
  <si>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</si>
  <si>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</si>
  <si>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</si>
  <si>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</si>
  <si>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</si>
  <si>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</si>
  <si>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</si>
  <si>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</si>
  <si>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</si>
  <si>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</si>
  <si>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</si>
  <si>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</si>
  <si>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</si>
  <si>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</si>
  <si>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</si>
  <si>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</si>
  <si>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</si>
  <si>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</si>
  <si>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</si>
  <si>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</si>
  <si>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</si>
  <si>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</si>
  <si>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</si>
  <si>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</si>
  <si>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</si>
  <si>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</si>
  <si>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</si>
  <si>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</si>
  <si>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</si>
  <si>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</si>
  <si>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</si>
  <si>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</si>
  <si>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</si>
  <si>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</si>
  <si>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</si>
  <si>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</si>
  <si>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</si>
  <si>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</si>
  <si>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</si>
  <si>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</si>
  <si>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</si>
  <si>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</si>
  <si>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</si>
  <si>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</si>
  <si>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</si>
  <si>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</si>
  <si>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</si>
  <si>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</si>
  <si>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</si>
  <si>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</si>
  <si>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</si>
  <si>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</si>
  <si>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</si>
  <si>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</si>
  <si>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</si>
  <si>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</si>
  <si>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</si>
  <si>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</si>
  <si>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</si>
  <si>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</si>
  <si>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</si>
  <si>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</si>
  <si>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</si>
  <si>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</si>
  <si>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</si>
  <si>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</si>
  <si>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</si>
  <si>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</si>
  <si>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</si>
  <si>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</si>
  <si>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</si>
  <si>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</si>
  <si>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</si>
  <si>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</si>
  <si>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</si>
  <si>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</si>
  <si>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</si>
  <si>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</si>
  <si>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</si>
  <si>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</si>
  <si>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</si>
  <si>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</si>
  <si>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</si>
  <si>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</si>
  <si>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</si>
  <si>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</si>
  <si>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</si>
  <si>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</si>
  <si>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</si>
  <si>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</si>
  <si>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</si>
  <si>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</si>
  <si>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</si>
  <si>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</si>
  <si>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</si>
  <si>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</si>
  <si>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</si>
  <si>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</si>
  <si>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</si>
  <si>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</si>
  <si>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</si>
  <si>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</si>
  <si>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</si>
  <si>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</si>
  <si>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</si>
  <si>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</si>
  <si>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</si>
  <si>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</si>
  <si>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</si>
  <si>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</si>
  <si>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</si>
  <si>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</si>
  <si>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</si>
  <si>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</si>
  <si>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</si>
  <si>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</si>
  <si>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</si>
  <si>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</si>
  <si>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</si>
  <si>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</si>
  <si>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</si>
  <si>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</si>
  <si>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</si>
  <si>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</si>
  <si>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</si>
  <si>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</si>
  <si>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</si>
  <si>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</si>
  <si>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</si>
  <si>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</si>
  <si>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</si>
  <si>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</si>
  <si>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</si>
  <si>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</si>
  <si>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</si>
  <si>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</si>
  <si>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</si>
  <si>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</si>
  <si>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</si>
  <si>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</si>
  <si>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</si>
  <si>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</si>
  <si>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</si>
  <si>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</si>
  <si>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</si>
  <si>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</si>
  <si>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</si>
  <si>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</si>
  <si>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</si>
  <si>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</si>
  <si>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</si>
  <si>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</si>
  <si>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</si>
  <si>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</si>
  <si>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</si>
  <si>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</si>
  <si>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</si>
  <si>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</si>
  <si>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</si>
  <si>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</si>
  <si>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</si>
  <si>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</si>
  <si>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</si>
  <si>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</si>
  <si>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</si>
  <si>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</si>
  <si>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</si>
  <si>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</si>
  <si>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</si>
  <si>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</si>
  <si>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</si>
  <si>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</si>
  <si>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</si>
  <si>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</si>
  <si>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</si>
  <si>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</si>
  <si>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</si>
  <si>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</si>
  <si>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</si>
  <si>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</si>
  <si>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</si>
  <si>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</si>
  <si>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</si>
  <si>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</si>
  <si>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</si>
  <si>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</si>
  <si>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</si>
  <si>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</si>
  <si>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</si>
  <si>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</si>
  <si>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</si>
  <si>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</si>
  <si>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</si>
  <si>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</si>
  <si>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</si>
  <si>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</si>
  <si>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</si>
  <si>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</si>
  <si>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</si>
  <si>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</si>
  <si>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</si>
  <si>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</si>
  <si>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</si>
  <si>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</si>
  <si>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</si>
  <si>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</si>
  <si>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</si>
  <si>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</si>
  <si>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</si>
  <si>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</si>
  <si>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</si>
  <si>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</si>
  <si>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</si>
  <si>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</si>
  <si>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</si>
  <si>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</si>
  <si>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</si>
  <si>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</si>
  <si>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</si>
  <si>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</si>
  <si>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</si>
  <si>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</si>
  <si>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</si>
  <si>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</si>
  <si>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</si>
  <si>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</si>
  <si>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</si>
  <si>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</si>
  <si>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</si>
  <si>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</si>
  <si>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</si>
  <si>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</si>
  <si>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</si>
  <si>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</si>
  <si>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</si>
  <si>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</si>
  <si>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</si>
  <si>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</si>
  <si>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</si>
  <si>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</si>
  <si>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</si>
  <si>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</si>
  <si>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</si>
  <si>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</si>
  <si>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</si>
  <si>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</si>
  <si>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</si>
  <si>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</si>
  <si>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</si>
  <si>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</si>
  <si>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</si>
  <si>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</si>
  <si>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</si>
  <si>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</si>
  <si>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</si>
  <si>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</si>
  <si>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</si>
  <si>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</si>
  <si>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</si>
  <si>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</si>
  <si>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</si>
  <si>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</si>
  <si>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</si>
  <si>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</si>
  <si>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</si>
  <si>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</si>
  <si>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</si>
  <si>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</si>
  <si>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</si>
  <si>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</si>
  <si>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</si>
  <si>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</si>
  <si>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</si>
  <si>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</si>
  <si>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</si>
  <si>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</si>
  <si>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</si>
  <si>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</si>
  <si>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</si>
  <si>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</si>
  <si>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</si>
  <si>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</si>
  <si>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</si>
  <si>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</si>
  <si>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</si>
  <si>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</si>
  <si>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</si>
  <si>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</si>
  <si>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</si>
  <si>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</si>
  <si>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</si>
  <si>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</si>
  <si>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</si>
  <si>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</si>
  <si>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</si>
  <si>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</si>
  <si>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</si>
  <si>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</si>
  <si>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</si>
  <si>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</si>
  <si>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</si>
  <si>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</si>
  <si>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</si>
  <si>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</si>
  <si>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開発途上国福祉専門家養成等事業</t>
    <rPh sb="0" eb="2">
      <t>カイハツ</t>
    </rPh>
    <rPh sb="2" eb="5">
      <t>トジョウコク</t>
    </rPh>
    <rPh sb="5" eb="7">
      <t>フクシ</t>
    </rPh>
    <rPh sb="7" eb="10">
      <t>センモンカ</t>
    </rPh>
    <rPh sb="10" eb="12">
      <t>ヨウセイ</t>
    </rPh>
    <rPh sb="12" eb="13">
      <t>トウ</t>
    </rPh>
    <rPh sb="13" eb="15">
      <t>ジギョウ</t>
    </rPh>
    <phoneticPr fontId="5"/>
  </si>
  <si>
    <t>大臣官房国際課</t>
    <rPh sb="0" eb="2">
      <t>ダイジン</t>
    </rPh>
    <rPh sb="2" eb="4">
      <t>カンボウ</t>
    </rPh>
    <rPh sb="4" eb="7">
      <t>コクサイカ</t>
    </rPh>
    <phoneticPr fontId="5"/>
  </si>
  <si>
    <t>国際課</t>
    <rPh sb="0" eb="3">
      <t>コクサイカ</t>
    </rPh>
    <phoneticPr fontId="5"/>
  </si>
  <si>
    <t>秋山伸一</t>
    <rPh sb="0" eb="2">
      <t>アキヤマ</t>
    </rPh>
    <rPh sb="2" eb="4">
      <t>シンイチ</t>
    </rPh>
    <phoneticPr fontId="5"/>
  </si>
  <si>
    <t>○</t>
  </si>
  <si>
    <t>-</t>
    <phoneticPr fontId="5"/>
  </si>
  <si>
    <t>政府開発援助大綱</t>
    <rPh sb="0" eb="2">
      <t>セイフ</t>
    </rPh>
    <rPh sb="2" eb="4">
      <t>カイハツ</t>
    </rPh>
    <rPh sb="4" eb="6">
      <t>エンジョ</t>
    </rPh>
    <rPh sb="6" eb="8">
      <t>タイコウ</t>
    </rPh>
    <phoneticPr fontId="5"/>
  </si>
  <si>
    <t>ASEAN諸国の社会保障分野の政策形成の支援及び当該分野の人材育成を強化するため、ASEAN･日本社会保障ハイレベル会合を通じ、ASEAN10ヶ国から社会福祉、保健医療及び雇用政策を担当する局長級行政官を招聘し、高齢化社会への対応、母子･障害者保健福祉、社会的弱者支援等をテーマとした議論を実施している。また、水道分野の国際協力検討事業を通じ、我が国の水道事業者及び厚生労働省が持つノウハウを活用し、水道分野の国際協力方針の検討を行うとともに、水道プロジェクト計画作成指導事業を通じ、開発途上国における水道分野の技術面･人材面･財政面等の課題について調査･検討を行い、熟度の高い計画となるよう当該国に対し助言･指導を実施している。</t>
    <phoneticPr fontId="5"/>
  </si>
  <si>
    <t>-</t>
    <phoneticPr fontId="5"/>
  </si>
  <si>
    <t>-</t>
    <phoneticPr fontId="5"/>
  </si>
  <si>
    <t>-</t>
    <phoneticPr fontId="5"/>
  </si>
  <si>
    <t>-</t>
  </si>
  <si>
    <t>-</t>
    <phoneticPr fontId="5"/>
  </si>
  <si>
    <t>-</t>
    <phoneticPr fontId="5"/>
  </si>
  <si>
    <t>政府開発援助衛生関係指導者育成等委託費</t>
    <phoneticPr fontId="5"/>
  </si>
  <si>
    <t>政府開発援助職員旅費</t>
    <phoneticPr fontId="5"/>
  </si>
  <si>
    <t>①ASEAN・日本社会保障ハイレベル会合の提言に基づき、全ての参加国が取組みを実施する。</t>
    <phoneticPr fontId="5"/>
  </si>
  <si>
    <t>ASEAN・日本社会保障ハイレベル会合の提言に基づき取組みを開始した参加国の割合
取組み開始した参加国/参加国</t>
    <phoneticPr fontId="5"/>
  </si>
  <si>
    <t>ASEAN・日本社会保障ハイレベル会合のフォローアップ調査の結果</t>
    <phoneticPr fontId="5"/>
  </si>
  <si>
    <t>②「水道分野の国際協力検討事業」及び「水道ﾌﾟﾛｼﾞｪｸﾄ計画作成指導事業」は水道分野の国際協力についての検討、及び相手国政府との対話（指導）であり、成果目標を明確な数値で示すことは困難であるが、参考指標として、持続可能な開発目標（SDGs）「2030年までに、すべての人々の、安全で安価な飲料水の普遍的かつ衡平なアクセスを達成する」を指標とする。</t>
    <phoneticPr fontId="5"/>
  </si>
  <si>
    <t>成果目標を明確な数値で示すことは困難であるが、参考指標として、持続可能な開発目標（SDGs）「2030年までに、すべての人々の、安全で安価な飲料水の普遍的かつ衡平なアクセスを達成する」を指標とする （達成度 ＝ 成果実績 ／ 目標値 ）
　（目標値 ＝ 「飲料水のアクセス率」（100%））（※直近データは、2015年の安全に管理された水）</t>
    <phoneticPr fontId="5"/>
  </si>
  <si>
    <t>WHO/UNICEF Joint Monitoring Programme (JMP) for Water Supply and Sanitation
https://www.wssinfo.org/data-estimates/tables</t>
    <phoneticPr fontId="5"/>
  </si>
  <si>
    <t>①ASEAN・日本社会保障ハイレベル会合参加者数（ASEAN10カ国）</t>
    <phoneticPr fontId="5"/>
  </si>
  <si>
    <t>人</t>
    <rPh sb="0" eb="1">
      <t>ニン</t>
    </rPh>
    <phoneticPr fontId="5"/>
  </si>
  <si>
    <t>②水道分野の国際協力検討事業及び水道プロジェクト計画作成指導事業の実施数</t>
    <phoneticPr fontId="5"/>
  </si>
  <si>
    <t>件</t>
    <rPh sb="0" eb="1">
      <t>ケン</t>
    </rPh>
    <phoneticPr fontId="5"/>
  </si>
  <si>
    <t>①ASEAN・日本社会保障ハイレベル会合
単位当たりコスト ＝ Ｘ ／ Ｙ
Ｘ：「人材育成にかかった金額」 
Ｙ：「人材育成を行った行政官数」　　　　　　　　　　　　　　　　　　　　　　　</t>
    <phoneticPr fontId="5"/>
  </si>
  <si>
    <t>千円／人</t>
  </si>
  <si>
    <t>X / Y</t>
  </si>
  <si>
    <t>X / Y</t>
    <phoneticPr fontId="5"/>
  </si>
  <si>
    <t>22,851千円/51人</t>
  </si>
  <si>
    <t>②水道分野の国際協力検討事業／
水道プロジェクト計画作成指導事業
単位当たりコスト＝X/Y
X：事業実施にかかった金額
Y：報告書作成件数　</t>
    <phoneticPr fontId="5"/>
  </si>
  <si>
    <t>千円／件</t>
    <rPh sb="0" eb="2">
      <t>センエン</t>
    </rPh>
    <rPh sb="3" eb="4">
      <t>ケン</t>
    </rPh>
    <phoneticPr fontId="5"/>
  </si>
  <si>
    <t>15,700千円/3件</t>
    <rPh sb="6" eb="8">
      <t>センエン</t>
    </rPh>
    <rPh sb="10" eb="11">
      <t>ケン</t>
    </rPh>
    <phoneticPr fontId="5"/>
  </si>
  <si>
    <t>15,993千円／3件</t>
    <rPh sb="6" eb="7">
      <t>チ</t>
    </rPh>
    <rPh sb="7" eb="8">
      <t>エン</t>
    </rPh>
    <rPh sb="10" eb="11">
      <t>ケン</t>
    </rPh>
    <phoneticPr fontId="5"/>
  </si>
  <si>
    <t>国際社会への参画・貢献を行うこと</t>
    <phoneticPr fontId="5"/>
  </si>
  <si>
    <t>開発途上国の人材育成等を通じた国際協力を推進し、連携を強化すること（施策目標ⅩⅡ－１－２）</t>
    <phoneticPr fontId="5"/>
  </si>
  <si>
    <t>ASEAN・日本社会保障ハイレベル会合の提言に基づき取組みを開始した国の割合</t>
    <phoneticPr fontId="5"/>
  </si>
  <si>
    <t>-</t>
    <phoneticPr fontId="5"/>
  </si>
  <si>
    <t>ASEAN・日本社会保障ハイレベル会合参加者数（ASEAN10カ国）</t>
    <phoneticPr fontId="5"/>
  </si>
  <si>
    <t>水道分野の国際協力検討事業及び水道プロジェクト計画作成指導事業の実施数</t>
    <phoneticPr fontId="5"/>
  </si>
  <si>
    <t>①ASEAN諸国から保健、福祉及び雇用の分野での緊密な関係を更に発展させ、また、当該分野での人材育成を強化するために、ASEAN・日本社会保障ハイレベル会合を開催し、保健・福祉・雇用政策に関する各国の有益な知見を共有することにより、当該分野での日本とASEAN諸国との協力関係の発展に寄与し、人材育成に貢献する。
②日本の水道事業者や学識経験者、厚生労働省などの産学官が持つノウハウを活用して、開発途上国への水道分野の協力方針を検討する。また、開発途上国が作成する水道プロジェクト計画に対して、水道分野に関する課題の具体的な解決方法を提示して、より熟度の高い計画となるよう助言・指導を実施する。これにより、水道分野での日本の知見や技術を提供して国際協力を促進し、開発途上国との連携の強化に貢献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</si>
  <si>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</si>
  <si>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</si>
  <si>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</si>
  <si>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</si>
  <si>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</si>
  <si>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</si>
  <si>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</si>
  <si>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</si>
  <si>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</si>
  <si>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</si>
  <si>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</si>
  <si>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健･水道分野の国際協力に関する国民のニーズ･優先度は高く（保健医療分野の国際協力に関する特別世論調査（平成22年7月））、ASEAN諸国の行政官の人材育成を強化し、ひいてはその国々の厚生労働行政の向上を図るものであることから国費の投入が必要である。</t>
    <phoneticPr fontId="5"/>
  </si>
  <si>
    <t>開発途上国の国の方針や国家間の包括的な取り組みに関わる事項を取り扱っているため、地方自治体、民間等にゆだねることはできない。</t>
    <phoneticPr fontId="5"/>
  </si>
  <si>
    <t>会合参加者からの評価は高く、優先度の高い事業となっている。</t>
    <phoneticPr fontId="5"/>
  </si>
  <si>
    <t>支出先の選定については、専門的知見を反映させる必要があり、複数事業者の企画競争を行うことで、競争性が確保されている。なお、一者応札の改善に向け、募集要項配布実績のある業者に声かけを行うとともに、企画提案の参考となるよう、海外情報にアクセス出来るＨＰを紹介した資料の作成・配布や、仕様書内に過去の報告書の掲載先を記載するなど工夫を行った。</t>
    <phoneticPr fontId="5"/>
  </si>
  <si>
    <t>有</t>
  </si>
  <si>
    <t>無</t>
  </si>
  <si>
    <t>受益者にも応分の負担を求めている。</t>
    <phoneticPr fontId="5"/>
  </si>
  <si>
    <t>経費内訳書を作成し確認を行った結果、妥当なものであった。</t>
    <phoneticPr fontId="5"/>
  </si>
  <si>
    <t>‐</t>
  </si>
  <si>
    <t>-</t>
    <phoneticPr fontId="5"/>
  </si>
  <si>
    <t>経費内訳書を作成し確認を行った結果、必要なものに限定されていた。</t>
    <phoneticPr fontId="5"/>
  </si>
  <si>
    <t>-</t>
    <phoneticPr fontId="5"/>
  </si>
  <si>
    <t>適宜執行状況を把握し、コストの削減に努めている。</t>
    <phoneticPr fontId="5"/>
  </si>
  <si>
    <t>おおむね目標通りの実績が得られており、見込みに見合った活動を行っているところである。</t>
    <phoneticPr fontId="5"/>
  </si>
  <si>
    <t>一同に会する政策対話及び直接的意見交換で実効性の高い成果が得られている。</t>
    <phoneticPr fontId="5"/>
  </si>
  <si>
    <t>当初見込みの参加者を概ね達成している。</t>
    <phoneticPr fontId="5"/>
  </si>
  <si>
    <t>成果物は厚生労働省ホームページに掲載している。会合結果についてASEAN＋3保健、社会福祉各大臣会合等で報告している。</t>
    <phoneticPr fontId="5"/>
  </si>
  <si>
    <t>-</t>
    <phoneticPr fontId="5"/>
  </si>
  <si>
    <t>-</t>
    <phoneticPr fontId="5"/>
  </si>
  <si>
    <t>①ASEAN･日本社会保障ハイレベル会合開催事業
会合においてとりまとめた提言等の成果を各国の政策や施策へ反映させることが期待されるところ、提言に基づき取組みを開始した国の割合は9割程度となっており、効果的に参加国への政策形成支援及び日本の知見･経験の共有が行われている。
②水道分野の国際協力検討事業／水道プロジェクト計画作成指導事業
持続可能な開発目標(SDGs)のSDG6.1にて「2030年までに全ての人々の安全で安価な飲料水の普遍的かつ衡平なアクセスを達成する」と定めており、引き続き本事業を通じて世界の水・衛生の改善に寄与していくことが必要である。</t>
    <phoneticPr fontId="5"/>
  </si>
  <si>
    <t>①ASEAN・日本社会保障ハイレベル会合開催事業
一部の参加国において会合の成果の政策や施策への反映が行われていないことから、効果的にテーマの選定や成果文書等のとりまとめを行い、さらに有意義な会合となるよう努力し、すべての参加国において会合の成果に基づく取組みが行われることを目指す。また、これにより、日本とASEAN諸国との協力関係の更なる発展及び人材育成に貢献していく。
②水道分野の国際協力検討事業／水道プロジェクト計画作成指導事業
事業内容を見直しながら水道分野の国際協力を推進していく。</t>
    <phoneticPr fontId="5"/>
  </si>
  <si>
    <t>559</t>
    <phoneticPr fontId="5"/>
  </si>
  <si>
    <t>509</t>
    <phoneticPr fontId="5"/>
  </si>
  <si>
    <t>451</t>
    <phoneticPr fontId="5"/>
  </si>
  <si>
    <t>844</t>
    <phoneticPr fontId="5"/>
  </si>
  <si>
    <t>844</t>
    <phoneticPr fontId="5"/>
  </si>
  <si>
    <t>855</t>
    <phoneticPr fontId="5"/>
  </si>
  <si>
    <t>825</t>
    <phoneticPr fontId="5"/>
  </si>
  <si>
    <t>828</t>
    <phoneticPr fontId="5"/>
  </si>
  <si>
    <t>厚生労働省</t>
  </si>
  <si>
    <t>A.東武トップツアーズ（株）</t>
    <rPh sb="2" eb="4">
      <t>トウブ</t>
    </rPh>
    <rPh sb="12" eb="13">
      <t>カブ</t>
    </rPh>
    <phoneticPr fontId="5"/>
  </si>
  <si>
    <t>B.公益社団法人　国際厚生事業団</t>
    <rPh sb="2" eb="4">
      <t>コウエキ</t>
    </rPh>
    <rPh sb="4" eb="8">
      <t>シャダンホウジン</t>
    </rPh>
    <rPh sb="9" eb="11">
      <t>コクサイ</t>
    </rPh>
    <rPh sb="11" eb="13">
      <t>コウセイ</t>
    </rPh>
    <rPh sb="13" eb="16">
      <t>ジギョウダン</t>
    </rPh>
    <phoneticPr fontId="5"/>
  </si>
  <si>
    <t>C.日本テクノ株式会社</t>
    <rPh sb="2" eb="4">
      <t>ニホン</t>
    </rPh>
    <rPh sb="7" eb="11">
      <t>カブシキガイシャ</t>
    </rPh>
    <phoneticPr fontId="5"/>
  </si>
  <si>
    <t>D.株式会社　協和コンサルタンツ</t>
    <rPh sb="2" eb="6">
      <t>カブシキガイシャ</t>
    </rPh>
    <rPh sb="7" eb="9">
      <t>キョウワ</t>
    </rPh>
    <phoneticPr fontId="5"/>
  </si>
  <si>
    <t>委託費</t>
    <rPh sb="0" eb="3">
      <t>イタクヒ</t>
    </rPh>
    <phoneticPr fontId="5"/>
  </si>
  <si>
    <t>第16回ASEAN・日本社会保障ハイレベル会合開催事業</t>
    <rPh sb="0" eb="1">
      <t>ダイ</t>
    </rPh>
    <rPh sb="3" eb="4">
      <t>カイ</t>
    </rPh>
    <rPh sb="10" eb="12">
      <t>ニホン</t>
    </rPh>
    <rPh sb="12" eb="14">
      <t>シャカイ</t>
    </rPh>
    <rPh sb="14" eb="16">
      <t>ホショウ</t>
    </rPh>
    <rPh sb="21" eb="23">
      <t>カイゴウ</t>
    </rPh>
    <rPh sb="23" eb="25">
      <t>カイサイ</t>
    </rPh>
    <rPh sb="25" eb="27">
      <t>ジギョウ</t>
    </rPh>
    <phoneticPr fontId="5"/>
  </si>
  <si>
    <t>平成30年度水道分野の国際協力検討事業</t>
    <rPh sb="0" eb="2">
      <t>ヘイセイ</t>
    </rPh>
    <rPh sb="4" eb="6">
      <t>ネンド</t>
    </rPh>
    <rPh sb="6" eb="8">
      <t>スイドウ</t>
    </rPh>
    <rPh sb="8" eb="10">
      <t>ブンヤ</t>
    </rPh>
    <rPh sb="11" eb="13">
      <t>コクサイ</t>
    </rPh>
    <rPh sb="13" eb="15">
      <t>キョウリョク</t>
    </rPh>
    <rPh sb="15" eb="17">
      <t>ケントウ</t>
    </rPh>
    <rPh sb="17" eb="19">
      <t>ジギョウ</t>
    </rPh>
    <phoneticPr fontId="5"/>
  </si>
  <si>
    <t>委託費</t>
    <rPh sb="0" eb="3">
      <t>イタクヒ</t>
    </rPh>
    <phoneticPr fontId="5"/>
  </si>
  <si>
    <t>平成30年度水道プロジェクト計画作成指導事業（第1期）</t>
    <rPh sb="0" eb="2">
      <t>ヘイセイ</t>
    </rPh>
    <rPh sb="4" eb="6">
      <t>ネンド</t>
    </rPh>
    <rPh sb="6" eb="8">
      <t>スイドウ</t>
    </rPh>
    <rPh sb="14" eb="16">
      <t>ケイカク</t>
    </rPh>
    <rPh sb="16" eb="18">
      <t>サクセイ</t>
    </rPh>
    <rPh sb="18" eb="20">
      <t>シドウ</t>
    </rPh>
    <rPh sb="20" eb="22">
      <t>ジギョウ</t>
    </rPh>
    <rPh sb="23" eb="24">
      <t>ダイ</t>
    </rPh>
    <rPh sb="25" eb="26">
      <t>キ</t>
    </rPh>
    <phoneticPr fontId="5"/>
  </si>
  <si>
    <t>平成30年度水道プロジェクト計画作成指導事業（第2期）</t>
    <rPh sb="0" eb="2">
      <t>ヘイセイ</t>
    </rPh>
    <rPh sb="4" eb="6">
      <t>ネンド</t>
    </rPh>
    <rPh sb="6" eb="8">
      <t>スイドウ</t>
    </rPh>
    <rPh sb="14" eb="16">
      <t>ケイカク</t>
    </rPh>
    <rPh sb="16" eb="18">
      <t>サクセイ</t>
    </rPh>
    <rPh sb="18" eb="20">
      <t>シドウ</t>
    </rPh>
    <rPh sb="20" eb="22">
      <t>ジギョウ</t>
    </rPh>
    <rPh sb="23" eb="24">
      <t>ダイ</t>
    </rPh>
    <rPh sb="25" eb="26">
      <t>キ</t>
    </rPh>
    <phoneticPr fontId="5"/>
  </si>
  <si>
    <t>東武トップツアーズ（株）</t>
    <phoneticPr fontId="5"/>
  </si>
  <si>
    <t>第16回ASEAN・日本社会保障ハイレベル会合開催事業</t>
    <phoneticPr fontId="5"/>
  </si>
  <si>
    <t>公益社団法人　国際厚生事業団</t>
    <phoneticPr fontId="5"/>
  </si>
  <si>
    <t>平成30年度水道分野の国際協力検討事業</t>
    <phoneticPr fontId="5"/>
  </si>
  <si>
    <t>日本テクノ株式会社</t>
    <phoneticPr fontId="5"/>
  </si>
  <si>
    <t>平成30年度水道プロジェクト計画作成指導事業（第1期）</t>
    <phoneticPr fontId="5"/>
  </si>
  <si>
    <t>株式会社　協和コンサルタンツ</t>
    <phoneticPr fontId="5"/>
  </si>
  <si>
    <t>平成30年度水道プロジェクト計画作成指導事業（第2期）</t>
    <phoneticPr fontId="5"/>
  </si>
  <si>
    <t>-</t>
    <phoneticPr fontId="5"/>
  </si>
  <si>
    <t>職員A</t>
    <rPh sb="0" eb="2">
      <t>ショクイン</t>
    </rPh>
    <phoneticPr fontId="5"/>
  </si>
  <si>
    <t>旅費</t>
    <rPh sb="0" eb="2">
      <t>リョヒ</t>
    </rPh>
    <phoneticPr fontId="5"/>
  </si>
  <si>
    <t>-</t>
    <phoneticPr fontId="5"/>
  </si>
  <si>
    <t>-</t>
    <phoneticPr fontId="5"/>
  </si>
  <si>
    <t>-</t>
    <phoneticPr fontId="5"/>
  </si>
  <si>
    <t>23,274千円／36人</t>
    <phoneticPr fontId="5"/>
  </si>
  <si>
    <t>-</t>
    <phoneticPr fontId="5"/>
  </si>
  <si>
    <t>-</t>
    <phoneticPr fontId="5"/>
  </si>
  <si>
    <t>-</t>
    <phoneticPr fontId="5"/>
  </si>
  <si>
    <t>19,784千円／32人</t>
    <phoneticPr fontId="5"/>
  </si>
  <si>
    <t>24,115千円／40人</t>
    <rPh sb="6" eb="8">
      <t>センエン</t>
    </rPh>
    <rPh sb="11" eb="12">
      <t>ニン</t>
    </rPh>
    <phoneticPr fontId="5"/>
  </si>
  <si>
    <t>16,035千円／3件</t>
    <rPh sb="6" eb="7">
      <t>チ</t>
    </rPh>
    <rPh sb="7" eb="8">
      <t>エン</t>
    </rPh>
    <rPh sb="10" eb="11">
      <t>ケン</t>
    </rPh>
    <phoneticPr fontId="5"/>
  </si>
  <si>
    <t>18,875千円／3件</t>
    <rPh sb="6" eb="8">
      <t>センエン</t>
    </rPh>
    <rPh sb="10" eb="11">
      <t>ケン</t>
    </rPh>
    <phoneticPr fontId="5"/>
  </si>
  <si>
    <t>-</t>
    <phoneticPr fontId="5"/>
  </si>
  <si>
    <t>-</t>
    <phoneticPr fontId="5"/>
  </si>
  <si>
    <t>-</t>
    <phoneticPr fontId="5"/>
  </si>
  <si>
    <t>-</t>
    <phoneticPr fontId="5"/>
  </si>
  <si>
    <t>-</t>
    <phoneticPr fontId="5"/>
  </si>
  <si>
    <t>ASEAN・日本社会保障ハイレベル会合開催事業について、実績額が予算額を下回ったため。</t>
    <rPh sb="6" eb="8">
      <t>ニホン</t>
    </rPh>
    <rPh sb="8" eb="12">
      <t>シャカイホショウ</t>
    </rPh>
    <rPh sb="17" eb="19">
      <t>カイゴウ</t>
    </rPh>
    <rPh sb="19" eb="21">
      <t>カイサイ</t>
    </rPh>
    <rPh sb="21" eb="23">
      <t>ジギョウ</t>
    </rPh>
    <rPh sb="28" eb="31">
      <t>ジッセキガク</t>
    </rPh>
    <rPh sb="32" eb="35">
      <t>ヨサンガク</t>
    </rPh>
    <rPh sb="36" eb="38">
      <t>シタマワ</t>
    </rPh>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</si>
  <si>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</si>
  <si>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</si>
  <si>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</si>
  <si>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</si>
  <si>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</si>
  <si>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</si>
  <si>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平成8年のリヨンサミットにおいて我が国が提唱した「世界福祉構想｣の実現に向け、我が国と緊密な関係にあるASEAN諸国の社会保障分野の政策形成の支援及び当該分野での人材育成を強化するため協力を行うとともに、第4回世界水フォーラムにおいて公表した『水と衛生に関する拡大パートナーシップ・イニシアティブ』に基づく我が国の経験や技術を活用した質の高い援助の実施に向け、水供給分野の国際協力における開発効果を高めるため、国際協力事業を実施する。</t>
    <phoneticPr fontId="5"/>
  </si>
  <si>
    <t>我が国の経験や技術を活用した質の高い援助の実施に向け、水供給分野の国際協力における開発効果を高めるため、国際協力事業を実施するために必要なじぎょうであり、引き続き、必要な予算額を確保し、適正な執行に努めること。</t>
    <rPh sb="66" eb="68">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</si>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</sst>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102973</xdr:colOff>
      <xdr:row>741</xdr:row>
      <xdr:rowOff>51487</xdr:rowOff>
    </xdr:from>
    <xdr:to>
      <xdr:col>31</xdr:col>
      <xdr:colOff>121963</xdr:colOff>
      <xdr:row>742</xdr:row>
      <xdr:rowOff>332044</xdr:rowOff>
    </xdr:to>
    <xdr:sp macro="" textlink="">
      <xdr:nvSpPr>
        <xdr:cNvPr id="13" name="正方形/長方形 12"/>
        <xdr:cNvSpPr/>
      </xdr:nvSpPr>
      <xdr:spPr>
        <a:xfrm>
          <a:off x="4633784" y="48603244"/>
          <a:ext cx="1872503" cy="62809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ja-JP" altLang="en-US" sz="1100"/>
            <a:t>厚生労働省</a:t>
          </a:r>
          <a:endParaRPr kumimoji="1" lang="en-US" altLang="ja-JP" sz="1100"/>
        </a:p>
        <a:p>
          <a:pPr algn="ctr"/>
          <a:r>
            <a:rPr kumimoji="1" lang="en-US" altLang="ja-JP" sz="1100"/>
            <a:t>36</a:t>
          </a:r>
          <a:r>
            <a:rPr kumimoji="1" lang="ja-JP" altLang="en-US" sz="1100"/>
            <a:t>百万円</a:t>
          </a:r>
        </a:p>
      </xdr:txBody>
    </xdr:sp>
    <xdr:clientData/>
  </xdr:twoCellAnchor>
  <xdr:twoCellAnchor>
    <xdr:from>
      <xdr:col>6</xdr:col>
      <xdr:colOff>154459</xdr:colOff>
      <xdr:row>748</xdr:row>
      <xdr:rowOff>0</xdr:rowOff>
    </xdr:from>
    <xdr:to>
      <xdr:col>16</xdr:col>
      <xdr:colOff>12871</xdr:colOff>
      <xdr:row>749</xdr:row>
      <xdr:rowOff>193075</xdr:rowOff>
    </xdr:to>
    <xdr:sp macro="" textlink="">
      <xdr:nvSpPr>
        <xdr:cNvPr id="19" name="テキスト ボックス 18"/>
        <xdr:cNvSpPr txBox="1"/>
      </xdr:nvSpPr>
      <xdr:spPr>
        <a:xfrm>
          <a:off x="1390135" y="50443885"/>
          <a:ext cx="1917871" cy="540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一般競争契約（最低価格）</a:t>
          </a:r>
          <a:r>
            <a:rPr kumimoji="1" lang="en-US" altLang="ja-JP" sz="900"/>
            <a:t>】</a:t>
          </a:r>
          <a:endParaRPr kumimoji="1" lang="ja-JP" altLang="en-US" sz="900"/>
        </a:p>
      </xdr:txBody>
    </xdr:sp>
    <xdr:clientData/>
  </xdr:twoCellAnchor>
  <xdr:twoCellAnchor>
    <xdr:from>
      <xdr:col>27</xdr:col>
      <xdr:colOff>-1</xdr:colOff>
      <xdr:row>743</xdr:row>
      <xdr:rowOff>0</xdr:rowOff>
    </xdr:from>
    <xdr:to>
      <xdr:col>35</xdr:col>
      <xdr:colOff>120165</xdr:colOff>
      <xdr:row>748</xdr:row>
      <xdr:rowOff>68719</xdr:rowOff>
    </xdr:to>
    <xdr:cxnSp macro="">
      <xdr:nvCxnSpPr>
        <xdr:cNvPr id="21" name="カギ線コネクタ 20"/>
        <xdr:cNvCxnSpPr/>
      </xdr:nvCxnSpPr>
      <xdr:spPr>
        <a:xfrm rot="16200000" flipV="1">
          <a:off x="5541213" y="49266151"/>
          <a:ext cx="1806388" cy="1767733"/>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180205</xdr:colOff>
      <xdr:row>743</xdr:row>
      <xdr:rowOff>0</xdr:rowOff>
    </xdr:from>
    <xdr:to>
      <xdr:col>27</xdr:col>
      <xdr:colOff>23891</xdr:colOff>
      <xdr:row>748</xdr:row>
      <xdr:rowOff>92264</xdr:rowOff>
    </xdr:to>
    <xdr:cxnSp macro="">
      <xdr:nvCxnSpPr>
        <xdr:cNvPr id="22" name="カギ線コネクタ 21"/>
        <xdr:cNvCxnSpPr/>
      </xdr:nvCxnSpPr>
      <xdr:spPr>
        <a:xfrm rot="5400000" flipH="1" flipV="1">
          <a:off x="3820865" y="49313191"/>
          <a:ext cx="1829933" cy="16972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51493</xdr:colOff>
      <xdr:row>743</xdr:row>
      <xdr:rowOff>0</xdr:rowOff>
    </xdr:from>
    <xdr:to>
      <xdr:col>27</xdr:col>
      <xdr:colOff>22027</xdr:colOff>
      <xdr:row>748</xdr:row>
      <xdr:rowOff>92264</xdr:rowOff>
    </xdr:to>
    <xdr:cxnSp macro="">
      <xdr:nvCxnSpPr>
        <xdr:cNvPr id="24" name="カギ線コネクタ 23"/>
        <xdr:cNvCxnSpPr/>
      </xdr:nvCxnSpPr>
      <xdr:spPr>
        <a:xfrm rot="5400000" flipH="1" flipV="1">
          <a:off x="3034766" y="48528956"/>
          <a:ext cx="1829933" cy="3265670"/>
        </a:xfrm>
        <a:prstGeom prst="bentConnector3">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25747</xdr:colOff>
      <xdr:row>743</xdr:row>
      <xdr:rowOff>12872</xdr:rowOff>
    </xdr:from>
    <xdr:to>
      <xdr:col>27</xdr:col>
      <xdr:colOff>34147</xdr:colOff>
      <xdr:row>748</xdr:row>
      <xdr:rowOff>105136</xdr:rowOff>
    </xdr:to>
    <xdr:cxnSp macro="">
      <xdr:nvCxnSpPr>
        <xdr:cNvPr id="25" name="カギ線コネクタ 24"/>
        <xdr:cNvCxnSpPr/>
      </xdr:nvCxnSpPr>
      <xdr:spPr>
        <a:xfrm rot="5400000" flipH="1" flipV="1">
          <a:off x="4675521" y="50170463"/>
          <a:ext cx="1829933" cy="8400"/>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25743</xdr:colOff>
      <xdr:row>743</xdr:row>
      <xdr:rowOff>12873</xdr:rowOff>
    </xdr:from>
    <xdr:to>
      <xdr:col>44</xdr:col>
      <xdr:colOff>31901</xdr:colOff>
      <xdr:row>748</xdr:row>
      <xdr:rowOff>82725</xdr:rowOff>
    </xdr:to>
    <xdr:cxnSp macro="">
      <xdr:nvCxnSpPr>
        <xdr:cNvPr id="26" name="カギ線コネクタ 25"/>
        <xdr:cNvCxnSpPr/>
      </xdr:nvCxnSpPr>
      <xdr:spPr>
        <a:xfrm rot="16200000" flipV="1">
          <a:off x="6436143" y="48409838"/>
          <a:ext cx="1807521" cy="3507239"/>
        </a:xfrm>
        <a:prstGeom prst="bentConnector3">
          <a:avLst>
            <a:gd name="adj1" fmla="val 50000"/>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38614</xdr:colOff>
      <xdr:row>749</xdr:row>
      <xdr:rowOff>154459</xdr:rowOff>
    </xdr:from>
    <xdr:to>
      <xdr:col>14</xdr:col>
      <xdr:colOff>151567</xdr:colOff>
      <xdr:row>752</xdr:row>
      <xdr:rowOff>58756</xdr:rowOff>
    </xdr:to>
    <xdr:sp macro="" textlink="">
      <xdr:nvSpPr>
        <xdr:cNvPr id="27" name="正方形/長方形 26"/>
        <xdr:cNvSpPr/>
      </xdr:nvSpPr>
      <xdr:spPr>
        <a:xfrm>
          <a:off x="1686182" y="51486486"/>
          <a:ext cx="1348628" cy="9468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A.</a:t>
          </a:r>
          <a:r>
            <a:rPr kumimoji="1" lang="ja-JP" altLang="en-US" sz="1000"/>
            <a:t>東武トップツアーズ（株）</a:t>
          </a:r>
          <a:endParaRPr kumimoji="1" lang="en-US" altLang="ja-JP" sz="1000"/>
        </a:p>
        <a:p>
          <a:pPr algn="ctr"/>
          <a:r>
            <a:rPr kumimoji="1" lang="en-US" altLang="ja-JP" sz="1000"/>
            <a:t>19.8</a:t>
          </a:r>
          <a:r>
            <a:rPr kumimoji="1" lang="ja-JP" altLang="en-US" sz="1000"/>
            <a:t>百万円</a:t>
          </a:r>
        </a:p>
      </xdr:txBody>
    </xdr:sp>
    <xdr:clientData/>
  </xdr:twoCellAnchor>
  <xdr:twoCellAnchor>
    <xdr:from>
      <xdr:col>14</xdr:col>
      <xdr:colOff>180203</xdr:colOff>
      <xdr:row>748</xdr:row>
      <xdr:rowOff>115845</xdr:rowOff>
    </xdr:from>
    <xdr:to>
      <xdr:col>23</xdr:col>
      <xdr:colOff>77229</xdr:colOff>
      <xdr:row>749</xdr:row>
      <xdr:rowOff>119389</xdr:rowOff>
    </xdr:to>
    <xdr:sp macro="" textlink="">
      <xdr:nvSpPr>
        <xdr:cNvPr id="28" name="テキスト ボックス 27"/>
        <xdr:cNvSpPr txBox="1"/>
      </xdr:nvSpPr>
      <xdr:spPr>
        <a:xfrm>
          <a:off x="3063446" y="50559730"/>
          <a:ext cx="1750540" cy="3510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15</xdr:col>
      <xdr:colOff>193074</xdr:colOff>
      <xdr:row>749</xdr:row>
      <xdr:rowOff>164038</xdr:rowOff>
    </xdr:from>
    <xdr:to>
      <xdr:col>48</xdr:col>
      <xdr:colOff>10737</xdr:colOff>
      <xdr:row>752</xdr:row>
      <xdr:rowOff>71666</xdr:rowOff>
    </xdr:to>
    <xdr:grpSp>
      <xdr:nvGrpSpPr>
        <xdr:cNvPr id="29" name="グループ化 28"/>
        <xdr:cNvGrpSpPr/>
      </xdr:nvGrpSpPr>
      <xdr:grpSpPr>
        <a:xfrm>
          <a:off x="3282263" y="50955457"/>
          <a:ext cx="6613879" cy="950229"/>
          <a:chOff x="1311411" y="236212895"/>
          <a:chExt cx="6560747" cy="965410"/>
        </a:xfrm>
      </xdr:grpSpPr>
      <xdr:sp macro="" textlink="">
        <xdr:nvSpPr>
          <xdr:cNvPr id="30" name="正方形/長方形 29"/>
          <xdr:cNvSpPr/>
        </xdr:nvSpPr>
        <xdr:spPr>
          <a:xfrm>
            <a:off x="1311411" y="236212895"/>
            <a:ext cx="1337794"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B.</a:t>
            </a:r>
            <a:r>
              <a:rPr kumimoji="1" lang="ja-JP" altLang="en-US" sz="1000"/>
              <a:t>公益社団法人　国際厚生事業団</a:t>
            </a:r>
            <a:endParaRPr kumimoji="1" lang="en-US" altLang="ja-JP" sz="1000"/>
          </a:p>
          <a:p>
            <a:pPr algn="ctr"/>
            <a:r>
              <a:rPr kumimoji="1" lang="en-US" altLang="ja-JP" sz="1000"/>
              <a:t>5.7</a:t>
            </a:r>
            <a:r>
              <a:rPr kumimoji="1" lang="ja-JP" altLang="en-US" sz="1000"/>
              <a:t>百万円</a:t>
            </a:r>
          </a:p>
        </xdr:txBody>
      </xdr:sp>
      <xdr:sp macro="" textlink="">
        <xdr:nvSpPr>
          <xdr:cNvPr id="31" name="正方形/長方形 30"/>
          <xdr:cNvSpPr/>
        </xdr:nvSpPr>
        <xdr:spPr>
          <a:xfrm>
            <a:off x="2871888" y="236212895"/>
            <a:ext cx="140518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C.</a:t>
            </a:r>
            <a:r>
              <a:rPr kumimoji="1" lang="ja-JP" altLang="en-US" sz="1100"/>
              <a:t>日本テクノ株式会社</a:t>
            </a:r>
            <a:endParaRPr kumimoji="1" lang="en-US" altLang="ja-JP" sz="1100"/>
          </a:p>
          <a:p>
            <a:pPr algn="ctr"/>
            <a:r>
              <a:rPr kumimoji="1" lang="en-US" altLang="ja-JP" sz="1100"/>
              <a:t>5.6</a:t>
            </a:r>
            <a:r>
              <a:rPr kumimoji="1" lang="ja-JP" altLang="en-US" sz="1100"/>
              <a:t>百万円</a:t>
            </a:r>
          </a:p>
        </xdr:txBody>
      </xdr:sp>
      <xdr:sp macro="" textlink="">
        <xdr:nvSpPr>
          <xdr:cNvPr id="32" name="正方形/長方形 31"/>
          <xdr:cNvSpPr/>
        </xdr:nvSpPr>
        <xdr:spPr>
          <a:xfrm>
            <a:off x="4585467" y="236212895"/>
            <a:ext cx="1456179"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000"/>
              <a:t>D.</a:t>
            </a:r>
            <a:r>
              <a:rPr kumimoji="1" lang="ja-JP" altLang="en-US" sz="1000"/>
              <a:t>株式会社　協和コンサルタンツ</a:t>
            </a:r>
            <a:endParaRPr kumimoji="1" lang="en-US" altLang="ja-JP" sz="1000"/>
          </a:p>
          <a:p>
            <a:pPr algn="ctr"/>
            <a:r>
              <a:rPr kumimoji="1" lang="en-US" altLang="ja-JP" sz="1000"/>
              <a:t>4.8</a:t>
            </a:r>
            <a:r>
              <a:rPr kumimoji="1" lang="ja-JP" altLang="en-US" sz="1000"/>
              <a:t>百万円</a:t>
            </a:r>
            <a:endParaRPr kumimoji="1" lang="en-US" altLang="ja-JP" sz="1000"/>
          </a:p>
        </xdr:txBody>
      </xdr:sp>
      <xdr:sp macro="" textlink="">
        <xdr:nvSpPr>
          <xdr:cNvPr id="33" name="正方形/長方形 32"/>
          <xdr:cNvSpPr/>
        </xdr:nvSpPr>
        <xdr:spPr>
          <a:xfrm>
            <a:off x="6410011" y="236216279"/>
            <a:ext cx="1462147" cy="9620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lIns="36000" tIns="36000" rIns="36000" bIns="36000" rtlCol="0" anchor="ctr"/>
          <a:lstStyle/>
          <a:p>
            <a:pPr algn="ctr"/>
            <a:r>
              <a:rPr kumimoji="1" lang="en-US" altLang="ja-JP" sz="1100"/>
              <a:t>E.</a:t>
            </a:r>
            <a:r>
              <a:rPr kumimoji="1" lang="ja-JP" altLang="en-US" sz="1100"/>
              <a:t>事務費</a:t>
            </a:r>
            <a:endParaRPr kumimoji="1" lang="en-US" altLang="ja-JP" sz="1100"/>
          </a:p>
          <a:p>
            <a:pPr algn="ctr"/>
            <a:r>
              <a:rPr kumimoji="1" lang="en-US" altLang="ja-JP" sz="1100"/>
              <a:t>0.1</a:t>
            </a:r>
            <a:r>
              <a:rPr kumimoji="1" lang="ja-JP" altLang="en-US" sz="1100"/>
              <a:t>百万円</a:t>
            </a:r>
          </a:p>
        </xdr:txBody>
      </xdr:sp>
    </xdr:grpSp>
    <xdr:clientData/>
  </xdr:twoCellAnchor>
  <xdr:twoCellAnchor>
    <xdr:from>
      <xdr:col>22</xdr:col>
      <xdr:colOff>90101</xdr:colOff>
      <xdr:row>748</xdr:row>
      <xdr:rowOff>115845</xdr:rowOff>
    </xdr:from>
    <xdr:to>
      <xdr:col>31</xdr:col>
      <xdr:colOff>154460</xdr:colOff>
      <xdr:row>749</xdr:row>
      <xdr:rowOff>119388</xdr:rowOff>
    </xdr:to>
    <xdr:sp macro="" textlink="">
      <xdr:nvSpPr>
        <xdr:cNvPr id="35" name="テキスト ボックス 34"/>
        <xdr:cNvSpPr txBox="1"/>
      </xdr:nvSpPr>
      <xdr:spPr>
        <a:xfrm>
          <a:off x="4620912" y="50559730"/>
          <a:ext cx="1917872" cy="35107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31</xdr:col>
      <xdr:colOff>25743</xdr:colOff>
      <xdr:row>748</xdr:row>
      <xdr:rowOff>180203</xdr:rowOff>
    </xdr:from>
    <xdr:to>
      <xdr:col>39</xdr:col>
      <xdr:colOff>180202</xdr:colOff>
      <xdr:row>749</xdr:row>
      <xdr:rowOff>98278</xdr:rowOff>
    </xdr:to>
    <xdr:sp macro="" textlink="">
      <xdr:nvSpPr>
        <xdr:cNvPr id="37" name="テキスト ボックス 36"/>
        <xdr:cNvSpPr txBox="1"/>
      </xdr:nvSpPr>
      <xdr:spPr>
        <a:xfrm>
          <a:off x="6410067" y="50624088"/>
          <a:ext cx="1802027" cy="2656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7</xdr:col>
      <xdr:colOff>167331</xdr:colOff>
      <xdr:row>752</xdr:row>
      <xdr:rowOff>283176</xdr:rowOff>
    </xdr:from>
    <xdr:to>
      <xdr:col>14</xdr:col>
      <xdr:colOff>139318</xdr:colOff>
      <xdr:row>755</xdr:row>
      <xdr:rowOff>205946</xdr:rowOff>
    </xdr:to>
    <xdr:sp macro="" textlink="">
      <xdr:nvSpPr>
        <xdr:cNvPr id="38" name="大かっこ 37"/>
        <xdr:cNvSpPr/>
      </xdr:nvSpPr>
      <xdr:spPr>
        <a:xfrm>
          <a:off x="1608953" y="52117196"/>
          <a:ext cx="1413608" cy="9653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ASEAN</a:t>
          </a:r>
          <a:r>
            <a:rPr kumimoji="1" lang="ja-JP" altLang="en-US" sz="1100"/>
            <a:t>・日本社会保障ハイレベル会合開催事業</a:t>
          </a:r>
        </a:p>
      </xdr:txBody>
    </xdr:sp>
    <xdr:clientData/>
  </xdr:twoCellAnchor>
  <xdr:twoCellAnchor>
    <xdr:from>
      <xdr:col>15</xdr:col>
      <xdr:colOff>115846</xdr:colOff>
      <xdr:row>752</xdr:row>
      <xdr:rowOff>296046</xdr:rowOff>
    </xdr:from>
    <xdr:to>
      <xdr:col>22</xdr:col>
      <xdr:colOff>102974</xdr:colOff>
      <xdr:row>755</xdr:row>
      <xdr:rowOff>193073</xdr:rowOff>
    </xdr:to>
    <xdr:sp macro="" textlink="">
      <xdr:nvSpPr>
        <xdr:cNvPr id="39" name="大かっこ 38"/>
        <xdr:cNvSpPr/>
      </xdr:nvSpPr>
      <xdr:spPr>
        <a:xfrm>
          <a:off x="3205035" y="52130066"/>
          <a:ext cx="1428750" cy="939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水道分野の国際協力検討事業</a:t>
          </a:r>
          <a:endParaRPr kumimoji="1" lang="en-US" altLang="ja-JP" sz="1100"/>
        </a:p>
      </xdr:txBody>
    </xdr:sp>
    <xdr:clientData/>
  </xdr:twoCellAnchor>
  <xdr:twoCellAnchor>
    <xdr:from>
      <xdr:col>23</xdr:col>
      <xdr:colOff>90100</xdr:colOff>
      <xdr:row>752</xdr:row>
      <xdr:rowOff>308919</xdr:rowOff>
    </xdr:from>
    <xdr:to>
      <xdr:col>30</xdr:col>
      <xdr:colOff>193074</xdr:colOff>
      <xdr:row>755</xdr:row>
      <xdr:rowOff>218817</xdr:rowOff>
    </xdr:to>
    <xdr:sp macro="" textlink="">
      <xdr:nvSpPr>
        <xdr:cNvPr id="40" name="大かっこ 39"/>
        <xdr:cNvSpPr/>
      </xdr:nvSpPr>
      <xdr:spPr>
        <a:xfrm>
          <a:off x="4826857" y="52142939"/>
          <a:ext cx="1544595"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1</a:t>
          </a:r>
          <a:r>
            <a:rPr kumimoji="1" lang="ja-JP" altLang="en-US" sz="1100"/>
            <a:t>期）</a:t>
          </a:r>
          <a:endParaRPr kumimoji="1" lang="en-US" altLang="ja-JP" sz="1100"/>
        </a:p>
      </xdr:txBody>
    </xdr:sp>
    <xdr:clientData/>
  </xdr:twoCellAnchor>
  <xdr:twoCellAnchor>
    <xdr:from>
      <xdr:col>31</xdr:col>
      <xdr:colOff>180201</xdr:colOff>
      <xdr:row>752</xdr:row>
      <xdr:rowOff>321790</xdr:rowOff>
    </xdr:from>
    <xdr:to>
      <xdr:col>39</xdr:col>
      <xdr:colOff>102972</xdr:colOff>
      <xdr:row>755</xdr:row>
      <xdr:rowOff>205946</xdr:rowOff>
    </xdr:to>
    <xdr:sp macro="" textlink="">
      <xdr:nvSpPr>
        <xdr:cNvPr id="41" name="大かっこ 40"/>
        <xdr:cNvSpPr/>
      </xdr:nvSpPr>
      <xdr:spPr>
        <a:xfrm>
          <a:off x="6564525" y="52155810"/>
          <a:ext cx="1570339" cy="9267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水道プロジェクト計画作成指導事業</a:t>
          </a:r>
          <a:endParaRPr kumimoji="1" lang="en-US" altLang="ja-JP" sz="1100"/>
        </a:p>
        <a:p>
          <a:pPr algn="ctr"/>
          <a:r>
            <a:rPr kumimoji="1" lang="ja-JP" altLang="en-US" sz="1100"/>
            <a:t>（第</a:t>
          </a:r>
          <a:r>
            <a:rPr kumimoji="1" lang="en-US" altLang="ja-JP" sz="1100"/>
            <a:t>2</a:t>
          </a:r>
          <a:r>
            <a:rPr kumimoji="1" lang="ja-JP" altLang="en-US" sz="1100"/>
            <a:t>期）</a:t>
          </a:r>
          <a:endParaRPr kumimoji="1" lang="en-US" altLang="ja-JP" sz="1100"/>
        </a:p>
      </xdr:txBody>
    </xdr:sp>
    <xdr:clientData/>
  </xdr:twoCellAnchor>
  <xdr:twoCellAnchor>
    <xdr:from>
      <xdr:col>40</xdr:col>
      <xdr:colOff>180203</xdr:colOff>
      <xdr:row>752</xdr:row>
      <xdr:rowOff>308919</xdr:rowOff>
    </xdr:from>
    <xdr:to>
      <xdr:col>47</xdr:col>
      <xdr:colOff>195347</xdr:colOff>
      <xdr:row>754</xdr:row>
      <xdr:rowOff>252585</xdr:rowOff>
    </xdr:to>
    <xdr:sp macro="" textlink="">
      <xdr:nvSpPr>
        <xdr:cNvPr id="42" name="正方形/長方形 41"/>
        <xdr:cNvSpPr/>
      </xdr:nvSpPr>
      <xdr:spPr>
        <a:xfrm>
          <a:off x="8418041" y="52683547"/>
          <a:ext cx="1456765" cy="63873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委託事業にかかる</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事務的経費</a:t>
          </a:r>
        </a:p>
      </xdr:txBody>
    </xdr:sp>
    <xdr:clientData/>
  </xdr:twoCellAnchor>
  <xdr:twoCellAnchor>
    <xdr:from>
      <xdr:col>30</xdr:col>
      <xdr:colOff>51487</xdr:colOff>
      <xdr:row>38</xdr:row>
      <xdr:rowOff>296048</xdr:rowOff>
    </xdr:from>
    <xdr:to>
      <xdr:col>33</xdr:col>
      <xdr:colOff>139619</xdr:colOff>
      <xdr:row>38</xdr:row>
      <xdr:rowOff>609813</xdr:rowOff>
    </xdr:to>
    <xdr:sp macro="" textlink="">
      <xdr:nvSpPr>
        <xdr:cNvPr id="45" name="正方形/長方形 44"/>
        <xdr:cNvSpPr/>
      </xdr:nvSpPr>
      <xdr:spPr>
        <a:xfrm>
          <a:off x="6229865" y="12768649"/>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77230</xdr:colOff>
      <xdr:row>38</xdr:row>
      <xdr:rowOff>308919</xdr:rowOff>
    </xdr:from>
    <xdr:to>
      <xdr:col>41</xdr:col>
      <xdr:colOff>180202</xdr:colOff>
      <xdr:row>38</xdr:row>
      <xdr:rowOff>648428</xdr:rowOff>
    </xdr:to>
    <xdr:sp macro="" textlink="">
      <xdr:nvSpPr>
        <xdr:cNvPr id="46" name="正方形/長方形 45"/>
        <xdr:cNvSpPr/>
      </xdr:nvSpPr>
      <xdr:spPr>
        <a:xfrm>
          <a:off x="7903176" y="12781520"/>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115844</xdr:colOff>
      <xdr:row>38</xdr:row>
      <xdr:rowOff>308919</xdr:rowOff>
    </xdr:from>
    <xdr:to>
      <xdr:col>37</xdr:col>
      <xdr:colOff>203976</xdr:colOff>
      <xdr:row>38</xdr:row>
      <xdr:rowOff>622684</xdr:rowOff>
    </xdr:to>
    <xdr:sp macro="" textlink="">
      <xdr:nvSpPr>
        <xdr:cNvPr id="47" name="正方形/長方形 46"/>
        <xdr:cNvSpPr/>
      </xdr:nvSpPr>
      <xdr:spPr>
        <a:xfrm>
          <a:off x="7118006" y="12781520"/>
          <a:ext cx="705970" cy="31376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34</xdr:col>
      <xdr:colOff>90101</xdr:colOff>
      <xdr:row>40</xdr:row>
      <xdr:rowOff>334662</xdr:rowOff>
    </xdr:from>
    <xdr:to>
      <xdr:col>37</xdr:col>
      <xdr:colOff>193073</xdr:colOff>
      <xdr:row>40</xdr:row>
      <xdr:rowOff>674171</xdr:rowOff>
    </xdr:to>
    <xdr:sp macro="" textlink="">
      <xdr:nvSpPr>
        <xdr:cNvPr id="36" name="正方形/長方形 35"/>
        <xdr:cNvSpPr/>
      </xdr:nvSpPr>
      <xdr:spPr>
        <a:xfrm>
          <a:off x="7092263" y="14583547"/>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30</xdr:col>
      <xdr:colOff>51487</xdr:colOff>
      <xdr:row>40</xdr:row>
      <xdr:rowOff>321791</xdr:rowOff>
    </xdr:from>
    <xdr:to>
      <xdr:col>33</xdr:col>
      <xdr:colOff>154459</xdr:colOff>
      <xdr:row>40</xdr:row>
      <xdr:rowOff>661300</xdr:rowOff>
    </xdr:to>
    <xdr:sp macro="" textlink="">
      <xdr:nvSpPr>
        <xdr:cNvPr id="43" name="正方形/長方形 42"/>
        <xdr:cNvSpPr/>
      </xdr:nvSpPr>
      <xdr:spPr>
        <a:xfrm>
          <a:off x="6229865" y="14570676"/>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90102</xdr:colOff>
      <xdr:row>40</xdr:row>
      <xdr:rowOff>321790</xdr:rowOff>
    </xdr:from>
    <xdr:to>
      <xdr:col>41</xdr:col>
      <xdr:colOff>193074</xdr:colOff>
      <xdr:row>40</xdr:row>
      <xdr:rowOff>661299</xdr:rowOff>
    </xdr:to>
    <xdr:sp macro="" textlink="">
      <xdr:nvSpPr>
        <xdr:cNvPr id="44" name="正方形/長方形 43"/>
        <xdr:cNvSpPr/>
      </xdr:nvSpPr>
      <xdr:spPr>
        <a:xfrm>
          <a:off x="7916048" y="14570675"/>
          <a:ext cx="720810" cy="33950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Z3" sqref="AZ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464</v>
      </c>
      <c r="AP2" s="219"/>
      <c r="AQ2" s="219"/>
      <c r="AR2" s="79" t="str">
        <f>IF(OR(AO2="　", AO2=""), "", "-")</f>
        <v/>
      </c>
      <c r="AS2" s="220">
        <v>836</v>
      </c>
      <c r="AT2" s="220"/>
      <c r="AU2" s="220"/>
      <c r="AV2" s="52" t="str">
        <f>IF(AW2="", "", "-")</f>
        <v/>
      </c>
      <c r="AW2" s="397"/>
      <c r="AX2" s="397"/>
    </row>
    <row r="3" spans="1:50" ht="21" customHeight="1" thickBot="1">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648</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178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568</v>
      </c>
      <c r="AF5" s="717"/>
      <c r="AG5" s="717"/>
      <c r="AH5" s="717"/>
      <c r="AI5" s="717"/>
      <c r="AJ5" s="717"/>
      <c r="AK5" s="717"/>
      <c r="AL5" s="717"/>
      <c r="AM5" s="717"/>
      <c r="AN5" s="717"/>
      <c r="AO5" s="717"/>
      <c r="AP5" s="718"/>
      <c r="AQ5" s="719" t="s">
        <v>569</v>
      </c>
      <c r="AR5" s="720"/>
      <c r="AS5" s="720"/>
      <c r="AT5" s="720"/>
      <c r="AU5" s="720"/>
      <c r="AV5" s="720"/>
      <c r="AW5" s="720"/>
      <c r="AX5" s="721"/>
    </row>
    <row r="6" spans="1:50" ht="39" customHeight="1">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c r="A9" s="145" t="s">
        <v>23</v>
      </c>
      <c r="B9" s="146"/>
      <c r="C9" s="146"/>
      <c r="D9" s="146"/>
      <c r="E9" s="146"/>
      <c r="F9" s="146"/>
      <c r="G9" s="572" t="s">
        <v>693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573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c r="A13" s="142"/>
      <c r="B13" s="143"/>
      <c r="C13" s="143"/>
      <c r="D13" s="143"/>
      <c r="E13" s="143"/>
      <c r="F13" s="144"/>
      <c r="G13" s="742" t="s">
        <v>6</v>
      </c>
      <c r="H13" s="743"/>
      <c r="I13" s="635" t="s">
        <v>7</v>
      </c>
      <c r="J13" s="636"/>
      <c r="K13" s="636"/>
      <c r="L13" s="636"/>
      <c r="M13" s="636"/>
      <c r="N13" s="636"/>
      <c r="O13" s="637"/>
      <c r="P13" s="108">
        <v>40</v>
      </c>
      <c r="Q13" s="109"/>
      <c r="R13" s="109"/>
      <c r="S13" s="109"/>
      <c r="T13" s="109"/>
      <c r="U13" s="109"/>
      <c r="V13" s="110"/>
      <c r="W13" s="108">
        <v>41</v>
      </c>
      <c r="X13" s="109"/>
      <c r="Y13" s="109"/>
      <c r="Z13" s="109"/>
      <c r="AA13" s="109"/>
      <c r="AB13" s="109"/>
      <c r="AC13" s="110"/>
      <c r="AD13" s="108">
        <v>42</v>
      </c>
      <c r="AE13" s="109"/>
      <c r="AF13" s="109"/>
      <c r="AG13" s="109"/>
      <c r="AH13" s="109"/>
      <c r="AI13" s="109"/>
      <c r="AJ13" s="110"/>
      <c r="AK13" s="108">
        <v>44</v>
      </c>
      <c r="AL13" s="109"/>
      <c r="AM13" s="109"/>
      <c r="AN13" s="109"/>
      <c r="AO13" s="109"/>
      <c r="AP13" s="109"/>
      <c r="AQ13" s="110"/>
      <c r="AR13" s="105">
        <v>44</v>
      </c>
      <c r="AS13" s="106"/>
      <c r="AT13" s="106"/>
      <c r="AU13" s="106"/>
      <c r="AV13" s="106"/>
      <c r="AW13" s="106"/>
      <c r="AX13" s="394"/>
    </row>
    <row r="14" spans="1:50" ht="21" customHeight="1">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576</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575</v>
      </c>
      <c r="X17" s="109"/>
      <c r="Y17" s="109"/>
      <c r="Z17" s="109"/>
      <c r="AA17" s="109"/>
      <c r="AB17" s="109"/>
      <c r="AC17" s="110"/>
      <c r="AD17" s="108" t="s">
        <v>574</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6"/>
      <c r="H18" s="747"/>
      <c r="I18" s="734" t="s">
        <v>20</v>
      </c>
      <c r="J18" s="735"/>
      <c r="K18" s="735"/>
      <c r="L18" s="735"/>
      <c r="M18" s="735"/>
      <c r="N18" s="735"/>
      <c r="O18" s="736"/>
      <c r="P18" s="114">
        <f>SUM(P13:V17)</f>
        <v>40</v>
      </c>
      <c r="Q18" s="115"/>
      <c r="R18" s="115"/>
      <c r="S18" s="115"/>
      <c r="T18" s="115"/>
      <c r="U18" s="115"/>
      <c r="V18" s="116"/>
      <c r="W18" s="114">
        <f>SUM(W13:AC17)</f>
        <v>41</v>
      </c>
      <c r="X18" s="115"/>
      <c r="Y18" s="115"/>
      <c r="Z18" s="115"/>
      <c r="AA18" s="115"/>
      <c r="AB18" s="115"/>
      <c r="AC18" s="116"/>
      <c r="AD18" s="114">
        <f>SUM(AD13:AJ17)</f>
        <v>42</v>
      </c>
      <c r="AE18" s="115"/>
      <c r="AF18" s="115"/>
      <c r="AG18" s="115"/>
      <c r="AH18" s="115"/>
      <c r="AI18" s="115"/>
      <c r="AJ18" s="116"/>
      <c r="AK18" s="114">
        <f>SUM(AK13:AQ17)</f>
        <v>44</v>
      </c>
      <c r="AL18" s="115"/>
      <c r="AM18" s="115"/>
      <c r="AN18" s="115"/>
      <c r="AO18" s="115"/>
      <c r="AP18" s="115"/>
      <c r="AQ18" s="116"/>
      <c r="AR18" s="114">
        <f>SUM(AR13:AX17)</f>
        <v>44</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39</v>
      </c>
      <c r="Q19" s="109"/>
      <c r="R19" s="109"/>
      <c r="S19" s="109"/>
      <c r="T19" s="109"/>
      <c r="U19" s="109"/>
      <c r="V19" s="110"/>
      <c r="W19" s="108">
        <v>40</v>
      </c>
      <c r="X19" s="109"/>
      <c r="Y19" s="109"/>
      <c r="Z19" s="109"/>
      <c r="AA19" s="109"/>
      <c r="AB19" s="109"/>
      <c r="AC19" s="110"/>
      <c r="AD19" s="108">
        <v>36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0.97499999999999998</v>
      </c>
      <c r="Q20" s="539"/>
      <c r="R20" s="539"/>
      <c r="S20" s="539"/>
      <c r="T20" s="539"/>
      <c r="U20" s="539"/>
      <c r="V20" s="539"/>
      <c r="W20" s="539">
        <f t="shared" ref="W20" si="0">IF(W18=0, "-", SUM(W19)/W18)</f>
        <v>0.97560975609756095</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6" t="s">
        <v>476</v>
      </c>
      <c r="H21" s="927"/>
      <c r="I21" s="927"/>
      <c r="J21" s="927"/>
      <c r="K21" s="927"/>
      <c r="L21" s="927"/>
      <c r="M21" s="927"/>
      <c r="N21" s="927"/>
      <c r="O21" s="927"/>
      <c r="P21" s="539">
        <f>IF(P19=0, "-", SUM(P19)/SUM(P13,P14))</f>
        <v>0.97499999999999998</v>
      </c>
      <c r="Q21" s="539"/>
      <c r="R21" s="539"/>
      <c r="S21" s="539"/>
      <c r="T21" s="539"/>
      <c r="U21" s="539"/>
      <c r="V21" s="539"/>
      <c r="W21" s="539">
        <f t="shared" ref="W21" si="2">IF(W19=0, "-", SUM(W19)/SUM(W13,W14))</f>
        <v>0.97560975609756095</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556</v>
      </c>
      <c r="B22" s="199"/>
      <c r="C22" s="199"/>
      <c r="D22" s="199"/>
      <c r="E22" s="199"/>
      <c r="F22" s="200"/>
      <c r="G22" s="183" t="s">
        <v>455</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580</v>
      </c>
      <c r="H23" s="187"/>
      <c r="I23" s="187"/>
      <c r="J23" s="187"/>
      <c r="K23" s="187"/>
      <c r="L23" s="187"/>
      <c r="M23" s="187"/>
      <c r="N23" s="187"/>
      <c r="O23" s="188"/>
      <c r="P23" s="105">
        <v>43</v>
      </c>
      <c r="Q23" s="106"/>
      <c r="R23" s="106"/>
      <c r="S23" s="106"/>
      <c r="T23" s="106"/>
      <c r="U23" s="106"/>
      <c r="V23" s="107"/>
      <c r="W23" s="105">
        <v>43</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581</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456</v>
      </c>
      <c r="H29" s="196"/>
      <c r="I29" s="196"/>
      <c r="J29" s="196"/>
      <c r="K29" s="196"/>
      <c r="L29" s="196"/>
      <c r="M29" s="196"/>
      <c r="N29" s="196"/>
      <c r="O29" s="197"/>
      <c r="P29" s="108">
        <f>AK13</f>
        <v>44</v>
      </c>
      <c r="Q29" s="109"/>
      <c r="R29" s="109"/>
      <c r="S29" s="109"/>
      <c r="T29" s="109"/>
      <c r="U29" s="109"/>
      <c r="V29" s="110"/>
      <c r="W29" s="227">
        <f>AR13</f>
        <v>44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674</v>
      </c>
      <c r="AR31" s="136"/>
      <c r="AS31" s="137" t="s">
        <v>355</v>
      </c>
      <c r="AT31" s="172"/>
      <c r="AU31" s="271">
        <v>31</v>
      </c>
      <c r="AV31" s="271"/>
      <c r="AW31" s="379" t="s">
        <v>300</v>
      </c>
      <c r="AX31" s="380"/>
    </row>
    <row r="32" spans="1:50" ht="30" customHeight="1">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493</v>
      </c>
      <c r="AC32" s="551"/>
      <c r="AD32" s="551"/>
      <c r="AE32" s="364">
        <v>90</v>
      </c>
      <c r="AF32" s="365"/>
      <c r="AG32" s="365"/>
      <c r="AH32" s="365"/>
      <c r="AI32" s="364">
        <v>89</v>
      </c>
      <c r="AJ32" s="365"/>
      <c r="AK32" s="365"/>
      <c r="AL32" s="365"/>
      <c r="AM32" s="364">
        <v>78</v>
      </c>
      <c r="AN32" s="365"/>
      <c r="AO32" s="365"/>
      <c r="AP32" s="365"/>
      <c r="AQ32" s="111" t="s">
        <v>674</v>
      </c>
      <c r="AR32" s="112"/>
      <c r="AS32" s="112"/>
      <c r="AT32" s="113"/>
      <c r="AU32" s="365" t="s">
        <v>682</v>
      </c>
      <c r="AV32" s="365"/>
      <c r="AW32" s="365"/>
      <c r="AX32" s="367"/>
    </row>
    <row r="33" spans="1:50" ht="30"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4">
        <v>100</v>
      </c>
      <c r="AF33" s="365"/>
      <c r="AG33" s="365"/>
      <c r="AH33" s="365"/>
      <c r="AI33" s="364">
        <v>100</v>
      </c>
      <c r="AJ33" s="365"/>
      <c r="AK33" s="365"/>
      <c r="AL33" s="365"/>
      <c r="AM33" s="364">
        <v>100</v>
      </c>
      <c r="AN33" s="365"/>
      <c r="AO33" s="365"/>
      <c r="AP33" s="365"/>
      <c r="AQ33" s="111" t="s">
        <v>675</v>
      </c>
      <c r="AR33" s="112"/>
      <c r="AS33" s="112"/>
      <c r="AT33" s="113"/>
      <c r="AU33" s="365" t="s">
        <v>681</v>
      </c>
      <c r="AV33" s="365"/>
      <c r="AW33" s="365"/>
      <c r="AX33" s="367"/>
    </row>
    <row r="34" spans="1:50" ht="30"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90</v>
      </c>
      <c r="AF34" s="365"/>
      <c r="AG34" s="365"/>
      <c r="AH34" s="365"/>
      <c r="AI34" s="364">
        <v>89</v>
      </c>
      <c r="AJ34" s="365"/>
      <c r="AK34" s="365"/>
      <c r="AL34" s="365"/>
      <c r="AM34" s="364">
        <v>78</v>
      </c>
      <c r="AN34" s="365"/>
      <c r="AO34" s="365"/>
      <c r="AP34" s="365"/>
      <c r="AQ34" s="111" t="s">
        <v>676</v>
      </c>
      <c r="AR34" s="112"/>
      <c r="AS34" s="112"/>
      <c r="AT34" s="113"/>
      <c r="AU34" s="365" t="s">
        <v>683</v>
      </c>
      <c r="AV34" s="365"/>
      <c r="AW34" s="365"/>
      <c r="AX34" s="367"/>
    </row>
    <row r="35" spans="1:50" ht="23.25" customHeight="1">
      <c r="A35" s="897" t="s">
        <v>502</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t="s">
        <v>675</v>
      </c>
      <c r="AR38" s="136"/>
      <c r="AS38" s="137" t="s">
        <v>355</v>
      </c>
      <c r="AT38" s="172"/>
      <c r="AU38" s="271">
        <v>42</v>
      </c>
      <c r="AV38" s="271"/>
      <c r="AW38" s="379" t="s">
        <v>300</v>
      </c>
      <c r="AX38" s="380"/>
    </row>
    <row r="39" spans="1:50" ht="69.95" customHeight="1">
      <c r="A39" s="515"/>
      <c r="B39" s="513"/>
      <c r="C39" s="513"/>
      <c r="D39" s="513"/>
      <c r="E39" s="513"/>
      <c r="F39" s="514"/>
      <c r="G39" s="540" t="s">
        <v>585</v>
      </c>
      <c r="H39" s="541"/>
      <c r="I39" s="541"/>
      <c r="J39" s="541"/>
      <c r="K39" s="541"/>
      <c r="L39" s="541"/>
      <c r="M39" s="541"/>
      <c r="N39" s="541"/>
      <c r="O39" s="542"/>
      <c r="P39" s="161" t="s">
        <v>586</v>
      </c>
      <c r="Q39" s="161"/>
      <c r="R39" s="161"/>
      <c r="S39" s="161"/>
      <c r="T39" s="161"/>
      <c r="U39" s="161"/>
      <c r="V39" s="161"/>
      <c r="W39" s="161"/>
      <c r="X39" s="231"/>
      <c r="Y39" s="338" t="s">
        <v>12</v>
      </c>
      <c r="Z39" s="549"/>
      <c r="AA39" s="550"/>
      <c r="AB39" s="551" t="s">
        <v>493</v>
      </c>
      <c r="AC39" s="551"/>
      <c r="AD39" s="551"/>
      <c r="AE39" s="364"/>
      <c r="AF39" s="365"/>
      <c r="AG39" s="365"/>
      <c r="AH39" s="365"/>
      <c r="AI39" s="364"/>
      <c r="AJ39" s="365"/>
      <c r="AK39" s="365"/>
      <c r="AL39" s="365"/>
      <c r="AM39" s="364"/>
      <c r="AN39" s="365"/>
      <c r="AO39" s="365"/>
      <c r="AP39" s="365"/>
      <c r="AQ39" s="111" t="s">
        <v>674</v>
      </c>
      <c r="AR39" s="112"/>
      <c r="AS39" s="112"/>
      <c r="AT39" s="113"/>
      <c r="AU39" s="365" t="s">
        <v>682</v>
      </c>
      <c r="AV39" s="365"/>
      <c r="AW39" s="365"/>
      <c r="AX39" s="367"/>
    </row>
    <row r="40" spans="1:50" ht="69.95"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493</v>
      </c>
      <c r="AC40" s="522"/>
      <c r="AD40" s="522"/>
      <c r="AE40" s="364">
        <v>100</v>
      </c>
      <c r="AF40" s="365"/>
      <c r="AG40" s="365"/>
      <c r="AH40" s="365"/>
      <c r="AI40" s="364">
        <v>100</v>
      </c>
      <c r="AJ40" s="365"/>
      <c r="AK40" s="365"/>
      <c r="AL40" s="365"/>
      <c r="AM40" s="364">
        <v>100</v>
      </c>
      <c r="AN40" s="365"/>
      <c r="AO40" s="365"/>
      <c r="AP40" s="365"/>
      <c r="AQ40" s="111" t="s">
        <v>674</v>
      </c>
      <c r="AR40" s="112"/>
      <c r="AS40" s="112"/>
      <c r="AT40" s="113"/>
      <c r="AU40" s="365">
        <v>100</v>
      </c>
      <c r="AV40" s="365"/>
      <c r="AW40" s="365"/>
      <c r="AX40" s="367"/>
    </row>
    <row r="41" spans="1:50" ht="69.95"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t="s">
        <v>675</v>
      </c>
      <c r="AR41" s="112"/>
      <c r="AS41" s="112"/>
      <c r="AT41" s="113"/>
      <c r="AU41" s="365" t="s">
        <v>683</v>
      </c>
      <c r="AV41" s="365"/>
      <c r="AW41" s="365"/>
      <c r="AX41" s="367"/>
    </row>
    <row r="42" spans="1:50" ht="23.25" customHeight="1">
      <c r="A42" s="897" t="s">
        <v>502</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1" t="s">
        <v>505</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v>51</v>
      </c>
      <c r="AF101" s="365"/>
      <c r="AG101" s="365"/>
      <c r="AH101" s="366"/>
      <c r="AI101" s="364">
        <v>36</v>
      </c>
      <c r="AJ101" s="365"/>
      <c r="AK101" s="365"/>
      <c r="AL101" s="366"/>
      <c r="AM101" s="364">
        <v>32</v>
      </c>
      <c r="AN101" s="365"/>
      <c r="AO101" s="365"/>
      <c r="AP101" s="366"/>
      <c r="AQ101" s="364" t="s">
        <v>690</v>
      </c>
      <c r="AR101" s="365"/>
      <c r="AS101" s="365"/>
      <c r="AT101" s="366"/>
      <c r="AU101" s="364"/>
      <c r="AV101" s="365"/>
      <c r="AW101" s="365"/>
      <c r="AX101" s="366"/>
    </row>
    <row r="102" spans="1:60" ht="23.25"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v>40</v>
      </c>
      <c r="AF102" s="358"/>
      <c r="AG102" s="358"/>
      <c r="AH102" s="358"/>
      <c r="AI102" s="358">
        <v>40</v>
      </c>
      <c r="AJ102" s="358"/>
      <c r="AK102" s="358"/>
      <c r="AL102" s="358"/>
      <c r="AM102" s="358">
        <v>40</v>
      </c>
      <c r="AN102" s="358"/>
      <c r="AO102" s="358"/>
      <c r="AP102" s="358"/>
      <c r="AQ102" s="814">
        <v>40</v>
      </c>
      <c r="AR102" s="815"/>
      <c r="AS102" s="815"/>
      <c r="AT102" s="816"/>
      <c r="AU102" s="814"/>
      <c r="AV102" s="815"/>
      <c r="AW102" s="815"/>
      <c r="AX102" s="816"/>
    </row>
    <row r="103" spans="1:60" ht="31.5" customHeight="1">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customHeight="1">
      <c r="A104" s="491"/>
      <c r="B104" s="492"/>
      <c r="C104" s="492"/>
      <c r="D104" s="492"/>
      <c r="E104" s="492"/>
      <c r="F104" s="493"/>
      <c r="G104" s="161" t="s">
        <v>590</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591</v>
      </c>
      <c r="AC104" s="472"/>
      <c r="AD104" s="473"/>
      <c r="AE104" s="364">
        <v>3</v>
      </c>
      <c r="AF104" s="365"/>
      <c r="AG104" s="365"/>
      <c r="AH104" s="366"/>
      <c r="AI104" s="364">
        <v>3</v>
      </c>
      <c r="AJ104" s="365"/>
      <c r="AK104" s="365"/>
      <c r="AL104" s="366"/>
      <c r="AM104" s="364">
        <v>3</v>
      </c>
      <c r="AN104" s="365"/>
      <c r="AO104" s="365"/>
      <c r="AP104" s="366"/>
      <c r="AQ104" s="364" t="s">
        <v>691</v>
      </c>
      <c r="AR104" s="365"/>
      <c r="AS104" s="365"/>
      <c r="AT104" s="366"/>
      <c r="AU104" s="364"/>
      <c r="AV104" s="365"/>
      <c r="AW104" s="365"/>
      <c r="AX104" s="366"/>
    </row>
    <row r="105" spans="1:60" ht="23.25"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591</v>
      </c>
      <c r="AC105" s="407"/>
      <c r="AD105" s="408"/>
      <c r="AE105" s="358">
        <v>3</v>
      </c>
      <c r="AF105" s="358"/>
      <c r="AG105" s="358"/>
      <c r="AH105" s="358"/>
      <c r="AI105" s="358">
        <v>3</v>
      </c>
      <c r="AJ105" s="358"/>
      <c r="AK105" s="358"/>
      <c r="AL105" s="358"/>
      <c r="AM105" s="358">
        <v>3</v>
      </c>
      <c r="AN105" s="358"/>
      <c r="AO105" s="358"/>
      <c r="AP105" s="358"/>
      <c r="AQ105" s="364">
        <v>3</v>
      </c>
      <c r="AR105" s="365"/>
      <c r="AS105" s="365"/>
      <c r="AT105" s="366"/>
      <c r="AU105" s="814"/>
      <c r="AV105" s="815"/>
      <c r="AW105" s="815"/>
      <c r="AX105" s="816"/>
    </row>
    <row r="106" spans="1:60" ht="31.5" hidden="1" customHeight="1">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448</v>
      </c>
      <c r="AF116" s="358"/>
      <c r="AG116" s="358"/>
      <c r="AH116" s="358"/>
      <c r="AI116" s="358">
        <v>647</v>
      </c>
      <c r="AJ116" s="358"/>
      <c r="AK116" s="358"/>
      <c r="AL116" s="358"/>
      <c r="AM116" s="358">
        <v>618</v>
      </c>
      <c r="AN116" s="358"/>
      <c r="AO116" s="358"/>
      <c r="AP116" s="358"/>
      <c r="AQ116" s="364">
        <v>603</v>
      </c>
      <c r="AR116" s="365"/>
      <c r="AS116" s="365"/>
      <c r="AT116" s="365"/>
      <c r="AU116" s="365"/>
      <c r="AV116" s="365"/>
      <c r="AW116" s="365"/>
      <c r="AX116" s="367"/>
    </row>
    <row r="117" spans="1:50" ht="46.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673</v>
      </c>
      <c r="AJ117" s="306"/>
      <c r="AK117" s="306"/>
      <c r="AL117" s="306"/>
      <c r="AM117" s="306" t="s">
        <v>677</v>
      </c>
      <c r="AN117" s="306"/>
      <c r="AO117" s="306"/>
      <c r="AP117" s="306"/>
      <c r="AQ117" s="306" t="s">
        <v>678</v>
      </c>
      <c r="AR117" s="306"/>
      <c r="AS117" s="306"/>
      <c r="AT117" s="306"/>
      <c r="AU117" s="306"/>
      <c r="AV117" s="306"/>
      <c r="AW117" s="306"/>
      <c r="AX117" s="307"/>
    </row>
    <row r="118" spans="1:50" ht="23.25"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customHeight="1">
      <c r="A119" s="292"/>
      <c r="B119" s="293"/>
      <c r="C119" s="293"/>
      <c r="D119" s="293"/>
      <c r="E119" s="293"/>
      <c r="F119" s="294"/>
      <c r="G119" s="351" t="s">
        <v>597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598</v>
      </c>
      <c r="AC119" s="301"/>
      <c r="AD119" s="302"/>
      <c r="AE119" s="358">
        <v>5233</v>
      </c>
      <c r="AF119" s="358"/>
      <c r="AG119" s="358"/>
      <c r="AH119" s="358"/>
      <c r="AI119" s="358">
        <v>5331</v>
      </c>
      <c r="AJ119" s="358"/>
      <c r="AK119" s="358"/>
      <c r="AL119" s="358"/>
      <c r="AM119" s="358">
        <v>5345</v>
      </c>
      <c r="AN119" s="358"/>
      <c r="AO119" s="358"/>
      <c r="AP119" s="358"/>
      <c r="AQ119" s="358">
        <v>6292</v>
      </c>
      <c r="AR119" s="358"/>
      <c r="AS119" s="358"/>
      <c r="AT119" s="358"/>
      <c r="AU119" s="358"/>
      <c r="AV119" s="358"/>
      <c r="AW119" s="358"/>
      <c r="AX119" s="359"/>
    </row>
    <row r="120" spans="1:50" ht="46.5" customHeight="1" thickBo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599</v>
      </c>
      <c r="AF120" s="306"/>
      <c r="AG120" s="306"/>
      <c r="AH120" s="306"/>
      <c r="AI120" s="306" t="s">
        <v>600</v>
      </c>
      <c r="AJ120" s="306"/>
      <c r="AK120" s="306"/>
      <c r="AL120" s="306"/>
      <c r="AM120" s="306" t="s">
        <v>679</v>
      </c>
      <c r="AN120" s="306"/>
      <c r="AO120" s="306"/>
      <c r="AP120" s="306"/>
      <c r="AQ120" s="306" t="s">
        <v>680</v>
      </c>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3" t="s">
        <v>562</v>
      </c>
      <c r="B130" s="991"/>
      <c r="C130" s="990" t="s">
        <v>358</v>
      </c>
      <c r="D130" s="991"/>
      <c r="E130" s="308" t="s">
        <v>387</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4"/>
      <c r="B131" s="252"/>
      <c r="C131" s="251"/>
      <c r="D131" s="252"/>
      <c r="E131" s="238" t="s">
        <v>386</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684</v>
      </c>
      <c r="AR133" s="271"/>
      <c r="AS133" s="137" t="s">
        <v>355</v>
      </c>
      <c r="AT133" s="172"/>
      <c r="AU133" s="136">
        <v>31</v>
      </c>
      <c r="AV133" s="136"/>
      <c r="AW133" s="137" t="s">
        <v>300</v>
      </c>
      <c r="AX133" s="138"/>
    </row>
    <row r="134" spans="1:50" ht="39.75" customHeight="1">
      <c r="A134" s="994"/>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493</v>
      </c>
      <c r="AC134" s="221"/>
      <c r="AD134" s="221"/>
      <c r="AE134" s="266">
        <v>90</v>
      </c>
      <c r="AF134" s="112"/>
      <c r="AG134" s="112"/>
      <c r="AH134" s="112"/>
      <c r="AI134" s="266">
        <v>89</v>
      </c>
      <c r="AJ134" s="112"/>
      <c r="AK134" s="112"/>
      <c r="AL134" s="112"/>
      <c r="AM134" s="266">
        <v>78</v>
      </c>
      <c r="AN134" s="112"/>
      <c r="AO134" s="112"/>
      <c r="AP134" s="112"/>
      <c r="AQ134" s="266" t="s">
        <v>578</v>
      </c>
      <c r="AR134" s="112"/>
      <c r="AS134" s="112"/>
      <c r="AT134" s="112"/>
      <c r="AU134" s="266"/>
      <c r="AV134" s="112"/>
      <c r="AW134" s="112"/>
      <c r="AX134" s="222"/>
    </row>
    <row r="135" spans="1:50" ht="39.75" customHeight="1">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493</v>
      </c>
      <c r="AC135" s="133"/>
      <c r="AD135" s="133"/>
      <c r="AE135" s="266">
        <v>100</v>
      </c>
      <c r="AF135" s="112"/>
      <c r="AG135" s="112"/>
      <c r="AH135" s="112"/>
      <c r="AI135" s="266">
        <v>100</v>
      </c>
      <c r="AJ135" s="112"/>
      <c r="AK135" s="112"/>
      <c r="AL135" s="112"/>
      <c r="AM135" s="266">
        <v>100</v>
      </c>
      <c r="AN135" s="112"/>
      <c r="AO135" s="112"/>
      <c r="AP135" s="112"/>
      <c r="AQ135" s="266" t="s">
        <v>604</v>
      </c>
      <c r="AR135" s="112"/>
      <c r="AS135" s="112"/>
      <c r="AT135" s="112"/>
      <c r="AU135" s="266">
        <v>100</v>
      </c>
      <c r="AV135" s="112"/>
      <c r="AW135" s="112"/>
      <c r="AX135" s="222"/>
    </row>
    <row r="136" spans="1:50" ht="18.75" customHeight="1">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683</v>
      </c>
      <c r="AR137" s="271"/>
      <c r="AS137" s="137" t="s">
        <v>355</v>
      </c>
      <c r="AT137" s="172"/>
      <c r="AU137" s="136">
        <v>31</v>
      </c>
      <c r="AV137" s="136"/>
      <c r="AW137" s="137" t="s">
        <v>300</v>
      </c>
      <c r="AX137" s="138"/>
    </row>
    <row r="138" spans="1:50" ht="39.75" customHeight="1">
      <c r="A138" s="994"/>
      <c r="B138" s="252"/>
      <c r="C138" s="251"/>
      <c r="D138" s="252"/>
      <c r="E138" s="251"/>
      <c r="F138" s="314"/>
      <c r="G138" s="230" t="s">
        <v>605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v>51</v>
      </c>
      <c r="AF138" s="112"/>
      <c r="AG138" s="112"/>
      <c r="AH138" s="112"/>
      <c r="AI138" s="266">
        <v>36</v>
      </c>
      <c r="AJ138" s="112"/>
      <c r="AK138" s="112"/>
      <c r="AL138" s="112"/>
      <c r="AM138" s="266">
        <v>32</v>
      </c>
      <c r="AN138" s="112"/>
      <c r="AO138" s="112"/>
      <c r="AP138" s="112"/>
      <c r="AQ138" s="266" t="s">
        <v>578</v>
      </c>
      <c r="AR138" s="112"/>
      <c r="AS138" s="112"/>
      <c r="AT138" s="112"/>
      <c r="AU138" s="266"/>
      <c r="AV138" s="112"/>
      <c r="AW138" s="112"/>
      <c r="AX138" s="222"/>
    </row>
    <row r="139" spans="1:50" ht="39.75" customHeight="1">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v>40</v>
      </c>
      <c r="AF139" s="112"/>
      <c r="AG139" s="112"/>
      <c r="AH139" s="112"/>
      <c r="AI139" s="266">
        <v>40</v>
      </c>
      <c r="AJ139" s="112"/>
      <c r="AK139" s="112"/>
      <c r="AL139" s="112"/>
      <c r="AM139" s="266">
        <v>40</v>
      </c>
      <c r="AN139" s="112"/>
      <c r="AO139" s="112"/>
      <c r="AP139" s="112"/>
      <c r="AQ139" s="266" t="s">
        <v>578</v>
      </c>
      <c r="AR139" s="112"/>
      <c r="AS139" s="112"/>
      <c r="AT139" s="112"/>
      <c r="AU139" s="266">
        <v>40</v>
      </c>
      <c r="AV139" s="112"/>
      <c r="AW139" s="112"/>
      <c r="AX139" s="222"/>
    </row>
    <row r="140" spans="1:50" ht="18.75" customHeight="1">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685</v>
      </c>
      <c r="AR141" s="271"/>
      <c r="AS141" s="137" t="s">
        <v>355</v>
      </c>
      <c r="AT141" s="172"/>
      <c r="AU141" s="136">
        <v>42</v>
      </c>
      <c r="AV141" s="136"/>
      <c r="AW141" s="137" t="s">
        <v>300</v>
      </c>
      <c r="AX141" s="138"/>
    </row>
    <row r="142" spans="1:50" ht="39.75" customHeight="1">
      <c r="A142" s="994"/>
      <c r="B142" s="252"/>
      <c r="C142" s="251"/>
      <c r="D142" s="252"/>
      <c r="E142" s="251"/>
      <c r="F142" s="314"/>
      <c r="G142" s="230" t="s">
        <v>606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591</v>
      </c>
      <c r="AC142" s="221"/>
      <c r="AD142" s="221"/>
      <c r="AE142" s="266">
        <v>3</v>
      </c>
      <c r="AF142" s="112"/>
      <c r="AG142" s="112"/>
      <c r="AH142" s="112"/>
      <c r="AI142" s="266">
        <v>3</v>
      </c>
      <c r="AJ142" s="112"/>
      <c r="AK142" s="112"/>
      <c r="AL142" s="112"/>
      <c r="AM142" s="266">
        <v>3</v>
      </c>
      <c r="AN142" s="112"/>
      <c r="AO142" s="112"/>
      <c r="AP142" s="112"/>
      <c r="AQ142" s="266" t="s">
        <v>578</v>
      </c>
      <c r="AR142" s="112"/>
      <c r="AS142" s="112"/>
      <c r="AT142" s="112"/>
      <c r="AU142" s="266"/>
      <c r="AV142" s="112"/>
      <c r="AW142" s="112"/>
      <c r="AX142" s="222"/>
    </row>
    <row r="143" spans="1:50" ht="39.75" customHeight="1">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591</v>
      </c>
      <c r="AC143" s="133"/>
      <c r="AD143" s="133"/>
      <c r="AE143" s="266">
        <v>3</v>
      </c>
      <c r="AF143" s="112"/>
      <c r="AG143" s="112"/>
      <c r="AH143" s="112"/>
      <c r="AI143" s="266">
        <v>3</v>
      </c>
      <c r="AJ143" s="112"/>
      <c r="AK143" s="112"/>
      <c r="AL143" s="112"/>
      <c r="AM143" s="266">
        <v>3</v>
      </c>
      <c r="AN143" s="112"/>
      <c r="AO143" s="112"/>
      <c r="AP143" s="112"/>
      <c r="AQ143" s="266" t="s">
        <v>578</v>
      </c>
      <c r="AR143" s="112"/>
      <c r="AS143" s="112"/>
      <c r="AT143" s="112"/>
      <c r="AU143" s="266">
        <v>3</v>
      </c>
      <c r="AV143" s="112"/>
      <c r="AW143" s="112"/>
      <c r="AX143" s="222"/>
    </row>
    <row r="144" spans="1:50" ht="18.75" hidden="1" customHeight="1">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50.1" customHeight="1">
      <c r="A188" s="994"/>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50.1" customHeight="1">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4"/>
      <c r="B430" s="252"/>
      <c r="C430" s="249" t="s">
        <v>558</v>
      </c>
      <c r="D430" s="250"/>
      <c r="E430" s="238" t="s">
        <v>542</v>
      </c>
      <c r="F430" s="448"/>
      <c r="G430" s="240" t="s">
        <v>374</v>
      </c>
      <c r="H430" s="158"/>
      <c r="I430" s="158"/>
      <c r="J430" s="241" t="s">
        <v>577</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618</v>
      </c>
      <c r="AF432" s="136"/>
      <c r="AG432" s="137" t="s">
        <v>355</v>
      </c>
      <c r="AH432" s="172"/>
      <c r="AI432" s="182"/>
      <c r="AJ432" s="182"/>
      <c r="AK432" s="182"/>
      <c r="AL432" s="177"/>
      <c r="AM432" s="182"/>
      <c r="AN432" s="182"/>
      <c r="AO432" s="182"/>
      <c r="AP432" s="177"/>
      <c r="AQ432" s="217" t="s">
        <v>617</v>
      </c>
      <c r="AR432" s="136"/>
      <c r="AS432" s="137" t="s">
        <v>355</v>
      </c>
      <c r="AT432" s="172"/>
      <c r="AU432" s="136" t="s">
        <v>616</v>
      </c>
      <c r="AV432" s="136"/>
      <c r="AW432" s="137" t="s">
        <v>300</v>
      </c>
      <c r="AX432" s="138"/>
    </row>
    <row r="433" spans="1:50" ht="23.25" customHeight="1">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609</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614</v>
      </c>
      <c r="AV433" s="112"/>
      <c r="AW433" s="112"/>
      <c r="AX433" s="222"/>
    </row>
    <row r="434" spans="1:50" ht="23.25" customHeight="1">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610</v>
      </c>
      <c r="AC434" s="221"/>
      <c r="AD434" s="221"/>
      <c r="AE434" s="111" t="s">
        <v>578</v>
      </c>
      <c r="AF434" s="112"/>
      <c r="AG434" s="112"/>
      <c r="AH434" s="113"/>
      <c r="AI434" s="111" t="s">
        <v>611</v>
      </c>
      <c r="AJ434" s="112"/>
      <c r="AK434" s="112"/>
      <c r="AL434" s="112"/>
      <c r="AM434" s="111" t="s">
        <v>578</v>
      </c>
      <c r="AN434" s="112"/>
      <c r="AO434" s="112"/>
      <c r="AP434" s="113"/>
      <c r="AQ434" s="111" t="s">
        <v>612</v>
      </c>
      <c r="AR434" s="112"/>
      <c r="AS434" s="112"/>
      <c r="AT434" s="113"/>
      <c r="AU434" s="112" t="s">
        <v>615</v>
      </c>
      <c r="AV434" s="112"/>
      <c r="AW434" s="112"/>
      <c r="AX434" s="222"/>
    </row>
    <row r="435" spans="1:50" ht="23.25" customHeight="1">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613</v>
      </c>
      <c r="AR435" s="112"/>
      <c r="AS435" s="112"/>
      <c r="AT435" s="113"/>
      <c r="AU435" s="112" t="s">
        <v>578</v>
      </c>
      <c r="AV435" s="112"/>
      <c r="AW435" s="112"/>
      <c r="AX435" s="222"/>
    </row>
    <row r="436" spans="1:50" ht="18.75" hidden="1" customHeight="1">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099999999999994"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619</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620</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621</v>
      </c>
      <c r="AH704" s="233"/>
      <c r="AI704" s="233"/>
      <c r="AJ704" s="233"/>
      <c r="AK704" s="233"/>
      <c r="AL704" s="233"/>
      <c r="AM704" s="233"/>
      <c r="AN704" s="233"/>
      <c r="AO704" s="233"/>
      <c r="AP704" s="233"/>
      <c r="AQ704" s="233"/>
      <c r="AR704" s="233"/>
      <c r="AS704" s="233"/>
      <c r="AT704" s="233"/>
      <c r="AU704" s="233"/>
      <c r="AV704" s="233"/>
      <c r="AW704" s="233"/>
      <c r="AX704" s="429"/>
    </row>
    <row r="705" spans="1:50" ht="35.1"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622</v>
      </c>
      <c r="AH705" s="161"/>
      <c r="AI705" s="161"/>
      <c r="AJ705" s="161"/>
      <c r="AK705" s="161"/>
      <c r="AL705" s="161"/>
      <c r="AM705" s="161"/>
      <c r="AN705" s="161"/>
      <c r="AO705" s="161"/>
      <c r="AP705" s="161"/>
      <c r="AQ705" s="161"/>
      <c r="AR705" s="161"/>
      <c r="AS705" s="161"/>
      <c r="AT705" s="161"/>
      <c r="AU705" s="161"/>
      <c r="AV705" s="161"/>
      <c r="AW705" s="161"/>
      <c r="AX705" s="162"/>
    </row>
    <row r="706" spans="1:50" ht="35.1" customHeight="1">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35.1" customHeight="1">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570</v>
      </c>
      <c r="AE708" s="668"/>
      <c r="AF708" s="668"/>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627</v>
      </c>
      <c r="AE710" s="155"/>
      <c r="AF710" s="155"/>
      <c r="AG710" s="664" t="s">
        <v>628</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629</v>
      </c>
      <c r="AH711" s="665"/>
      <c r="AI711" s="665"/>
      <c r="AJ711" s="665"/>
      <c r="AK711" s="665"/>
      <c r="AL711" s="665"/>
      <c r="AM711" s="665"/>
      <c r="AN711" s="665"/>
      <c r="AO711" s="665"/>
      <c r="AP711" s="665"/>
      <c r="AQ711" s="665"/>
      <c r="AR711" s="665"/>
      <c r="AS711" s="665"/>
      <c r="AT711" s="665"/>
      <c r="AU711" s="665"/>
      <c r="AV711" s="665"/>
      <c r="AW711" s="665"/>
      <c r="AX711" s="666"/>
    </row>
    <row r="712" spans="1:50" ht="30" customHeight="1">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630</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631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t="s">
        <v>632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570</v>
      </c>
      <c r="AE716" s="759"/>
      <c r="AF716" s="759"/>
      <c r="AG716" s="664" t="s">
        <v>633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634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635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t="s">
        <v>637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7"/>
      <c r="D721" s="918"/>
      <c r="E721" s="918"/>
      <c r="F721" s="919"/>
      <c r="G721" s="937"/>
      <c r="H721" s="938"/>
      <c r="I721" s="83" t="str">
        <f>IF(OR(G721="　", G721=""), "", "-")</f>
        <v/>
      </c>
      <c r="J721" s="916"/>
      <c r="K721" s="916"/>
      <c r="L721" s="83" t="str">
        <f>IF(M721="","","-")</f>
        <v/>
      </c>
      <c r="M721" s="84"/>
      <c r="N721" s="913" t="s">
        <v>636</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5.5" hidden="1" customHeight="1">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10.1" customHeight="1">
      <c r="A726" s="621" t="s">
        <v>48</v>
      </c>
      <c r="B726" s="622"/>
      <c r="C726" s="443" t="s">
        <v>53</v>
      </c>
      <c r="D726" s="581"/>
      <c r="E726" s="581"/>
      <c r="F726" s="582"/>
      <c r="G726" s="797" t="s">
        <v>638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110.1" customHeight="1" thickBot="1">
      <c r="A727" s="623"/>
      <c r="B727" s="624"/>
      <c r="C727" s="695" t="s">
        <v>57</v>
      </c>
      <c r="D727" s="696"/>
      <c r="E727" s="696"/>
      <c r="F727" s="697"/>
      <c r="G727" s="795" t="s">
        <v>639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c r="A729" s="765" t="s">
        <v>692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257</v>
      </c>
      <c r="B731" s="619"/>
      <c r="C731" s="619"/>
      <c r="D731" s="619"/>
      <c r="E731" s="620"/>
      <c r="F731" s="680" t="s">
        <v>694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257</v>
      </c>
      <c r="B733" s="750"/>
      <c r="C733" s="750"/>
      <c r="D733" s="750"/>
      <c r="E733" s="751"/>
      <c r="F733" s="766" t="s">
        <v>695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23" t="s">
        <v>546</v>
      </c>
      <c r="B737" s="124"/>
      <c r="C737" s="124"/>
      <c r="D737" s="125"/>
      <c r="E737" s="122" t="s">
        <v>640</v>
      </c>
      <c r="F737" s="122"/>
      <c r="G737" s="122"/>
      <c r="H737" s="122"/>
      <c r="I737" s="122"/>
      <c r="J737" s="122"/>
      <c r="K737" s="122"/>
      <c r="L737" s="122"/>
      <c r="M737" s="122"/>
      <c r="N737" s="101" t="s">
        <v>539</v>
      </c>
      <c r="O737" s="101"/>
      <c r="P737" s="101"/>
      <c r="Q737" s="101"/>
      <c r="R737" s="122" t="s">
        <v>641</v>
      </c>
      <c r="S737" s="122"/>
      <c r="T737" s="122"/>
      <c r="U737" s="122"/>
      <c r="V737" s="122"/>
      <c r="W737" s="122"/>
      <c r="X737" s="122"/>
      <c r="Y737" s="122"/>
      <c r="Z737" s="122"/>
      <c r="AA737" s="101" t="s">
        <v>538</v>
      </c>
      <c r="AB737" s="101"/>
      <c r="AC737" s="101"/>
      <c r="AD737" s="101"/>
      <c r="AE737" s="122" t="s">
        <v>642</v>
      </c>
      <c r="AF737" s="122"/>
      <c r="AG737" s="122"/>
      <c r="AH737" s="122"/>
      <c r="AI737" s="122"/>
      <c r="AJ737" s="122"/>
      <c r="AK737" s="122"/>
      <c r="AL737" s="122"/>
      <c r="AM737" s="122"/>
      <c r="AN737" s="101" t="s">
        <v>537</v>
      </c>
      <c r="AO737" s="101"/>
      <c r="AP737" s="101"/>
      <c r="AQ737" s="101"/>
      <c r="AR737" s="102" t="s">
        <v>643</v>
      </c>
      <c r="AS737" s="103"/>
      <c r="AT737" s="103"/>
      <c r="AU737" s="103"/>
      <c r="AV737" s="103"/>
      <c r="AW737" s="103"/>
      <c r="AX737" s="104"/>
      <c r="AY737" s="89"/>
      <c r="AZ737" s="89"/>
    </row>
    <row r="738" spans="1:52" ht="24.75" customHeight="1">
      <c r="A738" s="123" t="s">
        <v>536</v>
      </c>
      <c r="B738" s="124"/>
      <c r="C738" s="124"/>
      <c r="D738" s="125"/>
      <c r="E738" s="122" t="s">
        <v>644</v>
      </c>
      <c r="F738" s="122"/>
      <c r="G738" s="122"/>
      <c r="H738" s="122"/>
      <c r="I738" s="122"/>
      <c r="J738" s="122"/>
      <c r="K738" s="122"/>
      <c r="L738" s="122"/>
      <c r="M738" s="122"/>
      <c r="N738" s="101" t="s">
        <v>535</v>
      </c>
      <c r="O738" s="101"/>
      <c r="P738" s="101"/>
      <c r="Q738" s="101"/>
      <c r="R738" s="122" t="s">
        <v>645</v>
      </c>
      <c r="S738" s="122"/>
      <c r="T738" s="122"/>
      <c r="U738" s="122"/>
      <c r="V738" s="122"/>
      <c r="W738" s="122"/>
      <c r="X738" s="122"/>
      <c r="Y738" s="122"/>
      <c r="Z738" s="122"/>
      <c r="AA738" s="101" t="s">
        <v>534</v>
      </c>
      <c r="AB738" s="101"/>
      <c r="AC738" s="101"/>
      <c r="AD738" s="101"/>
      <c r="AE738" s="122" t="s">
        <v>646</v>
      </c>
      <c r="AF738" s="122"/>
      <c r="AG738" s="122"/>
      <c r="AH738" s="122"/>
      <c r="AI738" s="122"/>
      <c r="AJ738" s="122"/>
      <c r="AK738" s="122"/>
      <c r="AL738" s="122"/>
      <c r="AM738" s="122"/>
      <c r="AN738" s="101" t="s">
        <v>530</v>
      </c>
      <c r="AO738" s="101"/>
      <c r="AP738" s="101"/>
      <c r="AQ738" s="101"/>
      <c r="AR738" s="102" t="s">
        <v>647</v>
      </c>
      <c r="AS738" s="103"/>
      <c r="AT738" s="103"/>
      <c r="AU738" s="103"/>
      <c r="AV738" s="103"/>
      <c r="AW738" s="103"/>
      <c r="AX738" s="104"/>
    </row>
    <row r="739" spans="1:52" ht="24.75" customHeight="1" thickBot="1">
      <c r="A739" s="126" t="s">
        <v>526</v>
      </c>
      <c r="B739" s="127"/>
      <c r="C739" s="127"/>
      <c r="D739" s="128"/>
      <c r="E739" s="129" t="s">
        <v>648</v>
      </c>
      <c r="F739" s="117"/>
      <c r="G739" s="117"/>
      <c r="H739" s="93" t="str">
        <f>IF(E739="", "", "(")</f>
        <v>(</v>
      </c>
      <c r="I739" s="117"/>
      <c r="J739" s="117"/>
      <c r="K739" s="93" t="str">
        <f>IF(OR(I739="　", I739=""), "", "-")</f>
        <v/>
      </c>
      <c r="L739" s="118">
        <v>824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508</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0.75" customHeight="1">
      <c r="A781" s="556"/>
      <c r="B781" s="763"/>
      <c r="C781" s="763"/>
      <c r="D781" s="763"/>
      <c r="E781" s="763"/>
      <c r="F781" s="764"/>
      <c r="G781" s="449" t="s">
        <v>653</v>
      </c>
      <c r="H781" s="450"/>
      <c r="I781" s="450"/>
      <c r="J781" s="450"/>
      <c r="K781" s="451"/>
      <c r="L781" s="452" t="s">
        <v>654</v>
      </c>
      <c r="M781" s="453"/>
      <c r="N781" s="453"/>
      <c r="O781" s="453"/>
      <c r="P781" s="453"/>
      <c r="Q781" s="453"/>
      <c r="R781" s="453"/>
      <c r="S781" s="453"/>
      <c r="T781" s="453"/>
      <c r="U781" s="453"/>
      <c r="V781" s="453"/>
      <c r="W781" s="453"/>
      <c r="X781" s="454"/>
      <c r="Y781" s="455">
        <v>19.8</v>
      </c>
      <c r="Z781" s="456"/>
      <c r="AA781" s="456"/>
      <c r="AB781" s="557"/>
      <c r="AC781" s="449" t="s">
        <v>653</v>
      </c>
      <c r="AD781" s="450"/>
      <c r="AE781" s="450"/>
      <c r="AF781" s="450"/>
      <c r="AG781" s="451"/>
      <c r="AH781" s="452" t="s">
        <v>655</v>
      </c>
      <c r="AI781" s="453"/>
      <c r="AJ781" s="453"/>
      <c r="AK781" s="453"/>
      <c r="AL781" s="453"/>
      <c r="AM781" s="453"/>
      <c r="AN781" s="453"/>
      <c r="AO781" s="453"/>
      <c r="AP781" s="453"/>
      <c r="AQ781" s="453"/>
      <c r="AR781" s="453"/>
      <c r="AS781" s="453"/>
      <c r="AT781" s="454"/>
      <c r="AU781" s="455">
        <v>5.7</v>
      </c>
      <c r="AV781" s="456"/>
      <c r="AW781" s="456"/>
      <c r="AX781" s="457"/>
    </row>
    <row r="782" spans="1:50" ht="24.75" hidden="1" customHeight="1">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5.7</v>
      </c>
      <c r="AV791" s="415"/>
      <c r="AW791" s="415"/>
      <c r="AX791" s="417"/>
    </row>
    <row r="792" spans="1:50" ht="24.75" customHeight="1">
      <c r="A792" s="556"/>
      <c r="B792" s="763"/>
      <c r="C792" s="763"/>
      <c r="D792" s="763"/>
      <c r="E792" s="763"/>
      <c r="F792" s="764"/>
      <c r="G792" s="439" t="s">
        <v>651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652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4.5" customHeight="1">
      <c r="A794" s="556"/>
      <c r="B794" s="763"/>
      <c r="C794" s="763"/>
      <c r="D794" s="763"/>
      <c r="E794" s="763"/>
      <c r="F794" s="764"/>
      <c r="G794" s="449" t="s">
        <v>656</v>
      </c>
      <c r="H794" s="450"/>
      <c r="I794" s="450"/>
      <c r="J794" s="450"/>
      <c r="K794" s="451"/>
      <c r="L794" s="452" t="s">
        <v>657</v>
      </c>
      <c r="M794" s="453"/>
      <c r="N794" s="453"/>
      <c r="O794" s="453"/>
      <c r="P794" s="453"/>
      <c r="Q794" s="453"/>
      <c r="R794" s="453"/>
      <c r="S794" s="453"/>
      <c r="T794" s="453"/>
      <c r="U794" s="453"/>
      <c r="V794" s="453"/>
      <c r="W794" s="453"/>
      <c r="X794" s="454"/>
      <c r="Y794" s="455">
        <v>5.6</v>
      </c>
      <c r="Z794" s="456"/>
      <c r="AA794" s="456"/>
      <c r="AB794" s="557"/>
      <c r="AC794" s="449" t="s">
        <v>653</v>
      </c>
      <c r="AD794" s="450"/>
      <c r="AE794" s="450"/>
      <c r="AF794" s="450"/>
      <c r="AG794" s="451"/>
      <c r="AH794" s="452" t="s">
        <v>658</v>
      </c>
      <c r="AI794" s="453"/>
      <c r="AJ794" s="453"/>
      <c r="AK794" s="453"/>
      <c r="AL794" s="453"/>
      <c r="AM794" s="453"/>
      <c r="AN794" s="453"/>
      <c r="AO794" s="453"/>
      <c r="AP794" s="453"/>
      <c r="AQ794" s="453"/>
      <c r="AR794" s="453"/>
      <c r="AS794" s="453"/>
      <c r="AT794" s="454"/>
      <c r="AU794" s="455">
        <v>4.8</v>
      </c>
      <c r="AV794" s="456"/>
      <c r="AW794" s="456"/>
      <c r="AX794" s="457"/>
    </row>
    <row r="795" spans="1:50" ht="24.75" hidden="1" customHeight="1">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5.6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4.8</v>
      </c>
      <c r="AV804" s="415"/>
      <c r="AW804" s="415"/>
      <c r="AX804" s="417"/>
    </row>
    <row r="805" spans="1:50" ht="24.75" hidden="1" customHeight="1">
      <c r="A805" s="556"/>
      <c r="B805" s="763"/>
      <c r="C805" s="763"/>
      <c r="D805" s="763"/>
      <c r="E805" s="763"/>
      <c r="F805" s="764"/>
      <c r="G805" s="439" t="s">
        <v>440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441</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39.950000000000003" customHeight="1">
      <c r="A837" s="404">
        <v>1</v>
      </c>
      <c r="B837" s="404">
        <v>1</v>
      </c>
      <c r="C837" s="424" t="s">
        <v>659</v>
      </c>
      <c r="D837" s="418"/>
      <c r="E837" s="418"/>
      <c r="F837" s="418"/>
      <c r="G837" s="418"/>
      <c r="H837" s="418"/>
      <c r="I837" s="418"/>
      <c r="J837" s="419">
        <v>4013201004021</v>
      </c>
      <c r="K837" s="420"/>
      <c r="L837" s="420"/>
      <c r="M837" s="420"/>
      <c r="N837" s="420"/>
      <c r="O837" s="420"/>
      <c r="P837" s="425" t="s">
        <v>660</v>
      </c>
      <c r="Q837" s="317"/>
      <c r="R837" s="317"/>
      <c r="S837" s="317"/>
      <c r="T837" s="317"/>
      <c r="U837" s="317"/>
      <c r="V837" s="317"/>
      <c r="W837" s="317"/>
      <c r="X837" s="317"/>
      <c r="Y837" s="318">
        <v>19.8</v>
      </c>
      <c r="Z837" s="319"/>
      <c r="AA837" s="319"/>
      <c r="AB837" s="320"/>
      <c r="AC837" s="328" t="s">
        <v>494</v>
      </c>
      <c r="AD837" s="423"/>
      <c r="AE837" s="423"/>
      <c r="AF837" s="423"/>
      <c r="AG837" s="423"/>
      <c r="AH837" s="421">
        <v>2</v>
      </c>
      <c r="AI837" s="422"/>
      <c r="AJ837" s="422"/>
      <c r="AK837" s="422"/>
      <c r="AL837" s="325">
        <v>96.4</v>
      </c>
      <c r="AM837" s="326"/>
      <c r="AN837" s="326"/>
      <c r="AO837" s="327"/>
      <c r="AP837" s="321" t="s">
        <v>683</v>
      </c>
      <c r="AQ837" s="321"/>
      <c r="AR837" s="321"/>
      <c r="AS837" s="321"/>
      <c r="AT837" s="321"/>
      <c r="AU837" s="321"/>
      <c r="AV837" s="321"/>
      <c r="AW837" s="321"/>
      <c r="AX837" s="321"/>
    </row>
    <row r="838" spans="1:50" ht="30" hidden="1"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c r="A870" s="404">
        <v>1</v>
      </c>
      <c r="B870" s="404">
        <v>1</v>
      </c>
      <c r="C870" s="424" t="s">
        <v>661</v>
      </c>
      <c r="D870" s="418"/>
      <c r="E870" s="418"/>
      <c r="F870" s="418"/>
      <c r="G870" s="418"/>
      <c r="H870" s="418"/>
      <c r="I870" s="418"/>
      <c r="J870" s="419">
        <v>1010405010138</v>
      </c>
      <c r="K870" s="420"/>
      <c r="L870" s="420"/>
      <c r="M870" s="420"/>
      <c r="N870" s="420"/>
      <c r="O870" s="420"/>
      <c r="P870" s="425" t="s">
        <v>662</v>
      </c>
      <c r="Q870" s="317"/>
      <c r="R870" s="317"/>
      <c r="S870" s="317"/>
      <c r="T870" s="317"/>
      <c r="U870" s="317"/>
      <c r="V870" s="317"/>
      <c r="W870" s="317"/>
      <c r="X870" s="317"/>
      <c r="Y870" s="318">
        <v>5.7</v>
      </c>
      <c r="Z870" s="319"/>
      <c r="AA870" s="319"/>
      <c r="AB870" s="320"/>
      <c r="AC870" s="328" t="s">
        <v>495</v>
      </c>
      <c r="AD870" s="423"/>
      <c r="AE870" s="423"/>
      <c r="AF870" s="423"/>
      <c r="AG870" s="423"/>
      <c r="AH870" s="421">
        <v>1</v>
      </c>
      <c r="AI870" s="422"/>
      <c r="AJ870" s="422"/>
      <c r="AK870" s="422"/>
      <c r="AL870" s="325">
        <v>99.8</v>
      </c>
      <c r="AM870" s="326"/>
      <c r="AN870" s="326"/>
      <c r="AO870" s="327"/>
      <c r="AP870" s="321" t="s">
        <v>687</v>
      </c>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9.950000000000003" customHeight="1">
      <c r="A903" s="404">
        <v>1</v>
      </c>
      <c r="B903" s="404">
        <v>1</v>
      </c>
      <c r="C903" s="424" t="s">
        <v>663</v>
      </c>
      <c r="D903" s="418"/>
      <c r="E903" s="418"/>
      <c r="F903" s="418"/>
      <c r="G903" s="418"/>
      <c r="H903" s="418"/>
      <c r="I903" s="418"/>
      <c r="J903" s="419">
        <v>8011001056683</v>
      </c>
      <c r="K903" s="420"/>
      <c r="L903" s="420"/>
      <c r="M903" s="420"/>
      <c r="N903" s="420"/>
      <c r="O903" s="420"/>
      <c r="P903" s="425" t="s">
        <v>664</v>
      </c>
      <c r="Q903" s="317"/>
      <c r="R903" s="317"/>
      <c r="S903" s="317"/>
      <c r="T903" s="317"/>
      <c r="U903" s="317"/>
      <c r="V903" s="317"/>
      <c r="W903" s="317"/>
      <c r="X903" s="317"/>
      <c r="Y903" s="318">
        <v>5.6</v>
      </c>
      <c r="Z903" s="319"/>
      <c r="AA903" s="319"/>
      <c r="AB903" s="320"/>
      <c r="AC903" s="328" t="s">
        <v>495</v>
      </c>
      <c r="AD903" s="423"/>
      <c r="AE903" s="423"/>
      <c r="AF903" s="423"/>
      <c r="AG903" s="423"/>
      <c r="AH903" s="421">
        <v>4</v>
      </c>
      <c r="AI903" s="422"/>
      <c r="AJ903" s="422"/>
      <c r="AK903" s="422"/>
      <c r="AL903" s="325">
        <v>96.4</v>
      </c>
      <c r="AM903" s="326"/>
      <c r="AN903" s="326"/>
      <c r="AO903" s="327"/>
      <c r="AP903" s="321" t="s">
        <v>683</v>
      </c>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9.950000000000003" customHeight="1">
      <c r="A936" s="404">
        <v>1</v>
      </c>
      <c r="B936" s="404">
        <v>1</v>
      </c>
      <c r="C936" s="424" t="s">
        <v>665</v>
      </c>
      <c r="D936" s="418"/>
      <c r="E936" s="418"/>
      <c r="F936" s="418"/>
      <c r="G936" s="418"/>
      <c r="H936" s="418"/>
      <c r="I936" s="418"/>
      <c r="J936" s="419">
        <v>2011001006553</v>
      </c>
      <c r="K936" s="420"/>
      <c r="L936" s="420"/>
      <c r="M936" s="420"/>
      <c r="N936" s="420"/>
      <c r="O936" s="420"/>
      <c r="P936" s="425" t="s">
        <v>666</v>
      </c>
      <c r="Q936" s="317"/>
      <c r="R936" s="317"/>
      <c r="S936" s="317"/>
      <c r="T936" s="317"/>
      <c r="U936" s="317"/>
      <c r="V936" s="317"/>
      <c r="W936" s="317"/>
      <c r="X936" s="317"/>
      <c r="Y936" s="318">
        <v>4.8</v>
      </c>
      <c r="Z936" s="319"/>
      <c r="AA936" s="319"/>
      <c r="AB936" s="320"/>
      <c r="AC936" s="328" t="s">
        <v>495</v>
      </c>
      <c r="AD936" s="423"/>
      <c r="AE936" s="423"/>
      <c r="AF936" s="423"/>
      <c r="AG936" s="423"/>
      <c r="AH936" s="421">
        <v>4</v>
      </c>
      <c r="AI936" s="422"/>
      <c r="AJ936" s="422"/>
      <c r="AK936" s="422"/>
      <c r="AL936" s="325">
        <v>82.3</v>
      </c>
      <c r="AM936" s="326"/>
      <c r="AN936" s="326"/>
      <c r="AO936" s="327"/>
      <c r="AP936" s="321" t="s">
        <v>683</v>
      </c>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customHeight="1">
      <c r="A969" s="404">
        <v>1</v>
      </c>
      <c r="B969" s="404">
        <v>1</v>
      </c>
      <c r="C969" s="424" t="s">
        <v>668</v>
      </c>
      <c r="D969" s="418"/>
      <c r="E969" s="418"/>
      <c r="F969" s="418"/>
      <c r="G969" s="418"/>
      <c r="H969" s="418"/>
      <c r="I969" s="418"/>
      <c r="J969" s="419" t="s">
        <v>667</v>
      </c>
      <c r="K969" s="420"/>
      <c r="L969" s="420"/>
      <c r="M969" s="420"/>
      <c r="N969" s="420"/>
      <c r="O969" s="420"/>
      <c r="P969" s="425" t="s">
        <v>669</v>
      </c>
      <c r="Q969" s="317"/>
      <c r="R969" s="317"/>
      <c r="S969" s="317"/>
      <c r="T969" s="317"/>
      <c r="U969" s="317"/>
      <c r="V969" s="317"/>
      <c r="W969" s="317"/>
      <c r="X969" s="317"/>
      <c r="Y969" s="318">
        <v>0.1</v>
      </c>
      <c r="Z969" s="319"/>
      <c r="AA969" s="319"/>
      <c r="AB969" s="320"/>
      <c r="AC969" s="328" t="s">
        <v>196</v>
      </c>
      <c r="AD969" s="423"/>
      <c r="AE969" s="423"/>
      <c r="AF969" s="423"/>
      <c r="AG969" s="423"/>
      <c r="AH969" s="421" t="s">
        <v>667</v>
      </c>
      <c r="AI969" s="422"/>
      <c r="AJ969" s="422"/>
      <c r="AK969" s="422"/>
      <c r="AL969" s="325" t="s">
        <v>670</v>
      </c>
      <c r="AM969" s="326"/>
      <c r="AN969" s="326"/>
      <c r="AO969" s="327"/>
      <c r="AP969" s="321" t="s">
        <v>688</v>
      </c>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c r="A1102" s="404">
        <v>1</v>
      </c>
      <c r="B1102" s="404">
        <v>1</v>
      </c>
      <c r="C1102" s="893"/>
      <c r="D1102" s="893"/>
      <c r="E1102" s="261" t="s">
        <v>667</v>
      </c>
      <c r="F1102" s="892"/>
      <c r="G1102" s="892"/>
      <c r="H1102" s="892"/>
      <c r="I1102" s="892"/>
      <c r="J1102" s="419" t="s">
        <v>671</v>
      </c>
      <c r="K1102" s="420"/>
      <c r="L1102" s="420"/>
      <c r="M1102" s="420"/>
      <c r="N1102" s="420"/>
      <c r="O1102" s="420"/>
      <c r="P1102" s="425" t="s">
        <v>672</v>
      </c>
      <c r="Q1102" s="317"/>
      <c r="R1102" s="317"/>
      <c r="S1102" s="317"/>
      <c r="T1102" s="317"/>
      <c r="U1102" s="317"/>
      <c r="V1102" s="317"/>
      <c r="W1102" s="317"/>
      <c r="X1102" s="317"/>
      <c r="Y1102" s="318" t="s">
        <v>667</v>
      </c>
      <c r="Z1102" s="319"/>
      <c r="AA1102" s="319"/>
      <c r="AB1102" s="320"/>
      <c r="AC1102" s="322"/>
      <c r="AD1102" s="322"/>
      <c r="AE1102" s="322"/>
      <c r="AF1102" s="322"/>
      <c r="AG1102" s="322"/>
      <c r="AH1102" s="323" t="s">
        <v>667</v>
      </c>
      <c r="AI1102" s="324"/>
      <c r="AJ1102" s="324"/>
      <c r="AK1102" s="324"/>
      <c r="AL1102" s="325" t="s">
        <v>667</v>
      </c>
      <c r="AM1102" s="326"/>
      <c r="AN1102" s="326"/>
      <c r="AO1102" s="327"/>
      <c r="AP1102" s="321" t="s">
        <v>689</v>
      </c>
      <c r="AQ1102" s="321"/>
      <c r="AR1102" s="321"/>
      <c r="AS1102" s="321"/>
      <c r="AT1102" s="321"/>
      <c r="AU1102" s="321"/>
      <c r="AV1102" s="321"/>
      <c r="AW1102" s="321"/>
      <c r="AX1102" s="321"/>
    </row>
    <row r="1103" spans="1:50" ht="30" hidden="1" customHeight="1">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3" manualBreakCount="3">
    <brk id="99" max="49" man="1"/>
    <brk id="699" max="49" man="1"/>
    <brk id="735"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0" sqref="P2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570</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509</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row r="55" spans="1:50" ht="30" customHeight="1">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row r="108" spans="1:50" ht="30" customHeight="1">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row r="161" spans="1:50" ht="30" customHeight="1">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row r="214" spans="1:50" ht="30" customHeight="1">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2019-05-27T11:08:40Z</cp:lastPrinted>
  <dcterms:created xsi:type="dcterms:W3CDTF">2012-03-13T00:50:25Z</dcterms:created>
  <dcterms:modified xsi:type="dcterms:W3CDTF">2019-08-14T02:29:17Z</dcterms:modified>
</cp:coreProperties>
</file>