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XHJ\Desktop\作業スペース\06 フリモノ\R21113〆　行政事業レビューシートの記載の確認等について\行政事業レビュー\Ｈ３１\"/>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<sst xmlns="http://schemas.openxmlformats.org/spreadsheetml/2006/main" count="2253" uniqueCount="598">
  <si>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</si>
  <si>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</si>
  <si>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</si>
  <si>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</si>
  <si>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</si>
  <si>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</si>
  <si>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</si>
  <si>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</si>
  <si>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</si>
  <si>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</si>
  <si>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</si>
  <si>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</si>
  <si>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</si>
  <si>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</si>
  <si>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</si>
  <si>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</si>
  <si>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</si>
  <si>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</si>
  <si>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</si>
  <si>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</si>
  <si>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</si>
  <si>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</si>
  <si>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</si>
  <si>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</si>
  <si>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</si>
  <si>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</si>
  <si>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</si>
  <si>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</si>
  <si>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</si>
  <si>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</si>
  <si>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</si>
  <si>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</si>
  <si>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</si>
  <si>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</si>
  <si>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</si>
  <si>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</si>
  <si>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</si>
  <si>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</si>
  <si>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</si>
  <si>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</si>
  <si>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</si>
  <si>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</si>
  <si>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</si>
  <si>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</si>
  <si>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</si>
  <si>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</si>
  <si>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</si>
  <si>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</si>
  <si>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</si>
  <si>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</si>
  <si>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</si>
  <si>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</si>
  <si>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</si>
  <si>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</si>
  <si>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</si>
  <si>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</si>
  <si>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</si>
  <si>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</si>
  <si>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</si>
  <si>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</si>
  <si>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</si>
  <si>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</si>
  <si>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</si>
  <si>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</si>
  <si>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</si>
  <si>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</si>
  <si>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</si>
  <si>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</si>
  <si>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</si>
  <si>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</si>
  <si>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</si>
  <si>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</si>
  <si>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</si>
  <si>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</si>
  <si>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</si>
  <si>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</si>
  <si>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</si>
  <si>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</si>
  <si>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</si>
  <si>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</si>
  <si>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</si>
  <si>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</si>
  <si>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</si>
  <si>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</si>
  <si>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</si>
  <si>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</si>
  <si>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</si>
  <si>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</si>
  <si>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</si>
  <si>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</si>
  <si>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</si>
  <si>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</si>
  <si>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</si>
  <si>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</si>
  <si>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</si>
  <si>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</si>
  <si>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</si>
  <si>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</si>
  <si>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</si>
  <si>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</si>
  <si>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</si>
  <si>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</si>
  <si>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</si>
  <si>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</si>
  <si>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</si>
  <si>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</si>
  <si>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</si>
  <si>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</si>
  <si>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</si>
  <si>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</si>
  <si>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</si>
  <si>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</si>
  <si>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</si>
  <si>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</si>
  <si>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</si>
  <si>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</si>
  <si>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</si>
  <si>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</si>
  <si>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</si>
  <si>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</si>
  <si>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</si>
  <si>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</si>
  <si>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</si>
  <si>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</si>
  <si>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</si>
  <si>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</si>
  <si>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</si>
  <si>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</si>
  <si>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</si>
  <si>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</si>
  <si>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</si>
  <si>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</si>
  <si>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</si>
  <si>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</si>
  <si>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</si>
  <si>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</si>
  <si>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</si>
  <si>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</si>
  <si>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</si>
  <si>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</si>
  <si>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</si>
  <si>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</si>
  <si>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</si>
  <si>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</si>
  <si>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</si>
  <si>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</si>
  <si>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</si>
  <si>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</si>
  <si>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</si>
  <si>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</si>
  <si>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</si>
  <si>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</si>
  <si>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</si>
  <si>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</si>
  <si>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</si>
  <si>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</si>
  <si>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</si>
  <si>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</si>
  <si>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</si>
  <si>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</si>
  <si>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</si>
  <si>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</si>
  <si>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</si>
  <si>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</si>
  <si>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</si>
  <si>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</si>
  <si>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</si>
  <si>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</si>
  <si>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</si>
  <si>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</si>
  <si>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</si>
  <si>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</si>
  <si>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</si>
  <si>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</si>
  <si>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</si>
  <si>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</si>
  <si>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</si>
  <si>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</si>
  <si>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</si>
  <si>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</si>
  <si>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</si>
  <si>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</si>
  <si>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</si>
  <si>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</si>
  <si>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</si>
  <si>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</si>
  <si>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</si>
  <si>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</si>
  <si>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</si>
  <si>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</si>
  <si>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</si>
  <si>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</si>
  <si>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</si>
  <si>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</si>
  <si>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</si>
  <si>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</si>
  <si>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</si>
  <si>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</si>
  <si>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</si>
  <si>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</si>
  <si>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</si>
  <si>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</si>
  <si>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</si>
  <si>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</si>
  <si>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</si>
  <si>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</si>
  <si>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</si>
  <si>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</si>
  <si>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</si>
  <si>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</si>
  <si>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</si>
  <si>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</si>
  <si>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</si>
  <si>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</si>
  <si>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</si>
  <si>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</si>
  <si>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</si>
  <si>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</si>
  <si>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</si>
  <si>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</si>
  <si>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</si>
  <si>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</si>
  <si>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</si>
  <si>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</si>
  <si>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</si>
  <si>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</si>
  <si>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</si>
  <si>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</si>
  <si>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</si>
  <si>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</si>
  <si>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</si>
  <si>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</si>
  <si>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</si>
  <si>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</si>
  <si>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</si>
  <si>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</si>
  <si>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</si>
  <si>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</si>
  <si>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</si>
  <si>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</si>
  <si>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</si>
  <si>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</si>
  <si>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</si>
  <si>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</si>
  <si>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</si>
  <si>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</si>
  <si>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</si>
  <si>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</si>
  <si>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</si>
  <si>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</si>
  <si>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</si>
  <si>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</si>
  <si>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</si>
  <si>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</si>
  <si>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</si>
  <si>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</si>
  <si>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</si>
  <si>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</si>
  <si>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</si>
  <si>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</si>
  <si>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</si>
  <si>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</si>
  <si>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</si>
  <si>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</si>
  <si>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</si>
  <si>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</si>
  <si>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</si>
  <si>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</si>
  <si>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</si>
  <si>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</si>
  <si>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</si>
  <si>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</si>
  <si>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</si>
  <si>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</si>
  <si>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</si>
  <si>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</si>
  <si>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</si>
  <si>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</si>
  <si>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</si>
  <si>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</si>
  <si>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</si>
  <si>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</si>
  <si>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</si>
  <si>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</si>
  <si>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</si>
  <si>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</si>
  <si>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</si>
  <si>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</si>
  <si>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</si>
  <si>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</si>
  <si>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</si>
  <si>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</si>
  <si>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</si>
  <si>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</si>
  <si>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</si>
  <si>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</si>
  <si>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</si>
  <si>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</si>
  <si>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</si>
  <si>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</si>
  <si>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</si>
  <si>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</si>
  <si>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</si>
  <si>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</si>
  <si>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</si>
  <si>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</si>
  <si>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</si>
  <si>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</si>
  <si>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</si>
  <si>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</si>
  <si>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</si>
  <si>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</si>
  <si>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</si>
  <si>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</si>
  <si>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</si>
  <si>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</si>
  <si>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</si>
  <si>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</si>
  <si>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</si>
  <si>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</si>
  <si>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</si>
  <si>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</si>
  <si>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</si>
  <si>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</si>
  <si>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</si>
  <si>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</si>
  <si>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</si>
  <si>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</si>
  <si>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</si>
  <si>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</si>
  <si>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</si>
  <si>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</si>
  <si>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</si>
  <si>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</si>
  <si>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</si>
  <si>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</si>
  <si>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</si>
  <si>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</si>
  <si>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</si>
  <si>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</si>
  <si>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</si>
  <si>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</si>
  <si>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</si>
  <si>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</si>
  <si>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</si>
  <si>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</si>
  <si>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</si>
  <si>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</si>
  <si>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</si>
  <si>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</si>
  <si>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</si>
  <si>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</si>
  <si>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</si>
  <si>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</si>
  <si>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</si>
  <si>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</si>
  <si>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</si>
  <si>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</si>
  <si>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</si>
  <si>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</si>
  <si>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</si>
  <si>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</si>
  <si>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</si>
  <si>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</si>
  <si>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</si>
  <si>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</si>
  <si>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</si>
  <si>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</si>
  <si>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</si>
  <si>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</si>
  <si>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</si>
  <si>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</si>
  <si>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</si>
  <si>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</si>
  <si>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</si>
  <si>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</si>
  <si>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</si>
  <si>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</si>
  <si>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</si>
  <si>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</si>
  <si>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</si>
  <si>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</si>
  <si>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</si>
  <si>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</si>
  <si>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</si>
  <si>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</si>
  <si>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</si>
  <si>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</si>
  <si>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</si>
  <si>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</si>
  <si>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</si>
  <si>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</si>
  <si>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</si>
  <si>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</si>
  <si>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</si>
  <si>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</si>
  <si>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</si>
  <si>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</si>
  <si>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</si>
  <si>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</si>
  <si>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</si>
  <si>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</si>
  <si>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</si>
  <si>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</si>
  <si>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</si>
  <si>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</si>
  <si>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</si>
  <si>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</si>
  <si>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</si>
  <si>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</si>
  <si>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</si>
  <si>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</si>
  <si>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</si>
  <si>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</si>
  <si>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</si>
  <si>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</si>
  <si>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</si>
  <si>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</si>
  <si>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</si>
  <si>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</si>
  <si>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</si>
  <si>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</si>
  <si>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</si>
  <si>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</si>
  <si>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</si>
  <si>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</si>
  <si>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</si>
  <si>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</si>
  <si>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</si>
  <si>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</si>
  <si>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</si>
  <si>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</si>
  <si>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</si>
  <si>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</si>
  <si>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</si>
  <si>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</si>
  <si>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</si>
  <si>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</si>
  <si>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</si>
  <si>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</si>
  <si>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</si>
  <si>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</si>
  <si>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</si>
  <si>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</si>
  <si>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</si>
  <si>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</si>
  <si>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</si>
  <si>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</si>
  <si>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</si>
  <si>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</si>
  <si>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</si>
  <si>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</si>
  <si>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</si>
  <si>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</si>
  <si>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</si>
  <si>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</si>
  <si>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</si>
  <si>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</si>
  <si>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</si>
  <si>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</si>
  <si>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</si>
  <si>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</si>
  <si>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</si>
  <si>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</si>
  <si>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</si>
  <si>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</si>
  <si>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</si>
  <si>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</si>
  <si>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</si>
  <si>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</si>
  <si>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</si>
  <si>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</si>
  <si>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</si>
  <si>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</si>
  <si>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</si>
  <si>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</si>
  <si>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</si>
  <si>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</si>
  <si>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</si>
  <si>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</si>
  <si>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若年者地域連携事業</t>
    <phoneticPr fontId="5"/>
  </si>
  <si>
    <t>人材開発統括官</t>
    <phoneticPr fontId="5"/>
  </si>
  <si>
    <t>○</t>
  </si>
  <si>
    <t>若年者・キャリア形成支援担当参事官室</t>
    <phoneticPr fontId="5"/>
  </si>
  <si>
    <t>若年者・キャリア形成支援担当参事官　伊藤正史</t>
    <phoneticPr fontId="5"/>
  </si>
  <si>
    <t>雇用保険法第62条第1項第6号</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</si>
  <si>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</si>
  <si>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</si>
  <si>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</si>
  <si>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</si>
  <si>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</si>
  <si>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</si>
  <si>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就職者数
※平成30年度からは、事業見直しに伴い、ジョブカフェ全体ではなく本事業単独での就職者数に限定。</t>
    <phoneticPr fontId="5"/>
  </si>
  <si>
    <t>万人</t>
    <rPh sb="0" eb="2">
      <t>マンニン</t>
    </rPh>
    <phoneticPr fontId="5"/>
  </si>
  <si>
    <t>-</t>
    <phoneticPr fontId="5"/>
  </si>
  <si>
    <t>-</t>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</si>
  <si>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</si>
  <si>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支援対象者数
※平成30年度からは、事業見直しに伴い、ジョブカフェ全体ではなく本事業単独での支援対象者数に限定。</t>
    <phoneticPr fontId="5"/>
  </si>
  <si>
    <t>執行額／就職者実績　　　　　　　　　　　　　　</t>
    <rPh sb="0" eb="2">
      <t>シッコウ</t>
    </rPh>
    <rPh sb="2" eb="3">
      <t>ガク</t>
    </rPh>
    <rPh sb="4" eb="7">
      <t>シュウショクシャ</t>
    </rPh>
    <rPh sb="7" eb="9">
      <t>ジッセキ</t>
    </rPh>
    <phoneticPr fontId="5"/>
  </si>
  <si>
    <t>円</t>
    <rPh sb="0" eb="1">
      <t>エン</t>
    </rPh>
    <phoneticPr fontId="5"/>
  </si>
  <si>
    <t>　執行額／就職者実績</t>
    <phoneticPr fontId="5"/>
  </si>
  <si>
    <t>都道府県及び国が、それぞれの強みを活かした、地域ごとの実情に応じた若年者雇用対策を実施することにより、地域の若年者の雇用の安定・促進につながる。</t>
    <rPh sb="0" eb="4">
      <t>トドウフケン</t>
    </rPh>
    <rPh sb="4" eb="5">
      <t>オヨ</t>
    </rPh>
    <rPh sb="6" eb="7">
      <t>クニ</t>
    </rPh>
    <rPh sb="14" eb="15">
      <t>ツヨ</t>
    </rPh>
    <rPh sb="17" eb="18">
      <t>イ</t>
    </rPh>
    <rPh sb="22" eb="24">
      <t>チイキ</t>
    </rPh>
    <rPh sb="27" eb="29">
      <t>ジツジョウ</t>
    </rPh>
    <rPh sb="30" eb="31">
      <t>オウ</t>
    </rPh>
    <rPh sb="33" eb="36">
      <t>ジャクネンシャ</t>
    </rPh>
    <rPh sb="36" eb="38">
      <t>コヨウ</t>
    </rPh>
    <rPh sb="38" eb="40">
      <t>タイサク</t>
    </rPh>
    <rPh sb="41" eb="43">
      <t>ジッシ</t>
    </rPh>
    <rPh sb="51" eb="53">
      <t>チイキ</t>
    </rPh>
    <rPh sb="54" eb="57">
      <t>ジャクネンシャ</t>
    </rPh>
    <rPh sb="58" eb="60">
      <t>コヨウ</t>
    </rPh>
    <rPh sb="61" eb="63">
      <t>アンテイ</t>
    </rPh>
    <rPh sb="64" eb="66">
      <t>ソクシン</t>
    </rPh>
    <phoneticPr fontId="5"/>
  </si>
  <si>
    <t>本事業の支援対象者のうち、就職者数
※平成30年度からは、事業見直しに伴い、ジョブカフェ全体ではなく本事業単独での就職者数に限定。</t>
    <rPh sb="0" eb="1">
      <t>ホン</t>
    </rPh>
    <rPh sb="1" eb="3">
      <t>ジギョウ</t>
    </rPh>
    <rPh sb="4" eb="6">
      <t>シエン</t>
    </rPh>
    <rPh sb="6" eb="9">
      <t>タイショウシャ</t>
    </rPh>
    <rPh sb="13" eb="16">
      <t>シュウショクシャ</t>
    </rPh>
    <rPh sb="16" eb="17">
      <t>スウ</t>
    </rPh>
    <rPh sb="19" eb="21">
      <t>ヘイセイ</t>
    </rPh>
    <rPh sb="23" eb="25">
      <t>ネンド</t>
    </rPh>
    <rPh sb="29" eb="31">
      <t>ジギョウ</t>
    </rPh>
    <rPh sb="31" eb="33">
      <t>ミナオ</t>
    </rPh>
    <rPh sb="35" eb="36">
      <t>トモナ</t>
    </rPh>
    <rPh sb="44" eb="46">
      <t>ゼンタイ</t>
    </rPh>
    <rPh sb="50" eb="51">
      <t>ホン</t>
    </rPh>
    <rPh sb="51" eb="53">
      <t>ジギョウ</t>
    </rPh>
    <rPh sb="53" eb="55">
      <t>タンドク</t>
    </rPh>
    <rPh sb="57" eb="60">
      <t>シュウショクシャ</t>
    </rPh>
    <rPh sb="60" eb="61">
      <t>スウ</t>
    </rPh>
    <rPh sb="62" eb="64">
      <t>ゲンテイ</t>
    </rPh>
    <phoneticPr fontId="5"/>
  </si>
  <si>
    <t>1,306百万円／117,948人</t>
    <phoneticPr fontId="5"/>
  </si>
  <si>
    <t>-</t>
    <phoneticPr fontId="5"/>
  </si>
  <si>
    <t>△</t>
  </si>
  <si>
    <t>有</t>
  </si>
  <si>
    <t>無</t>
  </si>
  <si>
    <t>‐</t>
  </si>
  <si>
    <t>我が国の社会・経済を担うべき若年者の雇用の安定・促進は極めて重要で有り、国費を投入して実施すべきである。</t>
    <phoneticPr fontId="5"/>
  </si>
  <si>
    <t>全国どの地域であっても、地域の実情に応じた必要な支援が受けられるよう、引き続き国が実施する必要がある。</t>
    <phoneticPr fontId="5"/>
  </si>
  <si>
    <t>我が国の社会・経済を担うべき若年者の雇用の安定・促進は極めて重要で有り、優先度は高い。</t>
    <phoneticPr fontId="5"/>
  </si>
  <si>
    <t>全ての労働局において、地域のニーズに即したサービスを実施可能な事業者を選定するため、一般競争入札（総合評価）を実施。複数応募に努めたものの、一部の労働局において一者応札となった。</t>
    <phoneticPr fontId="5"/>
  </si>
  <si>
    <t>事業主の人材確保・職場定着に資するため、事業主が負担する雇用保険を財源とすることは妥当。</t>
    <phoneticPr fontId="5"/>
  </si>
  <si>
    <t>若年者の雇用の安定・促進に資する事業として、国が事業内容を限定しており、必要な経費となっている。</t>
    <phoneticPr fontId="5"/>
  </si>
  <si>
    <t>平成30年度から平成31年度にかけて、公共サービス改革基本方針に基づく市場化テストを実施。</t>
    <phoneticPr fontId="5"/>
  </si>
  <si>
    <t>平成27年度より、一般競争入札（総合評価）により事業を実施しており、低コストで実施できている。</t>
    <phoneticPr fontId="5"/>
  </si>
  <si>
    <t>-</t>
    <phoneticPr fontId="5"/>
  </si>
  <si>
    <t>-</t>
    <phoneticPr fontId="5"/>
  </si>
  <si>
    <t>-</t>
    <phoneticPr fontId="5"/>
  </si>
  <si>
    <t>若者職業的自立支援推進事業</t>
    <phoneticPr fontId="5"/>
  </si>
  <si>
    <t>　「若者職業的自立支援推進事業」は15歳から39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phoneticPr fontId="5"/>
  </si>
  <si>
    <t>９３１</t>
    <phoneticPr fontId="5"/>
  </si>
  <si>
    <t>８０３</t>
    <phoneticPr fontId="5"/>
  </si>
  <si>
    <t>７０７</t>
    <phoneticPr fontId="5"/>
  </si>
  <si>
    <t>５４８</t>
    <phoneticPr fontId="5"/>
  </si>
  <si>
    <t>５４５</t>
    <phoneticPr fontId="5"/>
  </si>
  <si>
    <t>５５３</t>
    <phoneticPr fontId="5"/>
  </si>
  <si>
    <t>５４７</t>
    <phoneticPr fontId="5"/>
  </si>
  <si>
    <t>５４２</t>
    <phoneticPr fontId="5"/>
  </si>
  <si>
    <t>委託費</t>
    <phoneticPr fontId="5"/>
  </si>
  <si>
    <t>委託費</t>
    <phoneticPr fontId="5"/>
  </si>
  <si>
    <t>　若年者が自らの可能性を高め、挑戦し、活躍できる夢のある社会の実現を目指し、若者一人ひとりがその持てる能力を社会で発揮できるよう、地域の実情に応じたきめ細かい雇用関連サービスを提供すること。</t>
    <phoneticPr fontId="5"/>
  </si>
  <si>
    <t>　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phoneticPr fontId="5"/>
  </si>
  <si>
    <t>-</t>
  </si>
  <si>
    <t>-</t>
    <phoneticPr fontId="5"/>
  </si>
  <si>
    <t>労働者の特性に応じた雇用の安定・促進を図ること。（Ⅴ-3）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</si>
  <si>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</si>
  <si>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</si>
  <si>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</si>
  <si>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</si>
  <si>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</si>
  <si>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</si>
  <si>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</si>
  <si>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</si>
  <si>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平成29年度の公開プロセスの対象。（レビューシート0542若年者地域連携事業）
＜評価結果＞
事業全体の抜本的改善
＜指摘事項＞
・本事業のメニューについて、都道府県の強み・特色を活かした事業内容となるよう既存事業の重点化を行うなど、全般的な見直しを行うべきである。
・都道府県に関係者による協議会を設置し、本事業の目標設定から評価まで、公正かつ効果的なPDCAサイクルを進めるとともに、ハローワークや都道府県の単独事業との役割分担を明確化し、連携効果がより一層図られるようにすべきである。その際、国の事業であることから、国がどのような政策的効果を目指しているのか明確にすべきである。
・以上の事業内容の見直しを踏まえ、当面国としても好事例の横展開を進めるとともに、将来的には委託費の配分方法のメリハリや、労働環境を踏まえた本事業への国の関わり方についても、段階的に見直しを検討すべきである。
＜対応状況＞
・都道府県と連携して事業を実施するメリットを最大限発揮するため、都道府県の強み・特色を活かしたものとなるよう事業内容を見直し・大括り化した。
・労働局、都道府県等からなる協議会で、事業内容や目標を決定し、事業実施後に評価するスキームを新たに設けることにより、より地域の実情に応じた支援が行えるようにした。
・上記協議会において適正な事業評価を行うとともに、当該評価結果を踏まえ次年度以降の委託費を決定することとした。</t>
    <rPh sb="217" eb="220">
      <t>メイカクカ</t>
    </rPh>
    <phoneticPr fontId="5"/>
  </si>
  <si>
    <t>-</t>
    <phoneticPr fontId="5"/>
  </si>
  <si>
    <t>1,244百万円／114,984人</t>
    <rPh sb="5" eb="7">
      <t>ヒャクマン</t>
    </rPh>
    <rPh sb="7" eb="8">
      <t>エン</t>
    </rPh>
    <rPh sb="16" eb="17">
      <t>ニン</t>
    </rPh>
    <phoneticPr fontId="5"/>
  </si>
  <si>
    <t>必要最低限の支出となっており、水準は妥当。(成果実績について、平成２９年度までは就職者数について本事業による直接・間接効果が見込まれることからジョブカフェの就職者を記載していた。平成３０年度以降は、公開プロセスを経て、都道府県の強み・特色を生かした内容に特化した取り組み、それに伴う協議会で定めた目標設定をするよう変更した。その結果、成果実績はジョブカフェ全体の就職者数から本事業のみの就職者数へ変更しており、このため、単位あたりコストが増加しているが、政策全体の効果は妥当である。）</t>
    <rPh sb="0" eb="2">
      <t>ヒツヨウ</t>
    </rPh>
    <rPh sb="2" eb="5">
      <t>サイテイゲン</t>
    </rPh>
    <rPh sb="6" eb="8">
      <t>シシュツ</t>
    </rPh>
    <rPh sb="15" eb="17">
      <t>スイジュン</t>
    </rPh>
    <rPh sb="18" eb="20">
      <t>ダトウ</t>
    </rPh>
    <phoneticPr fontId="5"/>
  </si>
  <si>
    <t>北海道労働局</t>
    <rPh sb="0" eb="3">
      <t>ホッカイドウ</t>
    </rPh>
    <rPh sb="3" eb="6">
      <t>ロウドウキョク</t>
    </rPh>
    <phoneticPr fontId="5"/>
  </si>
  <si>
    <t>青森労働局</t>
    <rPh sb="0" eb="2">
      <t>アオモリ</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</si>
  <si>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</si>
  <si>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</si>
  <si>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秋田労働局</t>
    <rPh sb="0" eb="2">
      <t>アキタ</t>
    </rPh>
    <rPh sb="2" eb="5">
      <t>ロウドウキョク</t>
    </rPh>
    <phoneticPr fontId="5"/>
  </si>
  <si>
    <t>岩手労働局</t>
    <rPh sb="0" eb="2">
      <t>イワテ</t>
    </rPh>
    <rPh sb="2" eb="5">
      <t>ロウドウキョク</t>
    </rPh>
    <phoneticPr fontId="5"/>
  </si>
  <si>
    <t>長崎労働局</t>
    <rPh sb="0" eb="2">
      <t>ナガサキ</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</si>
  <si>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</si>
  <si>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</si>
  <si>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</si>
  <si>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t>
    <phoneticPr fontId="5"/>
  </si>
  <si>
    <t>-</t>
    <phoneticPr fontId="5"/>
  </si>
  <si>
    <t>若年者地域連携事業の委託</t>
    <rPh sb="0" eb="3">
      <t>ジャクネンシャ</t>
    </rPh>
    <rPh sb="3" eb="5">
      <t>チイキ</t>
    </rPh>
    <rPh sb="5" eb="7">
      <t>レンケイ</t>
    </rPh>
    <rPh sb="7" eb="9">
      <t>ジギョウ</t>
    </rPh>
    <rPh sb="10" eb="12">
      <t>イタク</t>
    </rPh>
    <phoneticPr fontId="5"/>
  </si>
  <si>
    <t>-</t>
    <phoneticPr fontId="5"/>
  </si>
  <si>
    <t>－</t>
    <phoneticPr fontId="5"/>
  </si>
  <si>
    <t>キャリアバンク株式会社</t>
    <rPh sb="7" eb="9">
      <t>カブシキ</t>
    </rPh>
    <rPh sb="9" eb="11">
      <t>カイシャ</t>
    </rPh>
    <phoneticPr fontId="5"/>
  </si>
  <si>
    <t>鹿児島県職業能力開発協会</t>
    <rPh sb="0" eb="4">
      <t>カゴシマケン</t>
    </rPh>
    <rPh sb="4" eb="6">
      <t>ショクギョウ</t>
    </rPh>
    <rPh sb="6" eb="8">
      <t>ノウリョク</t>
    </rPh>
    <rPh sb="8" eb="10">
      <t>カイハツ</t>
    </rPh>
    <rPh sb="10" eb="12">
      <t>キョウカイ</t>
    </rPh>
    <phoneticPr fontId="5"/>
  </si>
  <si>
    <t>株式会社東京リーガルマインド</t>
    <rPh sb="0" eb="4">
      <t>カブシキガイシャ</t>
    </rPh>
    <rPh sb="4" eb="6">
      <t>トウキョウ</t>
    </rPh>
    <phoneticPr fontId="5"/>
  </si>
  <si>
    <t>公益財団法人秋田県ふるさと定住機構</t>
    <rPh sb="0" eb="2">
      <t>コウエキ</t>
    </rPh>
    <rPh sb="2" eb="6">
      <t>ザイダンホウジン</t>
    </rPh>
    <rPh sb="6" eb="9">
      <t>アキタケン</t>
    </rPh>
    <rPh sb="13" eb="15">
      <t>テイジュウ</t>
    </rPh>
    <rPh sb="15" eb="17">
      <t>キコウ</t>
    </rPh>
    <phoneticPr fontId="5"/>
  </si>
  <si>
    <t>一般社団法人日本青少年育成協会</t>
    <rPh sb="0" eb="2">
      <t>イッパン</t>
    </rPh>
    <rPh sb="2" eb="6">
      <t>シャダンホウジン</t>
    </rPh>
    <rPh sb="6" eb="8">
      <t>ニホン</t>
    </rPh>
    <rPh sb="8" eb="11">
      <t>セイショウネン</t>
    </rPh>
    <rPh sb="11" eb="13">
      <t>イクセイ</t>
    </rPh>
    <rPh sb="13" eb="15">
      <t>キョウカイ</t>
    </rPh>
    <phoneticPr fontId="5"/>
  </si>
  <si>
    <t>公益社団法人福岡県雇用対策協会</t>
    <rPh sb="0" eb="2">
      <t>コウエキ</t>
    </rPh>
    <rPh sb="2" eb="6">
      <t>シャダンホウジン</t>
    </rPh>
    <rPh sb="6" eb="9">
      <t>フクオカケン</t>
    </rPh>
    <rPh sb="9" eb="11">
      <t>コヨウ</t>
    </rPh>
    <rPh sb="11" eb="13">
      <t>タイサク</t>
    </rPh>
    <rPh sb="13" eb="15">
      <t>キョウカイ</t>
    </rPh>
    <phoneticPr fontId="5"/>
  </si>
  <si>
    <t>国庫債務負担行為等</t>
  </si>
  <si>
    <t>若年者地域連携事業の実施</t>
    <rPh sb="0" eb="3">
      <t>ジャクネンシャ</t>
    </rPh>
    <rPh sb="3" eb="5">
      <t>チイキ</t>
    </rPh>
    <rPh sb="5" eb="7">
      <t>レンケイ</t>
    </rPh>
    <rPh sb="7" eb="9">
      <t>ジギョウ</t>
    </rPh>
    <rPh sb="10" eb="12">
      <t>ジッシ</t>
    </rPh>
    <phoneticPr fontId="5"/>
  </si>
  <si>
    <t>B.キャリアバンク（株）</t>
    <phoneticPr fontId="5"/>
  </si>
  <si>
    <t>※民間競争入札の実施により、平成30～令和２年度の３年契約</t>
    <rPh sb="1" eb="3">
      <t>ミンカン</t>
    </rPh>
    <rPh sb="3" eb="5">
      <t>キョウソウ</t>
    </rPh>
    <rPh sb="5" eb="7">
      <t>ニュウサツ</t>
    </rPh>
    <rPh sb="8" eb="10">
      <t>ジッシ</t>
    </rPh>
    <rPh sb="14" eb="16">
      <t>ヘイセイ</t>
    </rPh>
    <rPh sb="19" eb="21">
      <t>レイワ</t>
    </rPh>
    <rPh sb="22" eb="24">
      <t>ネンド</t>
    </rPh>
    <rPh sb="26" eb="27">
      <t>ネン</t>
    </rPh>
    <rPh sb="27" eb="29">
      <t>ケイヤク</t>
    </rPh>
    <phoneticPr fontId="5"/>
  </si>
  <si>
    <t>公益財団法人東京しごと財団</t>
    <rPh sb="0" eb="2">
      <t>コウエキ</t>
    </rPh>
    <rPh sb="2" eb="6">
      <t>ザイダンホウジン</t>
    </rPh>
    <rPh sb="6" eb="8">
      <t>トウキョウ</t>
    </rPh>
    <rPh sb="11" eb="13">
      <t>ザイダン</t>
    </rPh>
    <phoneticPr fontId="5"/>
  </si>
  <si>
    <t>北海道労働局管轄の若年者地域連携事業を委託・実施</t>
    <rPh sb="0" eb="3">
      <t>ホッカイドウ</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</si>
  <si>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青森労働局管轄の若年者地域連携事業を委託・実施</t>
    <rPh sb="0" eb="2">
      <t>アオモリ</t>
    </rPh>
    <phoneticPr fontId="5"/>
  </si>
  <si>
    <t>鹿児島労働局管轄の若年者地域連携事業を委託・実施</t>
    <rPh sb="0" eb="3">
      <t>カゴシマ</t>
    </rPh>
    <phoneticPr fontId="5"/>
  </si>
  <si>
    <t>大阪労働局管轄の若年者地域連携事業を委託・実施</t>
    <rPh sb="0" eb="2">
      <t>オオサカ</t>
    </rPh>
    <phoneticPr fontId="5"/>
  </si>
  <si>
    <t>秋田労働局管轄の若年者地域連携事業を委託・実施</t>
    <rPh sb="0" eb="2">
      <t>アキタ</t>
    </rPh>
    <phoneticPr fontId="5"/>
  </si>
  <si>
    <t>岩手労働局管轄の若年者地域連携事業を委託・実施</t>
    <rPh sb="0" eb="2">
      <t>イワテ</t>
    </rPh>
    <phoneticPr fontId="5"/>
  </si>
  <si>
    <t>長崎労働局管轄の若年者地域連携事業を委託・実施</t>
    <rPh sb="0" eb="2">
      <t>ナガサキ</t>
    </rPh>
    <phoneticPr fontId="5"/>
  </si>
  <si>
    <t>福岡労働局管轄の若年者地域連携事業を委託・実施</t>
    <rPh sb="0" eb="2">
      <t>フクオカ</t>
    </rPh>
    <phoneticPr fontId="5"/>
  </si>
  <si>
    <t>東京労働局管轄の若年者地域連携事業を委託・実施</t>
    <rPh sb="0" eb="2">
      <t>トウキョウ</t>
    </rPh>
    <phoneticPr fontId="5"/>
  </si>
  <si>
    <t>千葉労働局管轄の若年者地域連携事業を委託・実施</t>
    <rPh sb="0" eb="2">
      <t>チバ</t>
    </rPh>
    <phoneticPr fontId="5"/>
  </si>
  <si>
    <t>委託事業で一般競争入札を実施し、入札差額が生じたことによるものであり、妥当である。</t>
    <rPh sb="0" eb="2">
      <t>イタク</t>
    </rPh>
    <rPh sb="2" eb="4">
      <t>ジギョウ</t>
    </rPh>
    <rPh sb="5" eb="7">
      <t>イッパン</t>
    </rPh>
    <rPh sb="7" eb="9">
      <t>キョウソウ</t>
    </rPh>
    <rPh sb="9" eb="11">
      <t>ニュウサツ</t>
    </rPh>
    <rPh sb="12" eb="14">
      <t>ジッシ</t>
    </rPh>
    <rPh sb="16" eb="18">
      <t>ニュウサツ</t>
    </rPh>
    <rPh sb="18" eb="20">
      <t>サガク</t>
    </rPh>
    <rPh sb="21" eb="22">
      <t>ショウ</t>
    </rPh>
    <rPh sb="35" eb="37">
      <t>ダトウ</t>
    </rPh>
    <phoneticPr fontId="5"/>
  </si>
  <si>
    <t>成果実績は103％となっており、達成された。</t>
    <rPh sb="0" eb="2">
      <t>セイカ</t>
    </rPh>
    <rPh sb="2" eb="4">
      <t>ジッセキ</t>
    </rPh>
    <rPh sb="16" eb="18">
      <t>タッセイ</t>
    </rPh>
    <phoneticPr fontId="5"/>
  </si>
  <si>
    <t>活動実績は107.7%となっており、達成された。</t>
    <rPh sb="0" eb="2">
      <t>カツドウ</t>
    </rPh>
    <rPh sb="2" eb="4">
      <t>ジッセキ</t>
    </rPh>
    <rPh sb="18" eb="20">
      <t>タッセイ</t>
    </rPh>
    <phoneticPr fontId="5"/>
  </si>
  <si>
    <t>本事業の支援対象者のうち平成31年度に就職した者を3.3万人以上とする。</t>
    <phoneticPr fontId="5"/>
  </si>
  <si>
    <t>富士通エフ・オー・エム株式会社</t>
    <rPh sb="0" eb="3">
      <t>フジツウ</t>
    </rPh>
    <rPh sb="11" eb="13">
      <t>カブシキ</t>
    </rPh>
    <rPh sb="13" eb="15">
      <t>カイシャ</t>
    </rPh>
    <phoneticPr fontId="5"/>
  </si>
  <si>
    <t>一部の労働局おいて１者応札となったことから、公示期間を長めに取るなど､複数応札に努める。</t>
    <rPh sb="0" eb="2">
      <t>イチブ</t>
    </rPh>
    <rPh sb="3" eb="6">
      <t>ロウドウキョク</t>
    </rPh>
    <rPh sb="10" eb="11">
      <t>モノ</t>
    </rPh>
    <rPh sb="11" eb="13">
      <t>オウサツ</t>
    </rPh>
    <rPh sb="22" eb="23">
      <t>オオヤケ</t>
    </rPh>
    <rPh sb="23" eb="24">
      <t>シメ</t>
    </rPh>
    <rPh sb="24" eb="26">
      <t>キカン</t>
    </rPh>
    <rPh sb="27" eb="28">
      <t>ナガ</t>
    </rPh>
    <rPh sb="30" eb="31">
      <t>ト</t>
    </rPh>
    <rPh sb="35" eb="37">
      <t>フクスウ</t>
    </rPh>
    <rPh sb="37" eb="39">
      <t>オウサツ</t>
    </rPh>
    <rPh sb="40" eb="41">
      <t>ツト</t>
    </rPh>
    <phoneticPr fontId="5"/>
  </si>
  <si>
    <t>一部の労働局において一者応札となった要因を分析し、改善を図ること。</t>
    <phoneticPr fontId="5"/>
  </si>
  <si>
    <t>多くの者が応札できるよう余裕を持ったスケジュールとするよう検討を行う。</t>
    <phoneticPr fontId="5"/>
  </si>
  <si>
    <t>A.北海道労働局</t>
    <rPh sb="2" eb="5">
      <t>ホッカイドウ</t>
    </rPh>
    <rPh sb="5" eb="8">
      <t>ロウドウキョク</t>
    </rPh>
    <phoneticPr fontId="5"/>
  </si>
  <si>
    <t>レビューシートが未完成ではあるが、若年者に対する就業支援は必須の業務となりつつある。社会の進歩に対して適応できない若者が多く、発達障害と一言では済ませられない現状に対して、積極的に社会参加を促し、就業機会に恵まれるように対応する当該事業の意義は、毎年の執行率も高く十分に認められる。</t>
    <phoneticPr fontId="5"/>
  </si>
  <si>
    <t>・一人の就職にかかる費用は適切な支出となっており、事業の効率的な運営を行うことができている。
・全国のどの地域であっても、地域の実情に応じた必要な支援が受けられるよう引き続き国が実施すべき事業であり、国費投入の必要性も妥当である。</t>
    <rPh sb="1" eb="3">
      <t>ヒトリ</t>
    </rPh>
    <rPh sb="4" eb="6">
      <t>シュウショク</t>
    </rPh>
    <rPh sb="10" eb="12">
      <t>ヒヨウ</t>
    </rPh>
    <rPh sb="13" eb="15">
      <t>テキセツ</t>
    </rPh>
    <rPh sb="16" eb="18">
      <t>シシュツ</t>
    </rPh>
    <rPh sb="25" eb="27">
      <t>ジギョウ</t>
    </rPh>
    <rPh sb="28" eb="31">
      <t>コウリツテキ</t>
    </rPh>
    <rPh sb="32" eb="34">
      <t>ウンエイ</t>
    </rPh>
    <rPh sb="35" eb="36">
      <t>オコナ</t>
    </rPh>
    <rPh sb="48" eb="50">
      <t>ゼンコク</t>
    </rPh>
    <rPh sb="53" eb="55">
      <t>チイキ</t>
    </rPh>
    <rPh sb="61" eb="63">
      <t>チイキ</t>
    </rPh>
    <rPh sb="64" eb="66">
      <t>ジツジョウ</t>
    </rPh>
    <rPh sb="67" eb="68">
      <t>オウ</t>
    </rPh>
    <rPh sb="70" eb="72">
      <t>ヒツヨウ</t>
    </rPh>
    <rPh sb="73" eb="75">
      <t>シエン</t>
    </rPh>
    <rPh sb="76" eb="77">
      <t>ウ</t>
    </rPh>
    <rPh sb="83" eb="84">
      <t>ヒ</t>
    </rPh>
    <rPh sb="85" eb="86">
      <t>ツヅ</t>
    </rPh>
    <rPh sb="87" eb="88">
      <t>クニ</t>
    </rPh>
    <rPh sb="89" eb="91">
      <t>ジッシ</t>
    </rPh>
    <rPh sb="94" eb="96">
      <t>ジギョウ</t>
    </rPh>
    <rPh sb="100" eb="102">
      <t>コクヒ</t>
    </rPh>
    <rPh sb="102" eb="104">
      <t>トウニュウ</t>
    </rPh>
    <rPh sb="105" eb="108">
      <t>ヒツヨウセイ</t>
    </rPh>
    <rPh sb="109" eb="111">
      <t>ダトウ</t>
    </rPh>
    <phoneticPr fontId="5"/>
  </si>
  <si>
    <t>1,250百万円/3.3万人</t>
    <rPh sb="5" eb="7">
      <t>ヒャクマン</t>
    </rPh>
    <rPh sb="7" eb="8">
      <t>エン</t>
    </rPh>
    <rPh sb="12" eb="14">
      <t>マンニン</t>
    </rPh>
    <phoneticPr fontId="5"/>
  </si>
  <si>
    <t>1,106百万円/33,577人</t>
    <rPh sb="5" eb="7">
      <t>ヒャクマン</t>
    </rPh>
    <rPh sb="7" eb="8">
      <t>エン</t>
    </rPh>
    <rPh sb="15" eb="16">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</si>
</sst>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51484</xdr:colOff>
      <xdr:row>740</xdr:row>
      <xdr:rowOff>270303</xdr:rowOff>
    </xdr:from>
    <xdr:to>
      <xdr:col>44</xdr:col>
      <xdr:colOff>102972</xdr:colOff>
      <xdr:row>748</xdr:row>
      <xdr:rowOff>270303</xdr:rowOff>
    </xdr:to>
    <xdr:grpSp>
      <xdr:nvGrpSpPr>
        <xdr:cNvPr id="17" name="グループ化 1"/>
        <xdr:cNvGrpSpPr>
          <a:grpSpLocks/>
        </xdr:cNvGrpSpPr>
      </xdr:nvGrpSpPr>
      <xdr:grpSpPr bwMode="auto">
        <a:xfrm>
          <a:off x="2451784" y="41542128"/>
          <a:ext cx="6452288" cy="2819400"/>
          <a:chOff x="3340100" y="30880050"/>
          <a:chExt cx="4926127" cy="5276850"/>
        </a:xfrm>
      </xdr:grpSpPr>
      <xdr:sp macro="" textlink="">
        <xdr:nvSpPr>
          <xdr:cNvPr id="18" name="正方形/長方形 1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9" name="グループ化 1"/>
          <xdr:cNvGrpSpPr>
            <a:grpSpLocks/>
          </xdr:cNvGrpSpPr>
        </xdr:nvGrpSpPr>
        <xdr:grpSpPr bwMode="auto">
          <a:xfrm>
            <a:off x="4268318" y="31098051"/>
            <a:ext cx="2156093" cy="4442879"/>
            <a:chOff x="3937000" y="28268286"/>
            <a:chExt cx="2161384" cy="2956685"/>
          </a:xfrm>
        </xdr:grpSpPr>
        <xdr:sp macro="" textlink="">
          <xdr:nvSpPr>
            <xdr:cNvPr id="20" name="正方形/長方形 19"/>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1,106</a:t>
              </a:r>
              <a:r>
                <a:rPr lang="ja-JP" altLang="en-US" sz="1100" b="0" i="0" u="none" strike="noStrike">
                  <a:solidFill>
                    <a:sysClr val="windowText" lastClr="000000"/>
                  </a:solidFill>
                  <a:latin typeface="+mn-lt"/>
                  <a:ea typeface="+mn-ea"/>
                  <a:cs typeface="+mn-cs"/>
                </a:rPr>
                <a:t> 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1" name="直線矢印コネクタ 20"/>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46</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1,106</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1,105</a:t>
              </a:r>
              <a:r>
                <a:rPr kumimoji="1" lang="ja-JP" altLang="en-US" sz="1000">
                  <a:solidFill>
                    <a:sysClr val="windowText" lastClr="000000"/>
                  </a:solidFill>
                  <a:latin typeface="+mn-ea"/>
                  <a:ea typeface="+mn-ea"/>
                </a:rPr>
                <a:t>百万円、労働局：１百万円</a:t>
              </a:r>
              <a:endParaRPr kumimoji="1" lang="en-US" altLang="ja-JP" sz="1000">
                <a:solidFill>
                  <a:sysClr val="windowText" lastClr="000000"/>
                </a:solidFill>
                <a:latin typeface="+mn-ea"/>
                <a:ea typeface="+mn-ea"/>
              </a:endParaRPr>
            </a:p>
          </xdr:txBody>
        </xdr:sp>
      </xdr:grpSp>
    </xdr:grpSp>
    <xdr:clientData/>
  </xdr:twoCellAnchor>
  <xdr:twoCellAnchor>
    <xdr:from>
      <xdr:col>10</xdr:col>
      <xdr:colOff>25746</xdr:colOff>
      <xdr:row>749</xdr:row>
      <xdr:rowOff>128741</xdr:rowOff>
    </xdr:from>
    <xdr:to>
      <xdr:col>40</xdr:col>
      <xdr:colOff>62219</xdr:colOff>
      <xdr:row>756</xdr:row>
      <xdr:rowOff>117551</xdr:rowOff>
    </xdr:to>
    <xdr:grpSp>
      <xdr:nvGrpSpPr>
        <xdr:cNvPr id="35" name="グループ化 85"/>
        <xdr:cNvGrpSpPr>
          <a:grpSpLocks/>
        </xdr:cNvGrpSpPr>
      </xdr:nvGrpSpPr>
      <xdr:grpSpPr bwMode="auto">
        <a:xfrm>
          <a:off x="2025996" y="44572391"/>
          <a:ext cx="6037223" cy="2455785"/>
          <a:chOff x="2273045" y="29285447"/>
          <a:chExt cx="2440287" cy="1047156"/>
        </a:xfrm>
      </xdr:grpSpPr>
      <xdr:sp macro="" textlink="">
        <xdr:nvSpPr>
          <xdr:cNvPr id="36" name="テキスト ボックス 35"/>
          <xdr:cNvSpPr txBox="1"/>
        </xdr:nvSpPr>
        <xdr:spPr>
          <a:xfrm>
            <a:off x="2666796" y="29489279"/>
            <a:ext cx="1952290" cy="2867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45</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(43</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7" name="テキスト ボックス 10"/>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8" name="大かっこ 37"/>
          <xdr:cNvSpPr/>
        </xdr:nvSpPr>
        <xdr:spPr>
          <a:xfrm>
            <a:off x="2651450" y="29819205"/>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25</xdr:col>
      <xdr:colOff>25743</xdr:colOff>
      <xdr:row>747</xdr:row>
      <xdr:rowOff>321791</xdr:rowOff>
    </xdr:from>
    <xdr:to>
      <xdr:col>25</xdr:col>
      <xdr:colOff>25744</xdr:colOff>
      <xdr:row>750</xdr:row>
      <xdr:rowOff>257433</xdr:rowOff>
    </xdr:to>
    <xdr:cxnSp macro="">
      <xdr:nvCxnSpPr>
        <xdr:cNvPr id="39" name="直線矢印コネクタ 38"/>
        <xdr:cNvCxnSpPr/>
      </xdr:nvCxnSpPr>
      <xdr:spPr bwMode="auto">
        <a:xfrm flipH="1">
          <a:off x="5174392" y="44214021"/>
          <a:ext cx="1" cy="978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90101</xdr:colOff>
      <xdr:row>744</xdr:row>
      <xdr:rowOff>128716</xdr:rowOff>
    </xdr:from>
    <xdr:to>
      <xdr:col>31</xdr:col>
      <xdr:colOff>174625</xdr:colOff>
      <xdr:row>745</xdr:row>
      <xdr:rowOff>79632</xdr:rowOff>
    </xdr:to>
    <xdr:sp macro="" textlink="">
      <xdr:nvSpPr>
        <xdr:cNvPr id="41" name="大かっこ 40"/>
        <xdr:cNvSpPr/>
      </xdr:nvSpPr>
      <xdr:spPr>
        <a:xfrm>
          <a:off x="4003074" y="43094189"/>
          <a:ext cx="2555875" cy="298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事業の企画・立案、進捗管理</a:t>
          </a:r>
        </a:p>
      </xdr:txBody>
    </xdr:sp>
    <xdr:clientData/>
  </xdr:twoCellAnchor>
  <xdr:twoCellAnchor>
    <xdr:from>
      <xdr:col>15</xdr:col>
      <xdr:colOff>59657</xdr:colOff>
      <xdr:row>744</xdr:row>
      <xdr:rowOff>323917</xdr:rowOff>
    </xdr:from>
    <xdr:to>
      <xdr:col>21</xdr:col>
      <xdr:colOff>95853</xdr:colOff>
      <xdr:row>745</xdr:row>
      <xdr:rowOff>199126</xdr:rowOff>
    </xdr:to>
    <xdr:sp macro="" textlink="">
      <xdr:nvSpPr>
        <xdr:cNvPr id="44" name="テキスト ボックス 43"/>
        <xdr:cNvSpPr txBox="1"/>
      </xdr:nvSpPr>
      <xdr:spPr>
        <a:xfrm>
          <a:off x="3041396" y="40337200"/>
          <a:ext cx="1228892" cy="231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82826</xdr:colOff>
      <xdr:row>746</xdr:row>
      <xdr:rowOff>171965</xdr:rowOff>
    </xdr:from>
    <xdr:to>
      <xdr:col>34</xdr:col>
      <xdr:colOff>12873</xdr:colOff>
      <xdr:row>746</xdr:row>
      <xdr:rowOff>182217</xdr:rowOff>
    </xdr:to>
    <xdr:cxnSp macro="">
      <xdr:nvCxnSpPr>
        <xdr:cNvPr id="45" name="直線コネクタ 44"/>
        <xdr:cNvCxnSpPr>
          <a:endCxn id="47" idx="1"/>
        </xdr:cNvCxnSpPr>
      </xdr:nvCxnSpPr>
      <xdr:spPr bwMode="auto">
        <a:xfrm flipV="1">
          <a:off x="6443869" y="40897552"/>
          <a:ext cx="327613"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12873</xdr:colOff>
      <xdr:row>744</xdr:row>
      <xdr:rowOff>257433</xdr:rowOff>
    </xdr:from>
    <xdr:to>
      <xdr:col>43</xdr:col>
      <xdr:colOff>175484</xdr:colOff>
      <xdr:row>748</xdr:row>
      <xdr:rowOff>86497</xdr:rowOff>
    </xdr:to>
    <xdr:sp macro="" textlink="">
      <xdr:nvSpPr>
        <xdr:cNvPr id="47" name="大かっこ 46"/>
        <xdr:cNvSpPr/>
      </xdr:nvSpPr>
      <xdr:spPr>
        <a:xfrm>
          <a:off x="7015035" y="43107061"/>
          <a:ext cx="2016125" cy="1219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0" zoomScaleNormal="75" zoomScaleSheetLayoutView="100" zoomScalePageLayoutView="85"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575</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178</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子ども・若者育成支援</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533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1435</v>
      </c>
      <c r="Q13" s="644"/>
      <c r="R13" s="644"/>
      <c r="S13" s="644"/>
      <c r="T13" s="644"/>
      <c r="U13" s="644"/>
      <c r="V13" s="645"/>
      <c r="W13" s="643">
        <v>1345</v>
      </c>
      <c r="X13" s="644"/>
      <c r="Y13" s="644"/>
      <c r="Z13" s="644"/>
      <c r="AA13" s="644"/>
      <c r="AB13" s="644"/>
      <c r="AC13" s="645"/>
      <c r="AD13" s="643">
        <v>1238</v>
      </c>
      <c r="AE13" s="644"/>
      <c r="AF13" s="644"/>
      <c r="AG13" s="644"/>
      <c r="AH13" s="644"/>
      <c r="AI13" s="644"/>
      <c r="AJ13" s="645"/>
      <c r="AK13" s="643">
        <v>1249</v>
      </c>
      <c r="AL13" s="644"/>
      <c r="AM13" s="644"/>
      <c r="AN13" s="644"/>
      <c r="AO13" s="644"/>
      <c r="AP13" s="644"/>
      <c r="AQ13" s="645"/>
      <c r="AR13" s="905">
        <v>1250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535</v>
      </c>
      <c r="Q14" s="644"/>
      <c r="R14" s="644"/>
      <c r="S14" s="644"/>
      <c r="T14" s="644"/>
      <c r="U14" s="644"/>
      <c r="V14" s="645"/>
      <c r="W14" s="643" t="s">
        <v>534</v>
      </c>
      <c r="X14" s="644"/>
      <c r="Y14" s="644"/>
      <c r="Z14" s="644"/>
      <c r="AA14" s="644"/>
      <c r="AB14" s="644"/>
      <c r="AC14" s="645"/>
      <c r="AD14" s="643" t="s">
        <v>534</v>
      </c>
      <c r="AE14" s="644"/>
      <c r="AF14" s="644"/>
      <c r="AG14" s="644"/>
      <c r="AH14" s="644"/>
      <c r="AI14" s="644"/>
      <c r="AJ14" s="645"/>
      <c r="AK14" s="643" t="s">
        <v>534</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534</v>
      </c>
      <c r="Q15" s="644"/>
      <c r="R15" s="644"/>
      <c r="S15" s="644"/>
      <c r="T15" s="644"/>
      <c r="U15" s="644"/>
      <c r="V15" s="645"/>
      <c r="W15" s="643" t="s">
        <v>534</v>
      </c>
      <c r="X15" s="644"/>
      <c r="Y15" s="644"/>
      <c r="Z15" s="644"/>
      <c r="AA15" s="644"/>
      <c r="AB15" s="644"/>
      <c r="AC15" s="645"/>
      <c r="AD15" s="643" t="s">
        <v>534</v>
      </c>
      <c r="AE15" s="644"/>
      <c r="AF15" s="644"/>
      <c r="AG15" s="644"/>
      <c r="AH15" s="644"/>
      <c r="AI15" s="644"/>
      <c r="AJ15" s="645"/>
      <c r="AK15" s="643" t="s">
        <v>534</v>
      </c>
      <c r="AL15" s="644"/>
      <c r="AM15" s="644"/>
      <c r="AN15" s="644"/>
      <c r="AO15" s="644"/>
      <c r="AP15" s="644"/>
      <c r="AQ15" s="645"/>
      <c r="AR15" s="643"/>
      <c r="AS15" s="644"/>
      <c r="AT15" s="644"/>
      <c r="AU15" s="644"/>
      <c r="AV15" s="644"/>
      <c r="AW15" s="644"/>
      <c r="AX15" s="791"/>
    </row>
    <row r="16" spans="1:50" ht="21" customHeight="1" x14ac:dyDescent="0.15">
      <c r="A16" s="600"/>
      <c r="B16" s="601"/>
      <c r="C16" s="601"/>
      <c r="D16" s="601"/>
      <c r="E16" s="601"/>
      <c r="F16" s="602"/>
      <c r="G16" s="711"/>
      <c r="H16" s="712"/>
      <c r="I16" s="697" t="s">
        <v>51</v>
      </c>
      <c r="J16" s="698"/>
      <c r="K16" s="698"/>
      <c r="L16" s="698"/>
      <c r="M16" s="698"/>
      <c r="N16" s="698"/>
      <c r="O16" s="699"/>
      <c r="P16" s="643" t="s">
        <v>534</v>
      </c>
      <c r="Q16" s="644"/>
      <c r="R16" s="644"/>
      <c r="S16" s="644"/>
      <c r="T16" s="644"/>
      <c r="U16" s="644"/>
      <c r="V16" s="645"/>
      <c r="W16" s="643" t="s">
        <v>534</v>
      </c>
      <c r="X16" s="644"/>
      <c r="Y16" s="644"/>
      <c r="Z16" s="644"/>
      <c r="AA16" s="644"/>
      <c r="AB16" s="644"/>
      <c r="AC16" s="645"/>
      <c r="AD16" s="643" t="s">
        <v>534</v>
      </c>
      <c r="AE16" s="644"/>
      <c r="AF16" s="644"/>
      <c r="AG16" s="644"/>
      <c r="AH16" s="644"/>
      <c r="AI16" s="644"/>
      <c r="AJ16" s="645"/>
      <c r="AK16" s="643" t="s">
        <v>534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534</v>
      </c>
      <c r="Q17" s="644"/>
      <c r="R17" s="644"/>
      <c r="S17" s="644"/>
      <c r="T17" s="644"/>
      <c r="U17" s="644"/>
      <c r="V17" s="645"/>
      <c r="W17" s="643" t="s">
        <v>534</v>
      </c>
      <c r="X17" s="644"/>
      <c r="Y17" s="644"/>
      <c r="Z17" s="644"/>
      <c r="AA17" s="644"/>
      <c r="AB17" s="644"/>
      <c r="AC17" s="645"/>
      <c r="AD17" s="643" t="s">
        <v>534</v>
      </c>
      <c r="AE17" s="644"/>
      <c r="AF17" s="644"/>
      <c r="AG17" s="644"/>
      <c r="AH17" s="644"/>
      <c r="AI17" s="644"/>
      <c r="AJ17" s="645"/>
      <c r="AK17" s="643" t="s">
        <v>534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1435</v>
      </c>
      <c r="Q18" s="865"/>
      <c r="R18" s="865"/>
      <c r="S18" s="865"/>
      <c r="T18" s="865"/>
      <c r="U18" s="865"/>
      <c r="V18" s="866"/>
      <c r="W18" s="864">
        <f>SUM(W13:AC17)</f>
        <v>1345</v>
      </c>
      <c r="X18" s="865"/>
      <c r="Y18" s="865"/>
      <c r="Z18" s="865"/>
      <c r="AA18" s="865"/>
      <c r="AB18" s="865"/>
      <c r="AC18" s="866"/>
      <c r="AD18" s="864">
        <f>SUM(AD13:AJ17)</f>
        <v>1238</v>
      </c>
      <c r="AE18" s="865"/>
      <c r="AF18" s="865"/>
      <c r="AG18" s="865"/>
      <c r="AH18" s="865"/>
      <c r="AI18" s="865"/>
      <c r="AJ18" s="866"/>
      <c r="AK18" s="864">
        <f>SUM(AK13:AQ17)</f>
        <v>1249</v>
      </c>
      <c r="AL18" s="865"/>
      <c r="AM18" s="865"/>
      <c r="AN18" s="865"/>
      <c r="AO18" s="865"/>
      <c r="AP18" s="865"/>
      <c r="AQ18" s="866"/>
      <c r="AR18" s="864">
        <f>SUM(AR13:AX17)</f>
        <v>1250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1306</v>
      </c>
      <c r="Q19" s="644"/>
      <c r="R19" s="644"/>
      <c r="S19" s="644"/>
      <c r="T19" s="644"/>
      <c r="U19" s="644"/>
      <c r="V19" s="645"/>
      <c r="W19" s="643">
        <v>1244</v>
      </c>
      <c r="X19" s="644"/>
      <c r="Y19" s="644"/>
      <c r="Z19" s="644"/>
      <c r="AA19" s="644"/>
      <c r="AB19" s="644"/>
      <c r="AC19" s="645"/>
      <c r="AD19" s="643">
        <v>1106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0.91010452961672472</v>
      </c>
      <c r="Q20" s="304"/>
      <c r="R20" s="304"/>
      <c r="S20" s="304"/>
      <c r="T20" s="304"/>
      <c r="U20" s="304"/>
      <c r="V20" s="304"/>
      <c r="W20" s="304">
        <f t="shared" ref="W20" si="0">IF(W18=0, "-", SUM(W19)/W18)</f>
        <v>0.92490706319702598</v>
      </c>
      <c r="X20" s="304"/>
      <c r="Y20" s="304"/>
      <c r="Z20" s="304"/>
      <c r="AA20" s="304"/>
      <c r="AB20" s="304"/>
      <c r="AC20" s="304"/>
      <c r="AD20" s="304">
        <f t="shared" ref="AD20" si="1">IF(AD18=0, "-", SUM(AD19)/AD18)</f>
        <v>0.89337641357027464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0.91010452961672472</v>
      </c>
      <c r="Q21" s="304"/>
      <c r="R21" s="304"/>
      <c r="S21" s="304"/>
      <c r="T21" s="304"/>
      <c r="U21" s="304"/>
      <c r="V21" s="304"/>
      <c r="W21" s="304">
        <f t="shared" ref="W21" si="2">IF(W19=0, "-", SUM(W19)/SUM(W13,W14))</f>
        <v>0.92490706319702598</v>
      </c>
      <c r="X21" s="304"/>
      <c r="Y21" s="304"/>
      <c r="Z21" s="304"/>
      <c r="AA21" s="304"/>
      <c r="AB21" s="304"/>
      <c r="AC21" s="304"/>
      <c r="AD21" s="304">
        <f t="shared" ref="AD21" si="3">IF(AD19=0, "-", SUM(AD19)/SUM(AD13,AD14))</f>
        <v>0.89337641357027464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487</v>
      </c>
      <c r="H23" s="939"/>
      <c r="I23" s="939"/>
      <c r="J23" s="939"/>
      <c r="K23" s="939"/>
      <c r="L23" s="939"/>
      <c r="M23" s="939"/>
      <c r="N23" s="939"/>
      <c r="O23" s="940"/>
      <c r="P23" s="905">
        <v>1234</v>
      </c>
      <c r="Q23" s="906"/>
      <c r="R23" s="906"/>
      <c r="S23" s="906"/>
      <c r="T23" s="906"/>
      <c r="U23" s="906"/>
      <c r="V23" s="923"/>
      <c r="W23" s="905">
        <v>1234</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488</v>
      </c>
      <c r="H24" s="942"/>
      <c r="I24" s="942"/>
      <c r="J24" s="942"/>
      <c r="K24" s="942"/>
      <c r="L24" s="942"/>
      <c r="M24" s="942"/>
      <c r="N24" s="942"/>
      <c r="O24" s="943"/>
      <c r="P24" s="643">
        <v>9</v>
      </c>
      <c r="Q24" s="644"/>
      <c r="R24" s="644"/>
      <c r="S24" s="644"/>
      <c r="T24" s="644"/>
      <c r="U24" s="644"/>
      <c r="V24" s="645"/>
      <c r="W24" s="643">
        <v>9</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491</v>
      </c>
      <c r="H25" s="942"/>
      <c r="I25" s="942"/>
      <c r="J25" s="942"/>
      <c r="K25" s="942"/>
      <c r="L25" s="942"/>
      <c r="M25" s="942"/>
      <c r="N25" s="942"/>
      <c r="O25" s="943"/>
      <c r="P25" s="643">
        <v>5</v>
      </c>
      <c r="Q25" s="644"/>
      <c r="R25" s="644"/>
      <c r="S25" s="644"/>
      <c r="T25" s="644"/>
      <c r="U25" s="644"/>
      <c r="V25" s="645"/>
      <c r="W25" s="643">
        <v>5</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490</v>
      </c>
      <c r="H26" s="942"/>
      <c r="I26" s="942"/>
      <c r="J26" s="942"/>
      <c r="K26" s="942"/>
      <c r="L26" s="942"/>
      <c r="M26" s="942"/>
      <c r="N26" s="942"/>
      <c r="O26" s="943"/>
      <c r="P26" s="643">
        <v>1</v>
      </c>
      <c r="Q26" s="644"/>
      <c r="R26" s="644"/>
      <c r="S26" s="644"/>
      <c r="T26" s="644"/>
      <c r="U26" s="644"/>
      <c r="V26" s="645"/>
      <c r="W26" s="643">
        <v>1</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489</v>
      </c>
      <c r="H27" s="942"/>
      <c r="I27" s="942"/>
      <c r="J27" s="942"/>
      <c r="K27" s="942"/>
      <c r="L27" s="942"/>
      <c r="M27" s="942"/>
      <c r="N27" s="942"/>
      <c r="O27" s="943"/>
      <c r="P27" s="643">
        <v>0.1</v>
      </c>
      <c r="Q27" s="644"/>
      <c r="R27" s="644"/>
      <c r="S27" s="644"/>
      <c r="T27" s="644"/>
      <c r="U27" s="644"/>
      <c r="V27" s="645"/>
      <c r="W27" s="643">
        <v>0.1</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-9.9999999999909051E-2</v>
      </c>
      <c r="Q28" s="865"/>
      <c r="R28" s="865"/>
      <c r="S28" s="865"/>
      <c r="T28" s="865"/>
      <c r="U28" s="865"/>
      <c r="V28" s="866"/>
      <c r="W28" s="864">
        <f>W29-SUM(W23:W27)</f>
        <v>0.90000000000009095</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1249</v>
      </c>
      <c r="Q29" s="644"/>
      <c r="R29" s="644"/>
      <c r="S29" s="644"/>
      <c r="T29" s="644"/>
      <c r="U29" s="644"/>
      <c r="V29" s="645"/>
      <c r="W29" s="919">
        <f>AR13</f>
        <v>1250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495</v>
      </c>
      <c r="AR31" s="186"/>
      <c r="AS31" s="119" t="s">
        <v>307</v>
      </c>
      <c r="AT31" s="120"/>
      <c r="AU31" s="185">
        <v>31</v>
      </c>
      <c r="AV31" s="185"/>
      <c r="AW31" s="384" t="s">
        <v>296</v>
      </c>
      <c r="AX31" s="385"/>
    </row>
    <row r="32" spans="1:50" ht="23.25" customHeight="1" x14ac:dyDescent="0.15">
      <c r="A32" s="389"/>
      <c r="B32" s="387"/>
      <c r="C32" s="387"/>
      <c r="D32" s="387"/>
      <c r="E32" s="387"/>
      <c r="F32" s="388"/>
      <c r="G32" s="550" t="s">
        <v>588</v>
      </c>
      <c r="H32" s="551"/>
      <c r="I32" s="551"/>
      <c r="J32" s="551"/>
      <c r="K32" s="551"/>
      <c r="L32" s="551"/>
      <c r="M32" s="551"/>
      <c r="N32" s="551"/>
      <c r="O32" s="552"/>
      <c r="P32" s="91" t="s">
        <v>492</v>
      </c>
      <c r="Q32" s="91"/>
      <c r="R32" s="91"/>
      <c r="S32" s="91"/>
      <c r="T32" s="91"/>
      <c r="U32" s="91"/>
      <c r="V32" s="91"/>
      <c r="W32" s="91"/>
      <c r="X32" s="92"/>
      <c r="Y32" s="457" t="s">
        <v>12</v>
      </c>
      <c r="Z32" s="517"/>
      <c r="AA32" s="518"/>
      <c r="AB32" s="447" t="s">
        <v>493</v>
      </c>
      <c r="AC32" s="447"/>
      <c r="AD32" s="447"/>
      <c r="AE32" s="204">
        <v>11.8</v>
      </c>
      <c r="AF32" s="205"/>
      <c r="AG32" s="205"/>
      <c r="AH32" s="205"/>
      <c r="AI32" s="204">
        <v>11.5</v>
      </c>
      <c r="AJ32" s="205"/>
      <c r="AK32" s="205"/>
      <c r="AL32" s="205"/>
      <c r="AM32" s="204">
        <v>3.4</v>
      </c>
      <c r="AN32" s="205"/>
      <c r="AO32" s="205"/>
      <c r="AP32" s="205"/>
      <c r="AQ32" s="326" t="s">
        <v>494</v>
      </c>
      <c r="AR32" s="193"/>
      <c r="AS32" s="193"/>
      <c r="AT32" s="327"/>
      <c r="AU32" s="205" t="s">
        <v>486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493</v>
      </c>
      <c r="AC33" s="509"/>
      <c r="AD33" s="509"/>
      <c r="AE33" s="204">
        <v>11.7</v>
      </c>
      <c r="AF33" s="205"/>
      <c r="AG33" s="205"/>
      <c r="AH33" s="205"/>
      <c r="AI33" s="204">
        <v>11.7</v>
      </c>
      <c r="AJ33" s="205"/>
      <c r="AK33" s="205"/>
      <c r="AL33" s="205"/>
      <c r="AM33" s="204">
        <v>3.3</v>
      </c>
      <c r="AN33" s="205"/>
      <c r="AO33" s="205"/>
      <c r="AP33" s="205"/>
      <c r="AQ33" s="326" t="s">
        <v>486</v>
      </c>
      <c r="AR33" s="193"/>
      <c r="AS33" s="193"/>
      <c r="AT33" s="327"/>
      <c r="AU33" s="205">
        <v>3.3</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100.8</v>
      </c>
      <c r="AF34" s="205"/>
      <c r="AG34" s="205"/>
      <c r="AH34" s="205"/>
      <c r="AI34" s="204">
        <v>98.3</v>
      </c>
      <c r="AJ34" s="205"/>
      <c r="AK34" s="205"/>
      <c r="AL34" s="205"/>
      <c r="AM34" s="204">
        <v>103</v>
      </c>
      <c r="AN34" s="205"/>
      <c r="AO34" s="205"/>
      <c r="AP34" s="205"/>
      <c r="AQ34" s="326" t="s">
        <v>486</v>
      </c>
      <c r="AR34" s="193"/>
      <c r="AS34" s="193"/>
      <c r="AT34" s="327"/>
      <c r="AU34" s="205" t="s">
        <v>486</v>
      </c>
      <c r="AV34" s="205"/>
      <c r="AW34" s="205"/>
      <c r="AX34" s="207"/>
    </row>
    <row r="35" spans="1:50" ht="23.25" customHeight="1" x14ac:dyDescent="0.15">
      <c r="A35" s="212" t="s">
        <v>423</v>
      </c>
      <c r="B35" s="213"/>
      <c r="C35" s="213"/>
      <c r="D35" s="213"/>
      <c r="E35" s="213"/>
      <c r="F35" s="214"/>
      <c r="G35" s="218" t="s">
        <v>496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160</v>
      </c>
      <c r="AF101" s="205"/>
      <c r="AG101" s="205"/>
      <c r="AH101" s="206"/>
      <c r="AI101" s="204">
        <v>151</v>
      </c>
      <c r="AJ101" s="205"/>
      <c r="AK101" s="205"/>
      <c r="AL101" s="206"/>
      <c r="AM101" s="204">
        <v>14</v>
      </c>
      <c r="AN101" s="205"/>
      <c r="AO101" s="205"/>
      <c r="AP101" s="206"/>
      <c r="AQ101" s="204" t="s">
        <v>486</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v>158</v>
      </c>
      <c r="AF102" s="404"/>
      <c r="AG102" s="404"/>
      <c r="AH102" s="404"/>
      <c r="AI102" s="404">
        <v>154</v>
      </c>
      <c r="AJ102" s="404"/>
      <c r="AK102" s="404"/>
      <c r="AL102" s="404"/>
      <c r="AM102" s="404">
        <v>13</v>
      </c>
      <c r="AN102" s="404"/>
      <c r="AO102" s="404"/>
      <c r="AP102" s="404"/>
      <c r="AQ102" s="259">
        <v>13</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499</v>
      </c>
      <c r="AC116" s="449"/>
      <c r="AD116" s="450"/>
      <c r="AE116" s="404">
        <v>11073</v>
      </c>
      <c r="AF116" s="404"/>
      <c r="AG116" s="404"/>
      <c r="AH116" s="404"/>
      <c r="AI116" s="404">
        <v>10819</v>
      </c>
      <c r="AJ116" s="404"/>
      <c r="AK116" s="404"/>
      <c r="AL116" s="404"/>
      <c r="AM116" s="404">
        <v>32939</v>
      </c>
      <c r="AN116" s="404"/>
      <c r="AO116" s="404"/>
      <c r="AP116" s="404"/>
      <c r="AQ116" s="204">
        <v>37879</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37" t="s">
        <v>503</v>
      </c>
      <c r="AF117" s="537"/>
      <c r="AG117" s="537"/>
      <c r="AH117" s="537"/>
      <c r="AI117" s="537" t="s">
        <v>547</v>
      </c>
      <c r="AJ117" s="537"/>
      <c r="AK117" s="537"/>
      <c r="AL117" s="537"/>
      <c r="AM117" s="537" t="s">
        <v>597</v>
      </c>
      <c r="AN117" s="537"/>
      <c r="AO117" s="537"/>
      <c r="AP117" s="537"/>
      <c r="AQ117" s="537" t="s">
        <v>596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536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537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502</v>
      </c>
      <c r="H134" s="91"/>
      <c r="I134" s="91"/>
      <c r="J134" s="91"/>
      <c r="K134" s="91"/>
      <c r="L134" s="91"/>
      <c r="M134" s="91"/>
      <c r="N134" s="91"/>
      <c r="O134" s="91"/>
      <c r="P134" s="91"/>
      <c r="Q134" s="91"/>
      <c r="R134" s="91"/>
      <c r="S134" s="91"/>
      <c r="T134" s="91"/>
      <c r="U134" s="91"/>
      <c r="V134" s="91"/>
      <c r="W134" s="91"/>
      <c r="X134" s="92"/>
      <c r="Y134" s="187" t="s">
        <v>321</v>
      </c>
      <c r="Z134" s="188"/>
      <c r="AA134" s="189"/>
      <c r="AB134" s="190" t="s">
        <v>493</v>
      </c>
      <c r="AC134" s="191"/>
      <c r="AD134" s="191"/>
      <c r="AE134" s="192">
        <v>11.8</v>
      </c>
      <c r="AF134" s="193"/>
      <c r="AG134" s="193"/>
      <c r="AH134" s="193"/>
      <c r="AI134" s="192">
        <v>11.5</v>
      </c>
      <c r="AJ134" s="193"/>
      <c r="AK134" s="193"/>
      <c r="AL134" s="193"/>
      <c r="AM134" s="192">
        <v>3.4</v>
      </c>
      <c r="AN134" s="193"/>
      <c r="AO134" s="193"/>
      <c r="AP134" s="193"/>
      <c r="AQ134" s="192" t="s">
        <v>486</v>
      </c>
      <c r="AR134" s="193"/>
      <c r="AS134" s="193"/>
      <c r="AT134" s="193"/>
      <c r="AU134" s="192" t="s">
        <v>546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493</v>
      </c>
      <c r="AC135" s="199"/>
      <c r="AD135" s="199"/>
      <c r="AE135" s="192">
        <v>11.7</v>
      </c>
      <c r="AF135" s="193"/>
      <c r="AG135" s="193"/>
      <c r="AH135" s="193"/>
      <c r="AI135" s="192">
        <v>11.7</v>
      </c>
      <c r="AJ135" s="193"/>
      <c r="AK135" s="193"/>
      <c r="AL135" s="193"/>
      <c r="AM135" s="192">
        <v>3.3</v>
      </c>
      <c r="AN135" s="193"/>
      <c r="AO135" s="193"/>
      <c r="AP135" s="193"/>
      <c r="AQ135" s="192" t="s">
        <v>504</v>
      </c>
      <c r="AR135" s="193"/>
      <c r="AS135" s="193"/>
      <c r="AT135" s="193"/>
      <c r="AU135" s="192">
        <v>3.3</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534</v>
      </c>
      <c r="K430" s="887"/>
      <c r="L430" s="887"/>
      <c r="M430" s="887"/>
      <c r="N430" s="887"/>
      <c r="O430" s="887"/>
      <c r="P430" s="887"/>
      <c r="Q430" s="887"/>
      <c r="R430" s="887"/>
      <c r="S430" s="887"/>
      <c r="T430" s="888"/>
      <c r="U430" s="574" t="s">
        <v>538</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538</v>
      </c>
      <c r="AF432" s="186"/>
      <c r="AG432" s="119" t="s">
        <v>307</v>
      </c>
      <c r="AH432" s="120"/>
      <c r="AI432" s="142"/>
      <c r="AJ432" s="142"/>
      <c r="AK432" s="142"/>
      <c r="AL432" s="140"/>
      <c r="AM432" s="142"/>
      <c r="AN432" s="142"/>
      <c r="AO432" s="142"/>
      <c r="AP432" s="140"/>
      <c r="AQ432" s="576" t="s">
        <v>538</v>
      </c>
      <c r="AR432" s="186"/>
      <c r="AS432" s="119" t="s">
        <v>307</v>
      </c>
      <c r="AT432" s="120"/>
      <c r="AU432" s="186" t="s">
        <v>538</v>
      </c>
      <c r="AV432" s="186"/>
      <c r="AW432" s="119" t="s">
        <v>296</v>
      </c>
      <c r="AX432" s="181"/>
    </row>
    <row r="433" spans="1:50" ht="23.25" customHeight="1" x14ac:dyDescent="0.15">
      <c r="A433" s="175"/>
      <c r="B433" s="172"/>
      <c r="C433" s="166"/>
      <c r="D433" s="172"/>
      <c r="E433" s="328"/>
      <c r="F433" s="329"/>
      <c r="G433" s="90" t="s">
        <v>539</v>
      </c>
      <c r="H433" s="91"/>
      <c r="I433" s="91"/>
      <c r="J433" s="91"/>
      <c r="K433" s="91"/>
      <c r="L433" s="91"/>
      <c r="M433" s="91"/>
      <c r="N433" s="91"/>
      <c r="O433" s="91"/>
      <c r="P433" s="91"/>
      <c r="Q433" s="91"/>
      <c r="R433" s="91"/>
      <c r="S433" s="91"/>
      <c r="T433" s="91"/>
      <c r="U433" s="91"/>
      <c r="V433" s="91"/>
      <c r="W433" s="91"/>
      <c r="X433" s="92"/>
      <c r="Y433" s="187" t="s">
        <v>12</v>
      </c>
      <c r="Z433" s="188"/>
      <c r="AA433" s="189"/>
      <c r="AB433" s="199" t="s">
        <v>540</v>
      </c>
      <c r="AC433" s="199"/>
      <c r="AD433" s="199"/>
      <c r="AE433" s="326" t="s">
        <v>538</v>
      </c>
      <c r="AF433" s="193"/>
      <c r="AG433" s="193"/>
      <c r="AH433" s="193"/>
      <c r="AI433" s="326" t="s">
        <v>540</v>
      </c>
      <c r="AJ433" s="193"/>
      <c r="AK433" s="193"/>
      <c r="AL433" s="193"/>
      <c r="AM433" s="326" t="s">
        <v>538</v>
      </c>
      <c r="AN433" s="193"/>
      <c r="AO433" s="193"/>
      <c r="AP433" s="327"/>
      <c r="AQ433" s="326" t="s">
        <v>538</v>
      </c>
      <c r="AR433" s="193"/>
      <c r="AS433" s="193"/>
      <c r="AT433" s="327"/>
      <c r="AU433" s="193" t="s">
        <v>540</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541</v>
      </c>
      <c r="AC434" s="191"/>
      <c r="AD434" s="191"/>
      <c r="AE434" s="326" t="s">
        <v>538</v>
      </c>
      <c r="AF434" s="193"/>
      <c r="AG434" s="193"/>
      <c r="AH434" s="327"/>
      <c r="AI434" s="326" t="s">
        <v>542</v>
      </c>
      <c r="AJ434" s="193"/>
      <c r="AK434" s="193"/>
      <c r="AL434" s="193"/>
      <c r="AM434" s="326" t="s">
        <v>538</v>
      </c>
      <c r="AN434" s="193"/>
      <c r="AO434" s="193"/>
      <c r="AP434" s="327"/>
      <c r="AQ434" s="326" t="s">
        <v>540</v>
      </c>
      <c r="AR434" s="193"/>
      <c r="AS434" s="193"/>
      <c r="AT434" s="327"/>
      <c r="AU434" s="193" t="s">
        <v>538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538</v>
      </c>
      <c r="AF435" s="193"/>
      <c r="AG435" s="193"/>
      <c r="AH435" s="327"/>
      <c r="AI435" s="326" t="s">
        <v>538</v>
      </c>
      <c r="AJ435" s="193"/>
      <c r="AK435" s="193"/>
      <c r="AL435" s="193"/>
      <c r="AM435" s="326" t="s">
        <v>543</v>
      </c>
      <c r="AN435" s="193"/>
      <c r="AO435" s="193"/>
      <c r="AP435" s="327"/>
      <c r="AQ435" s="326" t="s">
        <v>538</v>
      </c>
      <c r="AR435" s="193"/>
      <c r="AS435" s="193"/>
      <c r="AT435" s="327"/>
      <c r="AU435" s="193" t="s">
        <v>538</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t="s">
        <v>538</v>
      </c>
      <c r="AF585" s="186"/>
      <c r="AG585" s="119" t="s">
        <v>307</v>
      </c>
      <c r="AH585" s="120"/>
      <c r="AI585" s="142"/>
      <c r="AJ585" s="142"/>
      <c r="AK585" s="142"/>
      <c r="AL585" s="140"/>
      <c r="AM585" s="142"/>
      <c r="AN585" s="142"/>
      <c r="AO585" s="142"/>
      <c r="AP585" s="140"/>
      <c r="AQ585" s="576" t="s">
        <v>540</v>
      </c>
      <c r="AR585" s="186"/>
      <c r="AS585" s="119" t="s">
        <v>307</v>
      </c>
      <c r="AT585" s="120"/>
      <c r="AU585" s="186" t="s">
        <v>538</v>
      </c>
      <c r="AV585" s="186"/>
      <c r="AW585" s="119" t="s">
        <v>296</v>
      </c>
      <c r="AX585" s="181"/>
    </row>
    <row r="586" spans="1:50" ht="23.25" customHeight="1" x14ac:dyDescent="0.15">
      <c r="A586" s="175"/>
      <c r="B586" s="172"/>
      <c r="C586" s="166"/>
      <c r="D586" s="172"/>
      <c r="E586" s="328"/>
      <c r="F586" s="329"/>
      <c r="G586" s="90" t="s">
        <v>540</v>
      </c>
      <c r="H586" s="91"/>
      <c r="I586" s="91"/>
      <c r="J586" s="91"/>
      <c r="K586" s="91"/>
      <c r="L586" s="91"/>
      <c r="M586" s="91"/>
      <c r="N586" s="91"/>
      <c r="O586" s="91"/>
      <c r="P586" s="91"/>
      <c r="Q586" s="91"/>
      <c r="R586" s="91"/>
      <c r="S586" s="91"/>
      <c r="T586" s="91"/>
      <c r="U586" s="91"/>
      <c r="V586" s="91"/>
      <c r="W586" s="91"/>
      <c r="X586" s="92"/>
      <c r="Y586" s="187" t="s">
        <v>12</v>
      </c>
      <c r="Z586" s="188"/>
      <c r="AA586" s="189"/>
      <c r="AB586" s="199" t="s">
        <v>538</v>
      </c>
      <c r="AC586" s="199"/>
      <c r="AD586" s="199"/>
      <c r="AE586" s="326" t="s">
        <v>538</v>
      </c>
      <c r="AF586" s="193"/>
      <c r="AG586" s="193"/>
      <c r="AH586" s="193"/>
      <c r="AI586" s="326" t="s">
        <v>538</v>
      </c>
      <c r="AJ586" s="193"/>
      <c r="AK586" s="193"/>
      <c r="AL586" s="193"/>
      <c r="AM586" s="326" t="s">
        <v>538</v>
      </c>
      <c r="AN586" s="193"/>
      <c r="AO586" s="193"/>
      <c r="AP586" s="327"/>
      <c r="AQ586" s="326" t="s">
        <v>538</v>
      </c>
      <c r="AR586" s="193"/>
      <c r="AS586" s="193"/>
      <c r="AT586" s="327"/>
      <c r="AU586" s="193" t="s">
        <v>538</v>
      </c>
      <c r="AV586" s="193"/>
      <c r="AW586" s="193"/>
      <c r="AX586" s="194"/>
    </row>
    <row r="587" spans="1:50" ht="23.25"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t="s">
        <v>540</v>
      </c>
      <c r="AC587" s="191"/>
      <c r="AD587" s="191"/>
      <c r="AE587" s="326" t="s">
        <v>540</v>
      </c>
      <c r="AF587" s="193"/>
      <c r="AG587" s="193"/>
      <c r="AH587" s="327"/>
      <c r="AI587" s="326" t="s">
        <v>544</v>
      </c>
      <c r="AJ587" s="193"/>
      <c r="AK587" s="193"/>
      <c r="AL587" s="193"/>
      <c r="AM587" s="326" t="s">
        <v>540</v>
      </c>
      <c r="AN587" s="193"/>
      <c r="AO587" s="193"/>
      <c r="AP587" s="327"/>
      <c r="AQ587" s="326" t="s">
        <v>538</v>
      </c>
      <c r="AR587" s="193"/>
      <c r="AS587" s="193"/>
      <c r="AT587" s="327"/>
      <c r="AU587" s="193" t="s">
        <v>538</v>
      </c>
      <c r="AV587" s="193"/>
      <c r="AW587" s="193"/>
      <c r="AX587" s="194"/>
    </row>
    <row r="588" spans="1:50" ht="23.25"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t="s">
        <v>540</v>
      </c>
      <c r="AF588" s="193"/>
      <c r="AG588" s="193"/>
      <c r="AH588" s="327"/>
      <c r="AI588" s="326" t="s">
        <v>540</v>
      </c>
      <c r="AJ588" s="193"/>
      <c r="AK588" s="193"/>
      <c r="AL588" s="193"/>
      <c r="AM588" s="326" t="s">
        <v>538</v>
      </c>
      <c r="AN588" s="193"/>
      <c r="AO588" s="193"/>
      <c r="AP588" s="327"/>
      <c r="AQ588" s="326" t="s">
        <v>538</v>
      </c>
      <c r="AR588" s="193"/>
      <c r="AS588" s="193"/>
      <c r="AT588" s="327"/>
      <c r="AU588" s="193" t="s">
        <v>540</v>
      </c>
      <c r="AV588" s="193"/>
      <c r="AW588" s="193"/>
      <c r="AX588" s="194"/>
    </row>
    <row r="589" spans="1:50" ht="23.85"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customHeight="1" x14ac:dyDescent="0.15">
      <c r="A590" s="175"/>
      <c r="B590" s="172"/>
      <c r="C590" s="166"/>
      <c r="D590" s="172"/>
      <c r="E590" s="111" t="s">
        <v>538</v>
      </c>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customHeight="1" thickBo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509</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4" t="s">
        <v>482</v>
      </c>
      <c r="AE703" s="315"/>
      <c r="AF703" s="315"/>
      <c r="AG703" s="87" t="s">
        <v>510</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3" t="s">
        <v>260</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482</v>
      </c>
      <c r="AE704" s="769"/>
      <c r="AF704" s="769"/>
      <c r="AG704" s="153" t="s">
        <v>511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700" t="s">
        <v>505</v>
      </c>
      <c r="AE705" s="701"/>
      <c r="AF705" s="701"/>
      <c r="AG705" s="111" t="s">
        <v>512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507</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482</v>
      </c>
      <c r="AE708" s="591"/>
      <c r="AF708" s="591"/>
      <c r="AG708" s="728" t="s">
        <v>513</v>
      </c>
      <c r="AH708" s="729"/>
      <c r="AI708" s="729"/>
      <c r="AJ708" s="729"/>
      <c r="AK708" s="729"/>
      <c r="AL708" s="729"/>
      <c r="AM708" s="729"/>
      <c r="AN708" s="729"/>
      <c r="AO708" s="729"/>
      <c r="AP708" s="729"/>
      <c r="AQ708" s="729"/>
      <c r="AR708" s="729"/>
      <c r="AS708" s="729"/>
      <c r="AT708" s="729"/>
      <c r="AU708" s="729"/>
      <c r="AV708" s="729"/>
      <c r="AW708" s="729"/>
      <c r="AX708" s="730"/>
    </row>
    <row r="709" spans="1:50" ht="13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548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508</v>
      </c>
      <c r="AE710" s="315"/>
      <c r="AF710" s="315"/>
      <c r="AG710" s="87" t="s">
        <v>517</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482</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505</v>
      </c>
      <c r="AE712" s="769"/>
      <c r="AF712" s="769"/>
      <c r="AG712" s="795" t="s">
        <v>585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508</v>
      </c>
      <c r="AE713" s="315"/>
      <c r="AF713" s="649"/>
      <c r="AG713" s="87" t="s">
        <v>518</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482</v>
      </c>
      <c r="AE714" s="793"/>
      <c r="AF714" s="794"/>
      <c r="AG714" s="722" t="s">
        <v>515</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586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482</v>
      </c>
      <c r="AE716" s="613"/>
      <c r="AF716" s="613"/>
      <c r="AG716" s="87" t="s">
        <v>516</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587</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508</v>
      </c>
      <c r="AE718" s="315"/>
      <c r="AF718" s="315"/>
      <c r="AG718" s="113" t="s">
        <v>519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482</v>
      </c>
      <c r="AE719" s="591"/>
      <c r="AF719" s="591"/>
      <c r="AG719" s="111" t="s">
        <v>521</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t="s">
        <v>479</v>
      </c>
      <c r="D721" s="283"/>
      <c r="E721" s="283"/>
      <c r="F721" s="284"/>
      <c r="G721" s="273"/>
      <c r="H721" s="274"/>
      <c r="I721" s="69" t="str">
        <f>IF(OR(G721="　", G721=""), "", "-")</f>
        <v/>
      </c>
      <c r="J721" s="277">
        <v>635</v>
      </c>
      <c r="K721" s="277"/>
      <c r="L721" s="69" t="str">
        <f>IF(M721="","","-")</f>
        <v/>
      </c>
      <c r="M721" s="70"/>
      <c r="N721" s="290" t="s">
        <v>520</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0.2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0.2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3.25" customHeight="1" x14ac:dyDescent="0.15">
      <c r="A726" s="626" t="s">
        <v>47</v>
      </c>
      <c r="B726" s="788"/>
      <c r="C726" s="800" t="s">
        <v>52</v>
      </c>
      <c r="D726" s="823"/>
      <c r="E726" s="823"/>
      <c r="F726" s="824"/>
      <c r="G726" s="563" t="s">
        <v>595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7.5" customHeight="1" thickBot="1" x14ac:dyDescent="0.2">
      <c r="A727" s="789"/>
      <c r="B727" s="790"/>
      <c r="C727" s="734" t="s">
        <v>56</v>
      </c>
      <c r="D727" s="735"/>
      <c r="E727" s="735"/>
      <c r="F727" s="736"/>
      <c r="G727" s="561" t="s">
        <v>590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75"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51" customHeight="1" thickBot="1" x14ac:dyDescent="0.2">
      <c r="A729" s="620" t="s">
        <v>594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1.5" customHeight="1" thickBot="1" x14ac:dyDescent="0.2">
      <c r="A731" s="785" t="s">
        <v>255</v>
      </c>
      <c r="B731" s="786"/>
      <c r="C731" s="786"/>
      <c r="D731" s="786"/>
      <c r="E731" s="787"/>
      <c r="F731" s="715" t="s">
        <v>591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70.5" customHeight="1" thickBot="1" x14ac:dyDescent="0.2">
      <c r="A733" s="659" t="s">
        <v>428</v>
      </c>
      <c r="B733" s="660"/>
      <c r="C733" s="660"/>
      <c r="D733" s="660"/>
      <c r="E733" s="661"/>
      <c r="F733" s="623" t="s">
        <v>592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21.25" customHeight="1" thickBot="1" x14ac:dyDescent="0.2">
      <c r="A735" s="776" t="s">
        <v>545</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522</v>
      </c>
      <c r="F737" s="976"/>
      <c r="G737" s="976"/>
      <c r="H737" s="976"/>
      <c r="I737" s="976"/>
      <c r="J737" s="976"/>
      <c r="K737" s="976"/>
      <c r="L737" s="976"/>
      <c r="M737" s="976"/>
      <c r="N737" s="351" t="s">
        <v>460</v>
      </c>
      <c r="O737" s="351"/>
      <c r="P737" s="351"/>
      <c r="Q737" s="351"/>
      <c r="R737" s="976" t="s">
        <v>523</v>
      </c>
      <c r="S737" s="976"/>
      <c r="T737" s="976"/>
      <c r="U737" s="976"/>
      <c r="V737" s="976"/>
      <c r="W737" s="976"/>
      <c r="X737" s="976"/>
      <c r="Y737" s="976"/>
      <c r="Z737" s="976"/>
      <c r="AA737" s="351" t="s">
        <v>459</v>
      </c>
      <c r="AB737" s="351"/>
      <c r="AC737" s="351"/>
      <c r="AD737" s="351"/>
      <c r="AE737" s="976" t="s">
        <v>524</v>
      </c>
      <c r="AF737" s="976"/>
      <c r="AG737" s="976"/>
      <c r="AH737" s="976"/>
      <c r="AI737" s="976"/>
      <c r="AJ737" s="976"/>
      <c r="AK737" s="976"/>
      <c r="AL737" s="976"/>
      <c r="AM737" s="976"/>
      <c r="AN737" s="351" t="s">
        <v>458</v>
      </c>
      <c r="AO737" s="351"/>
      <c r="AP737" s="351"/>
      <c r="AQ737" s="351"/>
      <c r="AR737" s="968" t="s">
        <v>525</v>
      </c>
      <c r="AS737" s="969"/>
      <c r="AT737" s="969"/>
      <c r="AU737" s="969"/>
      <c r="AV737" s="969"/>
      <c r="AW737" s="969"/>
      <c r="AX737" s="970"/>
      <c r="AY737" s="75"/>
      <c r="AZ737" s="75"/>
    </row>
    <row r="738" spans="1:52" ht="24.75" customHeight="1" x14ac:dyDescent="0.15">
      <c r="A738" s="977" t="s">
        <v>457</v>
      </c>
      <c r="B738" s="196"/>
      <c r="C738" s="196"/>
      <c r="D738" s="197"/>
      <c r="E738" s="976" t="s">
        <v>526</v>
      </c>
      <c r="F738" s="976"/>
      <c r="G738" s="976"/>
      <c r="H738" s="976"/>
      <c r="I738" s="976"/>
      <c r="J738" s="976"/>
      <c r="K738" s="976"/>
      <c r="L738" s="976"/>
      <c r="M738" s="976"/>
      <c r="N738" s="351" t="s">
        <v>456</v>
      </c>
      <c r="O738" s="351"/>
      <c r="P738" s="351"/>
      <c r="Q738" s="351"/>
      <c r="R738" s="976" t="s">
        <v>527</v>
      </c>
      <c r="S738" s="976"/>
      <c r="T738" s="976"/>
      <c r="U738" s="976"/>
      <c r="V738" s="976"/>
      <c r="W738" s="976"/>
      <c r="X738" s="976"/>
      <c r="Y738" s="976"/>
      <c r="Z738" s="976"/>
      <c r="AA738" s="351" t="s">
        <v>455</v>
      </c>
      <c r="AB738" s="351"/>
      <c r="AC738" s="351"/>
      <c r="AD738" s="351"/>
      <c r="AE738" s="976" t="s">
        <v>528</v>
      </c>
      <c r="AF738" s="976"/>
      <c r="AG738" s="976"/>
      <c r="AH738" s="976"/>
      <c r="AI738" s="976"/>
      <c r="AJ738" s="976"/>
      <c r="AK738" s="976"/>
      <c r="AL738" s="976"/>
      <c r="AM738" s="976"/>
      <c r="AN738" s="351" t="s">
        <v>451</v>
      </c>
      <c r="AO738" s="351"/>
      <c r="AP738" s="351"/>
      <c r="AQ738" s="351"/>
      <c r="AR738" s="968" t="s">
        <v>529</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560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thickBo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593</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572</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0"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0"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530</v>
      </c>
      <c r="H781" s="657"/>
      <c r="I781" s="657"/>
      <c r="J781" s="657"/>
      <c r="K781" s="658"/>
      <c r="L781" s="650" t="s">
        <v>571</v>
      </c>
      <c r="M781" s="651"/>
      <c r="N781" s="651"/>
      <c r="O781" s="651"/>
      <c r="P781" s="651"/>
      <c r="Q781" s="651"/>
      <c r="R781" s="651"/>
      <c r="S781" s="651"/>
      <c r="T781" s="651"/>
      <c r="U781" s="651"/>
      <c r="V781" s="651"/>
      <c r="W781" s="651"/>
      <c r="X781" s="652"/>
      <c r="Y781" s="374">
        <v>43</v>
      </c>
      <c r="Z781" s="375"/>
      <c r="AA781" s="375"/>
      <c r="AB781" s="376"/>
      <c r="AC781" s="656" t="s">
        <v>531</v>
      </c>
      <c r="AD781" s="657"/>
      <c r="AE781" s="657"/>
      <c r="AF781" s="657"/>
      <c r="AG781" s="658"/>
      <c r="AH781" s="650" t="s">
        <v>571</v>
      </c>
      <c r="AI781" s="651"/>
      <c r="AJ781" s="651"/>
      <c r="AK781" s="651"/>
      <c r="AL781" s="651"/>
      <c r="AM781" s="651"/>
      <c r="AN781" s="651"/>
      <c r="AO781" s="651"/>
      <c r="AP781" s="651"/>
      <c r="AQ781" s="651"/>
      <c r="AR781" s="651"/>
      <c r="AS781" s="651"/>
      <c r="AT781" s="652"/>
      <c r="AU781" s="374">
        <v>43</v>
      </c>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1" t="s">
        <v>20</v>
      </c>
      <c r="H791" s="812"/>
      <c r="I791" s="812"/>
      <c r="J791" s="812"/>
      <c r="K791" s="812"/>
      <c r="L791" s="813"/>
      <c r="M791" s="814"/>
      <c r="N791" s="814"/>
      <c r="O791" s="814"/>
      <c r="P791" s="814"/>
      <c r="Q791" s="814"/>
      <c r="R791" s="814"/>
      <c r="S791" s="814"/>
      <c r="T791" s="814"/>
      <c r="U791" s="814"/>
      <c r="V791" s="814"/>
      <c r="W791" s="814"/>
      <c r="X791" s="815"/>
      <c r="Y791" s="816">
        <f>SUM(Y781:AB790)</f>
        <v>43</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43</v>
      </c>
      <c r="AV791" s="817"/>
      <c r="AW791" s="817"/>
      <c r="AX791" s="819"/>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0"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0"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820"/>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0"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0"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820"/>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0"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0"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820"/>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549</v>
      </c>
      <c r="D837" s="333"/>
      <c r="E837" s="333"/>
      <c r="F837" s="333"/>
      <c r="G837" s="333"/>
      <c r="H837" s="333"/>
      <c r="I837" s="333"/>
      <c r="J837" s="334" t="s">
        <v>559</v>
      </c>
      <c r="K837" s="335"/>
      <c r="L837" s="335"/>
      <c r="M837" s="335"/>
      <c r="N837" s="335"/>
      <c r="O837" s="335"/>
      <c r="P837" s="348" t="s">
        <v>561</v>
      </c>
      <c r="Q837" s="336"/>
      <c r="R837" s="336"/>
      <c r="S837" s="336"/>
      <c r="T837" s="336"/>
      <c r="U837" s="336"/>
      <c r="V837" s="336"/>
      <c r="W837" s="336"/>
      <c r="X837" s="336"/>
      <c r="Y837" s="337">
        <v>43</v>
      </c>
      <c r="Z837" s="338"/>
      <c r="AA837" s="338"/>
      <c r="AB837" s="339"/>
      <c r="AC837" s="349" t="s">
        <v>195</v>
      </c>
      <c r="AD837" s="357"/>
      <c r="AE837" s="357"/>
      <c r="AF837" s="357"/>
      <c r="AG837" s="357"/>
      <c r="AH837" s="358" t="s">
        <v>559</v>
      </c>
      <c r="AI837" s="359"/>
      <c r="AJ837" s="359"/>
      <c r="AK837" s="359"/>
      <c r="AL837" s="343" t="s">
        <v>559</v>
      </c>
      <c r="AM837" s="344"/>
      <c r="AN837" s="344"/>
      <c r="AO837" s="345"/>
      <c r="AP837" s="346" t="s">
        <v>563</v>
      </c>
      <c r="AQ837" s="346"/>
      <c r="AR837" s="346"/>
      <c r="AS837" s="346"/>
      <c r="AT837" s="346"/>
      <c r="AU837" s="346"/>
      <c r="AV837" s="346"/>
      <c r="AW837" s="346"/>
      <c r="AX837" s="346"/>
    </row>
    <row r="838" spans="1:50" ht="30" customHeight="1" x14ac:dyDescent="0.15">
      <c r="A838" s="362">
        <v>2</v>
      </c>
      <c r="B838" s="362">
        <v>1</v>
      </c>
      <c r="C838" s="347" t="s">
        <v>550</v>
      </c>
      <c r="D838" s="333"/>
      <c r="E838" s="333"/>
      <c r="F838" s="333"/>
      <c r="G838" s="333"/>
      <c r="H838" s="333"/>
      <c r="I838" s="333"/>
      <c r="J838" s="334" t="s">
        <v>560</v>
      </c>
      <c r="K838" s="335"/>
      <c r="L838" s="335"/>
      <c r="M838" s="335"/>
      <c r="N838" s="335"/>
      <c r="O838" s="335"/>
      <c r="P838" s="348" t="s">
        <v>561</v>
      </c>
      <c r="Q838" s="336"/>
      <c r="R838" s="336"/>
      <c r="S838" s="336"/>
      <c r="T838" s="336"/>
      <c r="U838" s="336"/>
      <c r="V838" s="336"/>
      <c r="W838" s="336"/>
      <c r="X838" s="336"/>
      <c r="Y838" s="337">
        <v>42</v>
      </c>
      <c r="Z838" s="338"/>
      <c r="AA838" s="338"/>
      <c r="AB838" s="339"/>
      <c r="AC838" s="349" t="s">
        <v>195</v>
      </c>
      <c r="AD838" s="349"/>
      <c r="AE838" s="349"/>
      <c r="AF838" s="349"/>
      <c r="AG838" s="349"/>
      <c r="AH838" s="358" t="s">
        <v>562</v>
      </c>
      <c r="AI838" s="359"/>
      <c r="AJ838" s="359"/>
      <c r="AK838" s="359"/>
      <c r="AL838" s="343" t="s">
        <v>562</v>
      </c>
      <c r="AM838" s="344"/>
      <c r="AN838" s="344"/>
      <c r="AO838" s="345"/>
      <c r="AP838" s="346" t="s">
        <v>563</v>
      </c>
      <c r="AQ838" s="346"/>
      <c r="AR838" s="346"/>
      <c r="AS838" s="346"/>
      <c r="AT838" s="346"/>
      <c r="AU838" s="346"/>
      <c r="AV838" s="346"/>
      <c r="AW838" s="346"/>
      <c r="AX838" s="346"/>
    </row>
    <row r="839" spans="1:50" ht="30" customHeight="1" x14ac:dyDescent="0.15">
      <c r="A839" s="362">
        <v>3</v>
      </c>
      <c r="B839" s="362">
        <v>1</v>
      </c>
      <c r="C839" s="347" t="s">
        <v>551</v>
      </c>
      <c r="D839" s="333"/>
      <c r="E839" s="333"/>
      <c r="F839" s="333"/>
      <c r="G839" s="333"/>
      <c r="H839" s="333"/>
      <c r="I839" s="333"/>
      <c r="J839" s="334" t="s">
        <v>559</v>
      </c>
      <c r="K839" s="335"/>
      <c r="L839" s="335"/>
      <c r="M839" s="335"/>
      <c r="N839" s="335"/>
      <c r="O839" s="335"/>
      <c r="P839" s="348" t="s">
        <v>561</v>
      </c>
      <c r="Q839" s="336"/>
      <c r="R839" s="336"/>
      <c r="S839" s="336"/>
      <c r="T839" s="336"/>
      <c r="U839" s="336"/>
      <c r="V839" s="336"/>
      <c r="W839" s="336"/>
      <c r="X839" s="336"/>
      <c r="Y839" s="337">
        <v>37</v>
      </c>
      <c r="Z839" s="338"/>
      <c r="AA839" s="338"/>
      <c r="AB839" s="339"/>
      <c r="AC839" s="349" t="s">
        <v>195</v>
      </c>
      <c r="AD839" s="357"/>
      <c r="AE839" s="357"/>
      <c r="AF839" s="357"/>
      <c r="AG839" s="357"/>
      <c r="AH839" s="358" t="s">
        <v>559</v>
      </c>
      <c r="AI839" s="359"/>
      <c r="AJ839" s="359"/>
      <c r="AK839" s="359"/>
      <c r="AL839" s="343" t="s">
        <v>559</v>
      </c>
      <c r="AM839" s="344"/>
      <c r="AN839" s="344"/>
      <c r="AO839" s="345"/>
      <c r="AP839" s="346" t="s">
        <v>563</v>
      </c>
      <c r="AQ839" s="346"/>
      <c r="AR839" s="346"/>
      <c r="AS839" s="346"/>
      <c r="AT839" s="346"/>
      <c r="AU839" s="346"/>
      <c r="AV839" s="346"/>
      <c r="AW839" s="346"/>
      <c r="AX839" s="346"/>
    </row>
    <row r="840" spans="1:50" ht="30" customHeight="1" x14ac:dyDescent="0.15">
      <c r="A840" s="362">
        <v>4</v>
      </c>
      <c r="B840" s="362">
        <v>1</v>
      </c>
      <c r="C840" s="347" t="s">
        <v>552</v>
      </c>
      <c r="D840" s="333"/>
      <c r="E840" s="333"/>
      <c r="F840" s="333"/>
      <c r="G840" s="333"/>
      <c r="H840" s="333"/>
      <c r="I840" s="333"/>
      <c r="J840" s="334" t="s">
        <v>560</v>
      </c>
      <c r="K840" s="335"/>
      <c r="L840" s="335"/>
      <c r="M840" s="335"/>
      <c r="N840" s="335"/>
      <c r="O840" s="335"/>
      <c r="P840" s="348" t="s">
        <v>561</v>
      </c>
      <c r="Q840" s="336"/>
      <c r="R840" s="336"/>
      <c r="S840" s="336"/>
      <c r="T840" s="336"/>
      <c r="U840" s="336"/>
      <c r="V840" s="336"/>
      <c r="W840" s="336"/>
      <c r="X840" s="336"/>
      <c r="Y840" s="337">
        <v>34</v>
      </c>
      <c r="Z840" s="338"/>
      <c r="AA840" s="338"/>
      <c r="AB840" s="339"/>
      <c r="AC840" s="349" t="s">
        <v>195</v>
      </c>
      <c r="AD840" s="349"/>
      <c r="AE840" s="349"/>
      <c r="AF840" s="349"/>
      <c r="AG840" s="349"/>
      <c r="AH840" s="358" t="s">
        <v>562</v>
      </c>
      <c r="AI840" s="359"/>
      <c r="AJ840" s="359"/>
      <c r="AK840" s="359"/>
      <c r="AL840" s="343" t="s">
        <v>562</v>
      </c>
      <c r="AM840" s="344"/>
      <c r="AN840" s="344"/>
      <c r="AO840" s="345"/>
      <c r="AP840" s="346" t="s">
        <v>563</v>
      </c>
      <c r="AQ840" s="346"/>
      <c r="AR840" s="346"/>
      <c r="AS840" s="346"/>
      <c r="AT840" s="346"/>
      <c r="AU840" s="346"/>
      <c r="AV840" s="346"/>
      <c r="AW840" s="346"/>
      <c r="AX840" s="346"/>
    </row>
    <row r="841" spans="1:50" ht="30" customHeight="1" x14ac:dyDescent="0.15">
      <c r="A841" s="362">
        <v>5</v>
      </c>
      <c r="B841" s="362">
        <v>1</v>
      </c>
      <c r="C841" s="347" t="s">
        <v>553</v>
      </c>
      <c r="D841" s="333"/>
      <c r="E841" s="333"/>
      <c r="F841" s="333"/>
      <c r="G841" s="333"/>
      <c r="H841" s="333"/>
      <c r="I841" s="333"/>
      <c r="J841" s="334" t="s">
        <v>559</v>
      </c>
      <c r="K841" s="335"/>
      <c r="L841" s="335"/>
      <c r="M841" s="335"/>
      <c r="N841" s="335"/>
      <c r="O841" s="335"/>
      <c r="P841" s="348" t="s">
        <v>561</v>
      </c>
      <c r="Q841" s="336"/>
      <c r="R841" s="336"/>
      <c r="S841" s="336"/>
      <c r="T841" s="336"/>
      <c r="U841" s="336"/>
      <c r="V841" s="336"/>
      <c r="W841" s="336"/>
      <c r="X841" s="336"/>
      <c r="Y841" s="337">
        <v>32</v>
      </c>
      <c r="Z841" s="338"/>
      <c r="AA841" s="338"/>
      <c r="AB841" s="339"/>
      <c r="AC841" s="349" t="s">
        <v>195</v>
      </c>
      <c r="AD841" s="357"/>
      <c r="AE841" s="357"/>
      <c r="AF841" s="357"/>
      <c r="AG841" s="357"/>
      <c r="AH841" s="358" t="s">
        <v>559</v>
      </c>
      <c r="AI841" s="359"/>
      <c r="AJ841" s="359"/>
      <c r="AK841" s="359"/>
      <c r="AL841" s="343" t="s">
        <v>559</v>
      </c>
      <c r="AM841" s="344"/>
      <c r="AN841" s="344"/>
      <c r="AO841" s="345"/>
      <c r="AP841" s="346" t="s">
        <v>563</v>
      </c>
      <c r="AQ841" s="346"/>
      <c r="AR841" s="346"/>
      <c r="AS841" s="346"/>
      <c r="AT841" s="346"/>
      <c r="AU841" s="346"/>
      <c r="AV841" s="346"/>
      <c r="AW841" s="346"/>
      <c r="AX841" s="346"/>
    </row>
    <row r="842" spans="1:50" ht="30" customHeight="1" x14ac:dyDescent="0.15">
      <c r="A842" s="362">
        <v>6</v>
      </c>
      <c r="B842" s="362">
        <v>1</v>
      </c>
      <c r="C842" s="347" t="s">
        <v>554</v>
      </c>
      <c r="D842" s="333"/>
      <c r="E842" s="333"/>
      <c r="F842" s="333"/>
      <c r="G842" s="333"/>
      <c r="H842" s="333"/>
      <c r="I842" s="333"/>
      <c r="J842" s="334" t="s">
        <v>560</v>
      </c>
      <c r="K842" s="335"/>
      <c r="L842" s="335"/>
      <c r="M842" s="335"/>
      <c r="N842" s="335"/>
      <c r="O842" s="335"/>
      <c r="P842" s="348" t="s">
        <v>561</v>
      </c>
      <c r="Q842" s="336"/>
      <c r="R842" s="336"/>
      <c r="S842" s="336"/>
      <c r="T842" s="336"/>
      <c r="U842" s="336"/>
      <c r="V842" s="336"/>
      <c r="W842" s="336"/>
      <c r="X842" s="336"/>
      <c r="Y842" s="337">
        <v>32</v>
      </c>
      <c r="Z842" s="338"/>
      <c r="AA842" s="338"/>
      <c r="AB842" s="339"/>
      <c r="AC842" s="349" t="s">
        <v>195</v>
      </c>
      <c r="AD842" s="349"/>
      <c r="AE842" s="349"/>
      <c r="AF842" s="349"/>
      <c r="AG842" s="349"/>
      <c r="AH842" s="358" t="s">
        <v>562</v>
      </c>
      <c r="AI842" s="359"/>
      <c r="AJ842" s="359"/>
      <c r="AK842" s="359"/>
      <c r="AL842" s="343" t="s">
        <v>562</v>
      </c>
      <c r="AM842" s="344"/>
      <c r="AN842" s="344"/>
      <c r="AO842" s="345"/>
      <c r="AP842" s="346" t="s">
        <v>563</v>
      </c>
      <c r="AQ842" s="346"/>
      <c r="AR842" s="346"/>
      <c r="AS842" s="346"/>
      <c r="AT842" s="346"/>
      <c r="AU842" s="346"/>
      <c r="AV842" s="346"/>
      <c r="AW842" s="346"/>
      <c r="AX842" s="346"/>
    </row>
    <row r="843" spans="1:50" ht="30" customHeight="1" x14ac:dyDescent="0.15">
      <c r="A843" s="362">
        <v>7</v>
      </c>
      <c r="B843" s="362">
        <v>1</v>
      </c>
      <c r="C843" s="347" t="s">
        <v>555</v>
      </c>
      <c r="D843" s="333"/>
      <c r="E843" s="333"/>
      <c r="F843" s="333"/>
      <c r="G843" s="333"/>
      <c r="H843" s="333"/>
      <c r="I843" s="333"/>
      <c r="J843" s="334" t="s">
        <v>559</v>
      </c>
      <c r="K843" s="335"/>
      <c r="L843" s="335"/>
      <c r="M843" s="335"/>
      <c r="N843" s="335"/>
      <c r="O843" s="335"/>
      <c r="P843" s="348" t="s">
        <v>561</v>
      </c>
      <c r="Q843" s="336"/>
      <c r="R843" s="336"/>
      <c r="S843" s="336"/>
      <c r="T843" s="336"/>
      <c r="U843" s="336"/>
      <c r="V843" s="336"/>
      <c r="W843" s="336"/>
      <c r="X843" s="336"/>
      <c r="Y843" s="337">
        <v>31</v>
      </c>
      <c r="Z843" s="338"/>
      <c r="AA843" s="338"/>
      <c r="AB843" s="339"/>
      <c r="AC843" s="349" t="s">
        <v>195</v>
      </c>
      <c r="AD843" s="357"/>
      <c r="AE843" s="357"/>
      <c r="AF843" s="357"/>
      <c r="AG843" s="357"/>
      <c r="AH843" s="358" t="s">
        <v>559</v>
      </c>
      <c r="AI843" s="359"/>
      <c r="AJ843" s="359"/>
      <c r="AK843" s="359"/>
      <c r="AL843" s="343" t="s">
        <v>559</v>
      </c>
      <c r="AM843" s="344"/>
      <c r="AN843" s="344"/>
      <c r="AO843" s="345"/>
      <c r="AP843" s="346" t="s">
        <v>563</v>
      </c>
      <c r="AQ843" s="346"/>
      <c r="AR843" s="346"/>
      <c r="AS843" s="346"/>
      <c r="AT843" s="346"/>
      <c r="AU843" s="346"/>
      <c r="AV843" s="346"/>
      <c r="AW843" s="346"/>
      <c r="AX843" s="346"/>
    </row>
    <row r="844" spans="1:50" ht="30" customHeight="1" x14ac:dyDescent="0.15">
      <c r="A844" s="362">
        <v>8</v>
      </c>
      <c r="B844" s="362">
        <v>1</v>
      </c>
      <c r="C844" s="347" t="s">
        <v>556</v>
      </c>
      <c r="D844" s="333"/>
      <c r="E844" s="333"/>
      <c r="F844" s="333"/>
      <c r="G844" s="333"/>
      <c r="H844" s="333"/>
      <c r="I844" s="333"/>
      <c r="J844" s="334" t="s">
        <v>560</v>
      </c>
      <c r="K844" s="335"/>
      <c r="L844" s="335"/>
      <c r="M844" s="335"/>
      <c r="N844" s="335"/>
      <c r="O844" s="335"/>
      <c r="P844" s="348" t="s">
        <v>561</v>
      </c>
      <c r="Q844" s="336"/>
      <c r="R844" s="336"/>
      <c r="S844" s="336"/>
      <c r="T844" s="336"/>
      <c r="U844" s="336"/>
      <c r="V844" s="336"/>
      <c r="W844" s="336"/>
      <c r="X844" s="336"/>
      <c r="Y844" s="337">
        <v>31</v>
      </c>
      <c r="Z844" s="338"/>
      <c r="AA844" s="338"/>
      <c r="AB844" s="339"/>
      <c r="AC844" s="349" t="s">
        <v>195</v>
      </c>
      <c r="AD844" s="349"/>
      <c r="AE844" s="349"/>
      <c r="AF844" s="349"/>
      <c r="AG844" s="349"/>
      <c r="AH844" s="358" t="s">
        <v>562</v>
      </c>
      <c r="AI844" s="359"/>
      <c r="AJ844" s="359"/>
      <c r="AK844" s="359"/>
      <c r="AL844" s="343" t="s">
        <v>562</v>
      </c>
      <c r="AM844" s="344"/>
      <c r="AN844" s="344"/>
      <c r="AO844" s="345"/>
      <c r="AP844" s="346" t="s">
        <v>563</v>
      </c>
      <c r="AQ844" s="346"/>
      <c r="AR844" s="346"/>
      <c r="AS844" s="346"/>
      <c r="AT844" s="346"/>
      <c r="AU844" s="346"/>
      <c r="AV844" s="346"/>
      <c r="AW844" s="346"/>
      <c r="AX844" s="346"/>
    </row>
    <row r="845" spans="1:50" ht="30" customHeight="1" x14ac:dyDescent="0.15">
      <c r="A845" s="362">
        <v>9</v>
      </c>
      <c r="B845" s="362">
        <v>1</v>
      </c>
      <c r="C845" s="347" t="s">
        <v>557</v>
      </c>
      <c r="D845" s="333"/>
      <c r="E845" s="333"/>
      <c r="F845" s="333"/>
      <c r="G845" s="333"/>
      <c r="H845" s="333"/>
      <c r="I845" s="333"/>
      <c r="J845" s="334" t="s">
        <v>559</v>
      </c>
      <c r="K845" s="335"/>
      <c r="L845" s="335"/>
      <c r="M845" s="335"/>
      <c r="N845" s="335"/>
      <c r="O845" s="335"/>
      <c r="P845" s="348" t="s">
        <v>561</v>
      </c>
      <c r="Q845" s="336"/>
      <c r="R845" s="336"/>
      <c r="S845" s="336"/>
      <c r="T845" s="336"/>
      <c r="U845" s="336"/>
      <c r="V845" s="336"/>
      <c r="W845" s="336"/>
      <c r="X845" s="336"/>
      <c r="Y845" s="337">
        <v>31</v>
      </c>
      <c r="Z845" s="338"/>
      <c r="AA845" s="338"/>
      <c r="AB845" s="339"/>
      <c r="AC845" s="349" t="s">
        <v>195</v>
      </c>
      <c r="AD845" s="357"/>
      <c r="AE845" s="357"/>
      <c r="AF845" s="357"/>
      <c r="AG845" s="357"/>
      <c r="AH845" s="358" t="s">
        <v>559</v>
      </c>
      <c r="AI845" s="359"/>
      <c r="AJ845" s="359"/>
      <c r="AK845" s="359"/>
      <c r="AL845" s="343" t="s">
        <v>559</v>
      </c>
      <c r="AM845" s="344"/>
      <c r="AN845" s="344"/>
      <c r="AO845" s="345"/>
      <c r="AP845" s="346" t="s">
        <v>563</v>
      </c>
      <c r="AQ845" s="346"/>
      <c r="AR845" s="346"/>
      <c r="AS845" s="346"/>
      <c r="AT845" s="346"/>
      <c r="AU845" s="346"/>
      <c r="AV845" s="346"/>
      <c r="AW845" s="346"/>
      <c r="AX845" s="346"/>
    </row>
    <row r="846" spans="1:50" ht="30" customHeight="1" x14ac:dyDescent="0.15">
      <c r="A846" s="362">
        <v>10</v>
      </c>
      <c r="B846" s="362">
        <v>1</v>
      </c>
      <c r="C846" s="347" t="s">
        <v>558</v>
      </c>
      <c r="D846" s="333"/>
      <c r="E846" s="333"/>
      <c r="F846" s="333"/>
      <c r="G846" s="333"/>
      <c r="H846" s="333"/>
      <c r="I846" s="333"/>
      <c r="J846" s="334" t="s">
        <v>560</v>
      </c>
      <c r="K846" s="335"/>
      <c r="L846" s="335"/>
      <c r="M846" s="335"/>
      <c r="N846" s="335"/>
      <c r="O846" s="335"/>
      <c r="P846" s="348" t="s">
        <v>561</v>
      </c>
      <c r="Q846" s="336"/>
      <c r="R846" s="336"/>
      <c r="S846" s="336"/>
      <c r="T846" s="336"/>
      <c r="U846" s="336"/>
      <c r="V846" s="336"/>
      <c r="W846" s="336"/>
      <c r="X846" s="336"/>
      <c r="Y846" s="337">
        <v>30</v>
      </c>
      <c r="Z846" s="338"/>
      <c r="AA846" s="338"/>
      <c r="AB846" s="339"/>
      <c r="AC846" s="349" t="s">
        <v>195</v>
      </c>
      <c r="AD846" s="349"/>
      <c r="AE846" s="349"/>
      <c r="AF846" s="349"/>
      <c r="AG846" s="349"/>
      <c r="AH846" s="358" t="s">
        <v>562</v>
      </c>
      <c r="AI846" s="359"/>
      <c r="AJ846" s="359"/>
      <c r="AK846" s="359"/>
      <c r="AL846" s="343" t="s">
        <v>562</v>
      </c>
      <c r="AM846" s="344"/>
      <c r="AN846" s="344"/>
      <c r="AO846" s="345"/>
      <c r="AP846" s="346" t="s">
        <v>563</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7.5" customHeight="1" x14ac:dyDescent="0.15">
      <c r="A870" s="362">
        <v>1</v>
      </c>
      <c r="B870" s="362">
        <v>1</v>
      </c>
      <c r="C870" s="347" t="s">
        <v>564</v>
      </c>
      <c r="D870" s="333"/>
      <c r="E870" s="333"/>
      <c r="F870" s="333"/>
      <c r="G870" s="333"/>
      <c r="H870" s="333"/>
      <c r="I870" s="333"/>
      <c r="J870" s="334">
        <v>7430001004883</v>
      </c>
      <c r="K870" s="335"/>
      <c r="L870" s="335"/>
      <c r="M870" s="335"/>
      <c r="N870" s="335"/>
      <c r="O870" s="335"/>
      <c r="P870" s="348" t="s">
        <v>575</v>
      </c>
      <c r="Q870" s="336"/>
      <c r="R870" s="336"/>
      <c r="S870" s="336"/>
      <c r="T870" s="336"/>
      <c r="U870" s="336"/>
      <c r="V870" s="336"/>
      <c r="W870" s="336"/>
      <c r="X870" s="336"/>
      <c r="Y870" s="337">
        <v>43</v>
      </c>
      <c r="Z870" s="338"/>
      <c r="AA870" s="338"/>
      <c r="AB870" s="339"/>
      <c r="AC870" s="349" t="s">
        <v>570</v>
      </c>
      <c r="AD870" s="357"/>
      <c r="AE870" s="357"/>
      <c r="AF870" s="357"/>
      <c r="AG870" s="357"/>
      <c r="AH870" s="358">
        <v>2</v>
      </c>
      <c r="AI870" s="359"/>
      <c r="AJ870" s="359"/>
      <c r="AK870" s="359"/>
      <c r="AL870" s="343">
        <v>97.7</v>
      </c>
      <c r="AM870" s="344"/>
      <c r="AN870" s="344"/>
      <c r="AO870" s="345"/>
      <c r="AP870" s="346" t="s">
        <v>573</v>
      </c>
      <c r="AQ870" s="346"/>
      <c r="AR870" s="346"/>
      <c r="AS870" s="346"/>
      <c r="AT870" s="346"/>
      <c r="AU870" s="346"/>
      <c r="AV870" s="346"/>
      <c r="AW870" s="346"/>
      <c r="AX870" s="346"/>
    </row>
    <row r="871" spans="1:50" ht="30" customHeight="1" x14ac:dyDescent="0.15">
      <c r="A871" s="362">
        <v>2</v>
      </c>
      <c r="B871" s="362">
        <v>1</v>
      </c>
      <c r="C871" s="347" t="s">
        <v>564</v>
      </c>
      <c r="D871" s="333"/>
      <c r="E871" s="333"/>
      <c r="F871" s="333"/>
      <c r="G871" s="333"/>
      <c r="H871" s="333"/>
      <c r="I871" s="333"/>
      <c r="J871" s="334">
        <v>7430001004883</v>
      </c>
      <c r="K871" s="335"/>
      <c r="L871" s="335"/>
      <c r="M871" s="335"/>
      <c r="N871" s="335"/>
      <c r="O871" s="335"/>
      <c r="P871" s="348" t="s">
        <v>576</v>
      </c>
      <c r="Q871" s="336"/>
      <c r="R871" s="336"/>
      <c r="S871" s="336"/>
      <c r="T871" s="336"/>
      <c r="U871" s="336"/>
      <c r="V871" s="336"/>
      <c r="W871" s="336"/>
      <c r="X871" s="336"/>
      <c r="Y871" s="337">
        <v>42</v>
      </c>
      <c r="Z871" s="338"/>
      <c r="AA871" s="338"/>
      <c r="AB871" s="339"/>
      <c r="AC871" s="349" t="s">
        <v>570</v>
      </c>
      <c r="AD871" s="357"/>
      <c r="AE871" s="357"/>
      <c r="AF871" s="357"/>
      <c r="AG871" s="357"/>
      <c r="AH871" s="358">
        <v>1</v>
      </c>
      <c r="AI871" s="359"/>
      <c r="AJ871" s="359"/>
      <c r="AK871" s="359"/>
      <c r="AL871" s="343">
        <v>92.9</v>
      </c>
      <c r="AM871" s="344"/>
      <c r="AN871" s="344"/>
      <c r="AO871" s="345"/>
      <c r="AP871" s="346" t="s">
        <v>573</v>
      </c>
      <c r="AQ871" s="346"/>
      <c r="AR871" s="346"/>
      <c r="AS871" s="346"/>
      <c r="AT871" s="346"/>
      <c r="AU871" s="346"/>
      <c r="AV871" s="346"/>
      <c r="AW871" s="346"/>
      <c r="AX871" s="346"/>
    </row>
    <row r="872" spans="1:50" ht="37.5" customHeight="1" x14ac:dyDescent="0.15">
      <c r="A872" s="362">
        <v>3</v>
      </c>
      <c r="B872" s="362">
        <v>1</v>
      </c>
      <c r="C872" s="347" t="s">
        <v>565</v>
      </c>
      <c r="D872" s="333"/>
      <c r="E872" s="333"/>
      <c r="F872" s="333"/>
      <c r="G872" s="333"/>
      <c r="H872" s="333"/>
      <c r="I872" s="333"/>
      <c r="J872" s="334">
        <v>7340005001507</v>
      </c>
      <c r="K872" s="335"/>
      <c r="L872" s="335"/>
      <c r="M872" s="335"/>
      <c r="N872" s="335"/>
      <c r="O872" s="335"/>
      <c r="P872" s="348" t="s">
        <v>577</v>
      </c>
      <c r="Q872" s="336"/>
      <c r="R872" s="336"/>
      <c r="S872" s="336"/>
      <c r="T872" s="336"/>
      <c r="U872" s="336"/>
      <c r="V872" s="336"/>
      <c r="W872" s="336"/>
      <c r="X872" s="336"/>
      <c r="Y872" s="337">
        <v>37</v>
      </c>
      <c r="Z872" s="338"/>
      <c r="AA872" s="338"/>
      <c r="AB872" s="339"/>
      <c r="AC872" s="349" t="s">
        <v>570</v>
      </c>
      <c r="AD872" s="357"/>
      <c r="AE872" s="357"/>
      <c r="AF872" s="357"/>
      <c r="AG872" s="357"/>
      <c r="AH872" s="341">
        <v>3</v>
      </c>
      <c r="AI872" s="342"/>
      <c r="AJ872" s="342"/>
      <c r="AK872" s="342"/>
      <c r="AL872" s="343">
        <v>95.8</v>
      </c>
      <c r="AM872" s="344"/>
      <c r="AN872" s="344"/>
      <c r="AO872" s="345"/>
      <c r="AP872" s="346" t="s">
        <v>573</v>
      </c>
      <c r="AQ872" s="346"/>
      <c r="AR872" s="346"/>
      <c r="AS872" s="346"/>
      <c r="AT872" s="346"/>
      <c r="AU872" s="346"/>
      <c r="AV872" s="346"/>
      <c r="AW872" s="346"/>
      <c r="AX872" s="346"/>
    </row>
    <row r="873" spans="1:50" ht="30" customHeight="1" x14ac:dyDescent="0.15">
      <c r="A873" s="362">
        <v>4</v>
      </c>
      <c r="B873" s="362">
        <v>1</v>
      </c>
      <c r="C873" s="347" t="s">
        <v>566</v>
      </c>
      <c r="D873" s="333"/>
      <c r="E873" s="333"/>
      <c r="F873" s="333"/>
      <c r="G873" s="333"/>
      <c r="H873" s="333"/>
      <c r="I873" s="333"/>
      <c r="J873" s="334">
        <v>2010001093321</v>
      </c>
      <c r="K873" s="335"/>
      <c r="L873" s="335"/>
      <c r="M873" s="335"/>
      <c r="N873" s="335"/>
      <c r="O873" s="335"/>
      <c r="P873" s="348" t="s">
        <v>578</v>
      </c>
      <c r="Q873" s="336"/>
      <c r="R873" s="336"/>
      <c r="S873" s="336"/>
      <c r="T873" s="336"/>
      <c r="U873" s="336"/>
      <c r="V873" s="336"/>
      <c r="W873" s="336"/>
      <c r="X873" s="336"/>
      <c r="Y873" s="337">
        <v>34</v>
      </c>
      <c r="Z873" s="338"/>
      <c r="AA873" s="338"/>
      <c r="AB873" s="339"/>
      <c r="AC873" s="349" t="s">
        <v>570</v>
      </c>
      <c r="AD873" s="357"/>
      <c r="AE873" s="357"/>
      <c r="AF873" s="357"/>
      <c r="AG873" s="357"/>
      <c r="AH873" s="341">
        <v>5</v>
      </c>
      <c r="AI873" s="342"/>
      <c r="AJ873" s="342"/>
      <c r="AK873" s="342"/>
      <c r="AL873" s="343">
        <v>95.6</v>
      </c>
      <c r="AM873" s="344"/>
      <c r="AN873" s="344"/>
      <c r="AO873" s="345"/>
      <c r="AP873" s="346" t="s">
        <v>573</v>
      </c>
      <c r="AQ873" s="346"/>
      <c r="AR873" s="346"/>
      <c r="AS873" s="346"/>
      <c r="AT873" s="346"/>
      <c r="AU873" s="346"/>
      <c r="AV873" s="346"/>
      <c r="AW873" s="346"/>
      <c r="AX873" s="346"/>
    </row>
    <row r="874" spans="1:50" ht="30" customHeight="1" x14ac:dyDescent="0.15">
      <c r="A874" s="362">
        <v>5</v>
      </c>
      <c r="B874" s="362">
        <v>1</v>
      </c>
      <c r="C874" s="347" t="s">
        <v>567</v>
      </c>
      <c r="D874" s="333"/>
      <c r="E874" s="333"/>
      <c r="F874" s="333"/>
      <c r="G874" s="333"/>
      <c r="H874" s="333"/>
      <c r="I874" s="333"/>
      <c r="J874" s="334">
        <v>5410005005436</v>
      </c>
      <c r="K874" s="335"/>
      <c r="L874" s="335"/>
      <c r="M874" s="335"/>
      <c r="N874" s="335"/>
      <c r="O874" s="335"/>
      <c r="P874" s="348" t="s">
        <v>579</v>
      </c>
      <c r="Q874" s="336"/>
      <c r="R874" s="336"/>
      <c r="S874" s="336"/>
      <c r="T874" s="336"/>
      <c r="U874" s="336"/>
      <c r="V874" s="336"/>
      <c r="W874" s="336"/>
      <c r="X874" s="336"/>
      <c r="Y874" s="337">
        <v>32</v>
      </c>
      <c r="Z874" s="338"/>
      <c r="AA874" s="338"/>
      <c r="AB874" s="339"/>
      <c r="AC874" s="340" t="s">
        <v>416</v>
      </c>
      <c r="AD874" s="340"/>
      <c r="AE874" s="340"/>
      <c r="AF874" s="340"/>
      <c r="AG874" s="340"/>
      <c r="AH874" s="341">
        <v>1</v>
      </c>
      <c r="AI874" s="342"/>
      <c r="AJ874" s="342"/>
      <c r="AK874" s="342"/>
      <c r="AL874" s="343">
        <v>91.9</v>
      </c>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589</v>
      </c>
      <c r="D875" s="333"/>
      <c r="E875" s="333"/>
      <c r="F875" s="333"/>
      <c r="G875" s="333"/>
      <c r="H875" s="333"/>
      <c r="I875" s="333"/>
      <c r="J875" s="334">
        <v>1010401084631</v>
      </c>
      <c r="K875" s="335"/>
      <c r="L875" s="335"/>
      <c r="M875" s="335"/>
      <c r="N875" s="335"/>
      <c r="O875" s="335"/>
      <c r="P875" s="348" t="s">
        <v>580</v>
      </c>
      <c r="Q875" s="336"/>
      <c r="R875" s="336"/>
      <c r="S875" s="336"/>
      <c r="T875" s="336"/>
      <c r="U875" s="336"/>
      <c r="V875" s="336"/>
      <c r="W875" s="336"/>
      <c r="X875" s="336"/>
      <c r="Y875" s="337">
        <v>32</v>
      </c>
      <c r="Z875" s="338"/>
      <c r="AA875" s="338"/>
      <c r="AB875" s="339"/>
      <c r="AC875" s="340" t="s">
        <v>416</v>
      </c>
      <c r="AD875" s="340"/>
      <c r="AE875" s="340"/>
      <c r="AF875" s="340"/>
      <c r="AG875" s="340"/>
      <c r="AH875" s="341">
        <v>1</v>
      </c>
      <c r="AI875" s="342"/>
      <c r="AJ875" s="342"/>
      <c r="AK875" s="342"/>
      <c r="AL875" s="343">
        <v>89.3</v>
      </c>
      <c r="AM875" s="344"/>
      <c r="AN875" s="344"/>
      <c r="AO875" s="345"/>
      <c r="AP875" s="346"/>
      <c r="AQ875" s="346"/>
      <c r="AR875" s="346"/>
      <c r="AS875" s="346"/>
      <c r="AT875" s="346"/>
      <c r="AU875" s="346"/>
      <c r="AV875" s="346"/>
      <c r="AW875" s="346"/>
      <c r="AX875" s="346"/>
    </row>
    <row r="876" spans="1:50" ht="30" customHeight="1" x14ac:dyDescent="0.15">
      <c r="A876" s="362">
        <v>7</v>
      </c>
      <c r="B876" s="362">
        <v>1</v>
      </c>
      <c r="C876" s="347" t="s">
        <v>568</v>
      </c>
      <c r="D876" s="333"/>
      <c r="E876" s="333"/>
      <c r="F876" s="333"/>
      <c r="G876" s="333"/>
      <c r="H876" s="333"/>
      <c r="I876" s="333"/>
      <c r="J876" s="334">
        <v>9011105000446</v>
      </c>
      <c r="K876" s="335"/>
      <c r="L876" s="335"/>
      <c r="M876" s="335"/>
      <c r="N876" s="335"/>
      <c r="O876" s="335"/>
      <c r="P876" s="348" t="s">
        <v>581</v>
      </c>
      <c r="Q876" s="336"/>
      <c r="R876" s="336"/>
      <c r="S876" s="336"/>
      <c r="T876" s="336"/>
      <c r="U876" s="336"/>
      <c r="V876" s="336"/>
      <c r="W876" s="336"/>
      <c r="X876" s="336"/>
      <c r="Y876" s="337">
        <v>31</v>
      </c>
      <c r="Z876" s="338"/>
      <c r="AA876" s="338"/>
      <c r="AB876" s="339"/>
      <c r="AC876" s="349" t="s">
        <v>570</v>
      </c>
      <c r="AD876" s="357"/>
      <c r="AE876" s="357"/>
      <c r="AF876" s="357"/>
      <c r="AG876" s="357"/>
      <c r="AH876" s="341">
        <v>3</v>
      </c>
      <c r="AI876" s="342"/>
      <c r="AJ876" s="342"/>
      <c r="AK876" s="342"/>
      <c r="AL876" s="343">
        <v>95.2</v>
      </c>
      <c r="AM876" s="344"/>
      <c r="AN876" s="344"/>
      <c r="AO876" s="345"/>
      <c r="AP876" s="346" t="s">
        <v>573</v>
      </c>
      <c r="AQ876" s="346"/>
      <c r="AR876" s="346"/>
      <c r="AS876" s="346"/>
      <c r="AT876" s="346"/>
      <c r="AU876" s="346"/>
      <c r="AV876" s="346"/>
      <c r="AW876" s="346"/>
      <c r="AX876" s="346"/>
    </row>
    <row r="877" spans="1:50" ht="30" customHeight="1" x14ac:dyDescent="0.15">
      <c r="A877" s="362">
        <v>8</v>
      </c>
      <c r="B877" s="362">
        <v>1</v>
      </c>
      <c r="C877" s="347" t="s">
        <v>569</v>
      </c>
      <c r="D877" s="333"/>
      <c r="E877" s="333"/>
      <c r="F877" s="333"/>
      <c r="G877" s="333"/>
      <c r="H877" s="333"/>
      <c r="I877" s="333"/>
      <c r="J877" s="334">
        <v>1290005013281</v>
      </c>
      <c r="K877" s="335"/>
      <c r="L877" s="335"/>
      <c r="M877" s="335"/>
      <c r="N877" s="335"/>
      <c r="O877" s="335"/>
      <c r="P877" s="348" t="s">
        <v>582</v>
      </c>
      <c r="Q877" s="336"/>
      <c r="R877" s="336"/>
      <c r="S877" s="336"/>
      <c r="T877" s="336"/>
      <c r="U877" s="336"/>
      <c r="V877" s="336"/>
      <c r="W877" s="336"/>
      <c r="X877" s="336"/>
      <c r="Y877" s="337">
        <v>31</v>
      </c>
      <c r="Z877" s="338"/>
      <c r="AA877" s="338"/>
      <c r="AB877" s="339"/>
      <c r="AC877" s="349" t="s">
        <v>570</v>
      </c>
      <c r="AD877" s="357"/>
      <c r="AE877" s="357"/>
      <c r="AF877" s="357"/>
      <c r="AG877" s="357"/>
      <c r="AH877" s="341">
        <v>3</v>
      </c>
      <c r="AI877" s="342"/>
      <c r="AJ877" s="342"/>
      <c r="AK877" s="342"/>
      <c r="AL877" s="343">
        <v>99</v>
      </c>
      <c r="AM877" s="344"/>
      <c r="AN877" s="344"/>
      <c r="AO877" s="345"/>
      <c r="AP877" s="346" t="s">
        <v>573</v>
      </c>
      <c r="AQ877" s="346"/>
      <c r="AR877" s="346"/>
      <c r="AS877" s="346"/>
      <c r="AT877" s="346"/>
      <c r="AU877" s="346"/>
      <c r="AV877" s="346"/>
      <c r="AW877" s="346"/>
      <c r="AX877" s="346"/>
    </row>
    <row r="878" spans="1:50" ht="30" customHeight="1" x14ac:dyDescent="0.15">
      <c r="A878" s="362">
        <v>9</v>
      </c>
      <c r="B878" s="362">
        <v>1</v>
      </c>
      <c r="C878" s="347" t="s">
        <v>574</v>
      </c>
      <c r="D878" s="333"/>
      <c r="E878" s="333"/>
      <c r="F878" s="333"/>
      <c r="G878" s="333"/>
      <c r="H878" s="333"/>
      <c r="I878" s="333"/>
      <c r="J878" s="334">
        <v>7010005016785</v>
      </c>
      <c r="K878" s="335"/>
      <c r="L878" s="335"/>
      <c r="M878" s="335"/>
      <c r="N878" s="335"/>
      <c r="O878" s="335"/>
      <c r="P878" s="348" t="s">
        <v>583</v>
      </c>
      <c r="Q878" s="336"/>
      <c r="R878" s="336"/>
      <c r="S878" s="336"/>
      <c r="T878" s="336"/>
      <c r="U878" s="336"/>
      <c r="V878" s="336"/>
      <c r="W878" s="336"/>
      <c r="X878" s="336"/>
      <c r="Y878" s="337">
        <v>31</v>
      </c>
      <c r="Z878" s="338"/>
      <c r="AA878" s="338"/>
      <c r="AB878" s="339"/>
      <c r="AC878" s="349" t="s">
        <v>570</v>
      </c>
      <c r="AD878" s="357"/>
      <c r="AE878" s="357"/>
      <c r="AF878" s="357"/>
      <c r="AG878" s="357"/>
      <c r="AH878" s="341">
        <v>1</v>
      </c>
      <c r="AI878" s="342"/>
      <c r="AJ878" s="342"/>
      <c r="AK878" s="342"/>
      <c r="AL878" s="343">
        <v>98.3</v>
      </c>
      <c r="AM878" s="344"/>
      <c r="AN878" s="344"/>
      <c r="AO878" s="345"/>
      <c r="AP878" s="346" t="s">
        <v>573</v>
      </c>
      <c r="AQ878" s="346"/>
      <c r="AR878" s="346"/>
      <c r="AS878" s="346"/>
      <c r="AT878" s="346"/>
      <c r="AU878" s="346"/>
      <c r="AV878" s="346"/>
      <c r="AW878" s="346"/>
      <c r="AX878" s="346"/>
    </row>
    <row r="879" spans="1:50" ht="30" customHeight="1" x14ac:dyDescent="0.15">
      <c r="A879" s="362">
        <v>10</v>
      </c>
      <c r="B879" s="362">
        <v>1</v>
      </c>
      <c r="C879" s="347" t="s">
        <v>566</v>
      </c>
      <c r="D879" s="333"/>
      <c r="E879" s="333"/>
      <c r="F879" s="333"/>
      <c r="G879" s="333"/>
      <c r="H879" s="333"/>
      <c r="I879" s="333"/>
      <c r="J879" s="334">
        <v>2010001093321</v>
      </c>
      <c r="K879" s="335"/>
      <c r="L879" s="335"/>
      <c r="M879" s="335"/>
      <c r="N879" s="335"/>
      <c r="O879" s="335"/>
      <c r="P879" s="348" t="s">
        <v>584</v>
      </c>
      <c r="Q879" s="336"/>
      <c r="R879" s="336"/>
      <c r="S879" s="336"/>
      <c r="T879" s="336"/>
      <c r="U879" s="336"/>
      <c r="V879" s="336"/>
      <c r="W879" s="336"/>
      <c r="X879" s="336"/>
      <c r="Y879" s="337">
        <v>30</v>
      </c>
      <c r="Z879" s="338"/>
      <c r="AA879" s="338"/>
      <c r="AB879" s="339"/>
      <c r="AC879" s="340" t="s">
        <v>416</v>
      </c>
      <c r="AD879" s="340"/>
      <c r="AE879" s="340"/>
      <c r="AF879" s="340"/>
      <c r="AG879" s="340"/>
      <c r="AH879" s="341">
        <v>2</v>
      </c>
      <c r="AI879" s="342"/>
      <c r="AJ879" s="342"/>
      <c r="AK879" s="342"/>
      <c r="AL879" s="343">
        <v>90.1</v>
      </c>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cfRule type="expression" dxfId="2081" priority="13679">
      <formula>IF(RIGHT(TEXT(Y783,"0.#"),1)=".",FALSE,TRUE)</formula>
    </cfRule>
    <cfRule type="expression" dxfId="2080" priority="13680">
      <formula>IF(RIGHT(TEXT(Y783,"0.#"),1)=".",TRUE,FALSE)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66">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46">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3" max="49" man="1"/>
    <brk id="739"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t="s">
        <v>482</v>
      </c>
      <c r="M2" s="13" t="str">
        <f>IF(L2="","",K2)</f>
        <v>社会保障</v>
      </c>
      <c r="N2" s="13" t="str">
        <f>IF(M2="","",IF(N1&lt;&gt;"",CONCATENATE(N1,"、",M2),M2))</f>
        <v>社会保障</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社会保障</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社会保障</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社会保障</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社会保障</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社会保障</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社会保障</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社会保障</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社会保障</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t="s">
        <v>482</v>
      </c>
      <c r="C11" s="13" t="str">
        <f t="shared" si="0"/>
        <v>子ども・若者育成支援</v>
      </c>
      <c r="D11" s="13" t="str">
        <f t="shared" si="8"/>
        <v>子ども・若者育成支援</v>
      </c>
      <c r="F11" s="18" t="s">
        <v>235</v>
      </c>
      <c r="G11" s="17"/>
      <c r="H11" s="13" t="str">
        <f t="shared" si="1"/>
        <v/>
      </c>
      <c r="I11" s="13" t="str">
        <f t="shared" si="5"/>
        <v/>
      </c>
      <c r="K11" s="14" t="s">
        <v>228</v>
      </c>
      <c r="L11" s="15"/>
      <c r="M11" s="13" t="str">
        <f t="shared" si="2"/>
        <v/>
      </c>
      <c r="N11" s="13" t="str">
        <f t="shared" si="6"/>
        <v>社会保障</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子ども・若者育成支援</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子ども・若者育成支援</v>
      </c>
      <c r="F13" s="18" t="s">
        <v>237</v>
      </c>
      <c r="G13" s="17"/>
      <c r="H13" s="13" t="str">
        <f t="shared" si="1"/>
        <v/>
      </c>
      <c r="I13" s="13" t="str">
        <f t="shared" si="5"/>
        <v/>
      </c>
      <c r="K13" s="13" t="str">
        <f>N11</f>
        <v>社会保障</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子ども・若者育成支援</v>
      </c>
      <c r="F14" s="18" t="s">
        <v>238</v>
      </c>
      <c r="G14" s="17" t="s">
        <v>482</v>
      </c>
      <c r="H14" s="13" t="str">
        <f t="shared" si="1"/>
        <v>労働保険特別会計雇用勘定</v>
      </c>
      <c r="I14" s="13" t="str">
        <f t="shared" si="5"/>
        <v>労働保険特別会計雇用勘定</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子ども・若者育成支援</v>
      </c>
      <c r="F15" s="18" t="s">
        <v>239</v>
      </c>
      <c r="G15" s="17"/>
      <c r="H15" s="13" t="str">
        <f t="shared" si="1"/>
        <v/>
      </c>
      <c r="I15" s="13" t="str">
        <f t="shared" si="5"/>
        <v>労働保険特別会計雇用勘定</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子ども・若者育成支援</v>
      </c>
      <c r="F16" s="18" t="s">
        <v>240</v>
      </c>
      <c r="G16" s="17"/>
      <c r="H16" s="13" t="str">
        <f t="shared" si="1"/>
        <v/>
      </c>
      <c r="I16" s="13" t="str">
        <f t="shared" si="5"/>
        <v>労働保険特別会計雇用勘定</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子ども・若者育成支援</v>
      </c>
      <c r="F17" s="18" t="s">
        <v>241</v>
      </c>
      <c r="G17" s="17"/>
      <c r="H17" s="13" t="str">
        <f t="shared" si="1"/>
        <v/>
      </c>
      <c r="I17" s="13" t="str">
        <f t="shared" si="5"/>
        <v>労働保険特別会計雇用勘定</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子ども・若者育成支援</v>
      </c>
      <c r="F18" s="18" t="s">
        <v>242</v>
      </c>
      <c r="G18" s="17"/>
      <c r="H18" s="13" t="str">
        <f t="shared" si="1"/>
        <v/>
      </c>
      <c r="I18" s="13" t="str">
        <f t="shared" si="5"/>
        <v>労働保険特別会計雇用勘定</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子ども・若者育成支援</v>
      </c>
      <c r="F19" s="18" t="s">
        <v>243</v>
      </c>
      <c r="G19" s="17"/>
      <c r="H19" s="13" t="str">
        <f t="shared" si="1"/>
        <v/>
      </c>
      <c r="I19" s="13" t="str">
        <f t="shared" si="5"/>
        <v>労働保険特別会計雇用勘定</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子ども・若者育成支援</v>
      </c>
      <c r="F20" s="18" t="s">
        <v>356</v>
      </c>
      <c r="G20" s="17"/>
      <c r="H20" s="13" t="str">
        <f t="shared" si="1"/>
        <v/>
      </c>
      <c r="I20" s="13" t="str">
        <f t="shared" si="5"/>
        <v>労働保険特別会計雇用勘定</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子ども・若者育成支援</v>
      </c>
      <c r="F21" s="18" t="s">
        <v>244</v>
      </c>
      <c r="G21" s="17"/>
      <c r="H21" s="13" t="str">
        <f t="shared" si="1"/>
        <v/>
      </c>
      <c r="I21" s="13" t="str">
        <f t="shared" si="5"/>
        <v>労働保険特別会計雇用勘定</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子ども・若者育成支援</v>
      </c>
      <c r="F22" s="18" t="s">
        <v>245</v>
      </c>
      <c r="G22" s="17"/>
      <c r="H22" s="13" t="str">
        <f t="shared" si="1"/>
        <v/>
      </c>
      <c r="I22" s="13" t="str">
        <f t="shared" si="5"/>
        <v>労働保険特別会計雇用勘定</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子ども・若者育成支援</v>
      </c>
      <c r="F23" s="18" t="s">
        <v>246</v>
      </c>
      <c r="G23" s="17"/>
      <c r="H23" s="13" t="str">
        <f t="shared" si="1"/>
        <v/>
      </c>
      <c r="I23" s="13" t="str">
        <f t="shared" si="5"/>
        <v>労働保険特別会計雇用勘定</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子ども・若者育成支援</v>
      </c>
      <c r="F24" s="18" t="s">
        <v>247</v>
      </c>
      <c r="G24" s="17"/>
      <c r="H24" s="13" t="str">
        <f t="shared" si="1"/>
        <v/>
      </c>
      <c r="I24" s="13" t="str">
        <f t="shared" si="5"/>
        <v>労働保険特別会計雇用勘定</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子ども・若者育成支援</v>
      </c>
      <c r="F25" s="18" t="s">
        <v>248</v>
      </c>
      <c r="G25" s="17"/>
      <c r="H25" s="13" t="str">
        <f t="shared" si="1"/>
        <v/>
      </c>
      <c r="I25" s="13" t="str">
        <f t="shared" si="5"/>
        <v>労働保険特別会計雇用勘定</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労働保険特別会計雇用勘定</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労働保険特別会計雇用勘定</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子ども・若者育成支援</v>
      </c>
      <c r="B28" s="13"/>
      <c r="F28" s="18" t="s">
        <v>251</v>
      </c>
      <c r="G28" s="17"/>
      <c r="H28" s="13" t="str">
        <f t="shared" si="1"/>
        <v/>
      </c>
      <c r="I28" s="13" t="str">
        <f t="shared" si="5"/>
        <v>労働保険特別会計雇用勘定</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労働保険特別会計雇用勘定</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労働保険特別会計雇用勘定</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労働保険特別会計雇用勘定</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労働保険特別会計雇用勘定</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労働保険特別会計雇用勘定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労働保険特別会計雇用勘定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労働保険特別会計雇用勘定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労働保険特別会計雇用勘定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労働保険特別会計雇用勘定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2019-08-14T04:42:24Z</cp:lastPrinted>
  <dcterms:created xsi:type="dcterms:W3CDTF">2012-03-13T00:50:25Z</dcterms:created>
  <dcterms:modified xsi:type="dcterms:W3CDTF">2020-11-12T04:06:02Z</dcterms:modified>
</cp:coreProperties>
</file>