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KXHJ\Desktop\作業スペース\06 フリモノ\R21113〆　行政事業レビューシートの記載の確認等について\行政事業レビュー\Ｈ３１\"/>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<sst xmlns="http://schemas.openxmlformats.org/spreadsheetml/2006/main" count="2253" uniqueCount="598">
  <si>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</si>
  <si>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</si>
  <si>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</si>
  <si>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</si>
  <si>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</si>
  <si>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</si>
  <si>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</si>
  <si>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</si>
  <si>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</si>
  <si>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</si>
  <si>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</si>
  <si>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</si>
  <si>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</si>
  <si>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</si>
  <si>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</si>
  <si>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</si>
  <si>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</si>
  <si>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</si>
  <si>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</si>
  <si>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</si>
  <si>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</si>
  <si>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</si>
  <si>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</si>
  <si>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</si>
  <si>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</si>
  <si>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</si>
  <si>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</si>
  <si>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</si>
  <si>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</si>
  <si>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</si>
  <si>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</si>
  <si>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</si>
  <si>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</si>
  <si>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</si>
  <si>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</si>
  <si>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</si>
  <si>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</si>
  <si>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</si>
  <si>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</si>
  <si>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</si>
  <si>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</si>
  <si>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</si>
  <si>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</si>
  <si>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</si>
  <si>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</si>
  <si>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</si>
  <si>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</si>
  <si>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</si>
  <si>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</si>
  <si>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</si>
  <si>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</si>
  <si>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</si>
  <si>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</si>
  <si>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</si>
  <si>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</si>
  <si>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</si>
  <si>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</si>
  <si>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</si>
  <si>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</si>
  <si>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</si>
  <si>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</si>
  <si>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</si>
  <si>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</si>
  <si>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</si>
  <si>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</si>
  <si>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</si>
  <si>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</si>
  <si>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</si>
  <si>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</si>
  <si>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</si>
  <si>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</si>
  <si>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</si>
  <si>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</si>
  <si>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</si>
  <si>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</si>
  <si>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</si>
  <si>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</si>
  <si>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</si>
  <si>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</si>
  <si>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</si>
  <si>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</si>
  <si>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</si>
  <si>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</si>
  <si>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</si>
  <si>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</si>
  <si>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</si>
  <si>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</si>
  <si>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</si>
  <si>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</si>
  <si>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</si>
  <si>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</si>
  <si>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</si>
  <si>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</si>
  <si>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</si>
  <si>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</si>
  <si>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</si>
  <si>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</si>
  <si>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</si>
  <si>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</si>
  <si>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</si>
  <si>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</si>
  <si>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</si>
  <si>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</si>
  <si>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</si>
  <si>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</si>
  <si>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</si>
  <si>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</si>
  <si>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</si>
  <si>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</si>
  <si>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</si>
  <si>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</si>
  <si>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</si>
  <si>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</si>
  <si>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</si>
  <si>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</si>
  <si>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</si>
  <si>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</si>
  <si>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</si>
  <si>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</si>
  <si>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</si>
  <si>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</si>
  <si>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</si>
  <si>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</si>
  <si>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</si>
  <si>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</si>
  <si>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</si>
  <si>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</si>
  <si>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</si>
  <si>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</si>
  <si>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</si>
  <si>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</si>
  <si>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</si>
  <si>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</si>
  <si>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</si>
  <si>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</si>
  <si>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</si>
  <si>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</si>
  <si>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</si>
  <si>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</si>
  <si>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</si>
  <si>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</si>
  <si>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</si>
  <si>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</si>
  <si>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</si>
  <si>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</si>
  <si>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</si>
  <si>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</si>
  <si>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</si>
  <si>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</si>
  <si>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</si>
  <si>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</si>
  <si>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</si>
  <si>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</si>
  <si>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</si>
  <si>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</si>
  <si>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</si>
  <si>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</si>
  <si>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</si>
  <si>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</si>
  <si>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</si>
  <si>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</si>
  <si>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</si>
  <si>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</si>
  <si>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</si>
  <si>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</si>
  <si>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</si>
  <si>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</si>
  <si>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</si>
  <si>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</si>
  <si>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</si>
  <si>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</si>
  <si>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</si>
  <si>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</si>
  <si>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</si>
  <si>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</si>
  <si>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</si>
  <si>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</si>
  <si>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</si>
  <si>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</si>
  <si>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</si>
  <si>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</si>
  <si>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</si>
  <si>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</si>
  <si>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</si>
  <si>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</si>
  <si>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</si>
  <si>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</si>
  <si>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</si>
  <si>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</si>
  <si>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</si>
  <si>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</si>
  <si>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</si>
  <si>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</si>
  <si>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</si>
  <si>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</si>
  <si>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</si>
  <si>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</si>
  <si>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</si>
  <si>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</si>
  <si>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</si>
  <si>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</si>
  <si>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</si>
  <si>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</si>
  <si>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</si>
  <si>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</si>
  <si>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</si>
  <si>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</si>
  <si>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</si>
  <si>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</si>
  <si>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</si>
  <si>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</si>
  <si>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</si>
  <si>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</si>
  <si>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</si>
  <si>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</si>
  <si>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</si>
  <si>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</si>
  <si>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</si>
  <si>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</si>
  <si>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</si>
  <si>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</si>
  <si>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</si>
  <si>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</si>
  <si>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</si>
  <si>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</si>
  <si>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</si>
  <si>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</si>
  <si>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</si>
  <si>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</si>
  <si>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</si>
  <si>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</si>
  <si>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</si>
  <si>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</si>
  <si>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</si>
  <si>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</si>
  <si>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</si>
  <si>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</si>
  <si>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</si>
  <si>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</si>
  <si>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</si>
  <si>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</si>
  <si>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</si>
  <si>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</si>
  <si>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</si>
  <si>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</si>
  <si>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</si>
  <si>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</si>
  <si>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</si>
  <si>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</si>
  <si>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</si>
  <si>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</si>
  <si>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</si>
  <si>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</si>
  <si>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</si>
  <si>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</si>
  <si>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</si>
  <si>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</si>
  <si>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</si>
  <si>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</si>
  <si>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</si>
  <si>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</si>
  <si>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</si>
  <si>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</si>
  <si>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</si>
  <si>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</si>
  <si>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</si>
  <si>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</si>
  <si>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</si>
  <si>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</si>
  <si>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</si>
  <si>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</si>
  <si>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</si>
  <si>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</si>
  <si>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</si>
  <si>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</si>
  <si>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</si>
  <si>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</si>
  <si>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</si>
  <si>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</si>
  <si>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</si>
  <si>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</si>
  <si>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</si>
  <si>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</si>
  <si>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</si>
  <si>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</si>
  <si>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</si>
  <si>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</si>
  <si>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</si>
  <si>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</si>
  <si>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</si>
  <si>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</si>
  <si>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</si>
  <si>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</si>
  <si>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</si>
  <si>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</si>
  <si>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</si>
  <si>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</si>
  <si>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</si>
  <si>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</si>
  <si>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</si>
  <si>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</si>
  <si>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</si>
  <si>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</si>
  <si>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</si>
  <si>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</si>
  <si>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</si>
  <si>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</si>
  <si>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</si>
  <si>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</si>
  <si>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</si>
  <si>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</si>
  <si>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</si>
  <si>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</si>
  <si>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</si>
  <si>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</si>
  <si>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</si>
  <si>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</si>
  <si>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</si>
  <si>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</si>
  <si>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</si>
  <si>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</si>
  <si>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</si>
  <si>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</si>
  <si>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</si>
  <si>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</si>
  <si>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</si>
  <si>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</si>
  <si>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</si>
  <si>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</si>
  <si>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</si>
  <si>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</si>
  <si>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</si>
  <si>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</si>
  <si>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</si>
  <si>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</si>
  <si>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</si>
  <si>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</si>
  <si>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</si>
  <si>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</si>
  <si>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</si>
  <si>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</si>
  <si>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</si>
  <si>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</si>
  <si>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</si>
  <si>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</si>
  <si>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</si>
  <si>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</si>
  <si>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</si>
  <si>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</si>
  <si>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</si>
  <si>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</si>
  <si>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</si>
  <si>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</si>
  <si>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</si>
  <si>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</si>
  <si>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</si>
  <si>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</si>
  <si>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</si>
  <si>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</si>
  <si>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</si>
  <si>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</si>
  <si>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</si>
  <si>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</si>
  <si>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</si>
  <si>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</si>
  <si>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</si>
  <si>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</si>
  <si>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</si>
  <si>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</si>
  <si>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</si>
  <si>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</si>
  <si>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</si>
  <si>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</si>
  <si>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</si>
  <si>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</si>
  <si>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</si>
  <si>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</si>
  <si>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</si>
  <si>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</si>
  <si>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</si>
  <si>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</si>
  <si>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</si>
  <si>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</si>
  <si>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</si>
  <si>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</si>
  <si>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</si>
  <si>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</si>
  <si>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</si>
  <si>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</si>
  <si>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</si>
  <si>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</si>
  <si>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</si>
  <si>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</si>
  <si>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</si>
  <si>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</si>
  <si>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</si>
  <si>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</si>
  <si>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</si>
  <si>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</si>
  <si>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</si>
  <si>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</si>
  <si>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</si>
  <si>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</si>
  <si>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</si>
  <si>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</si>
  <si>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</si>
  <si>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</si>
  <si>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</si>
  <si>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</si>
  <si>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</si>
  <si>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</si>
  <si>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</si>
  <si>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</si>
  <si>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</si>
  <si>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</si>
  <si>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</si>
  <si>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</si>
  <si>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</si>
  <si>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</si>
  <si>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</si>
  <si>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</si>
  <si>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</si>
  <si>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</si>
  <si>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</si>
  <si>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</si>
  <si>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</si>
  <si>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</si>
  <si>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</si>
  <si>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</si>
  <si>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</si>
  <si>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</si>
  <si>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</si>
  <si>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</si>
  <si>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</si>
  <si>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</si>
  <si>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</si>
  <si>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</si>
  <si>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</si>
  <si>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</si>
  <si>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</si>
  <si>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</si>
  <si>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</si>
  <si>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</si>
  <si>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</si>
  <si>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</si>
  <si>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</si>
  <si>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</si>
  <si>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</si>
  <si>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</si>
  <si>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</si>
  <si>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</si>
  <si>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</si>
  <si>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</si>
  <si>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</si>
  <si>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</si>
  <si>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</si>
  <si>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</si>
  <si>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</si>
  <si>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</si>
  <si>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</si>
  <si>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</si>
  <si>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</si>
  <si>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</si>
  <si>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</si>
  <si>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</si>
  <si>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</si>
  <si>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</si>
  <si>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</si>
  <si>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</si>
  <si>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</si>
  <si>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</si>
  <si>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</si>
  <si>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</si>
  <si>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</si>
  <si>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</si>
  <si>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</si>
  <si>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</si>
  <si>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</si>
  <si>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</si>
  <si>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</si>
  <si>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若年者地域連携事業</t>
    <phoneticPr fontId="5"/>
  </si>
  <si>
    <t>人材開発統括官</t>
    <phoneticPr fontId="5"/>
  </si>
  <si>
    <t>○</t>
  </si>
  <si>
    <t>若年者・キャリア形成支援担当参事官室</t>
    <phoneticPr fontId="5"/>
  </si>
  <si>
    <t>若年者・キャリア形成支援担当参事官　伊藤正史</t>
    <phoneticPr fontId="5"/>
  </si>
  <si>
    <t>雇用保険法第62条第1項第6号</t>
    <phoneticPr fontId="5"/>
  </si>
  <si>
    <t>-</t>
    <phoneticPr fontId="5"/>
  </si>
  <si>
    <t>高齢者等雇用安定促進事業委託費</t>
    <rPh sb="0" eb="3">
      <t>コウレイシャ</t>
    </rPh>
    <rPh sb="3" eb="4">
      <t>トウ</t>
    </rPh>
    <rPh sb="4" eb="6">
      <t>コヨウ</t>
    </rPh>
    <rPh sb="6" eb="8">
      <t>アンテイ</t>
    </rPh>
    <rPh sb="8" eb="10">
      <t>ソクシン</t>
    </rPh>
    <rPh sb="10" eb="12">
      <t>ジギョウ</t>
    </rPh>
    <rPh sb="12" eb="15">
      <t>イタクヒ</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</si>
  <si>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</si>
  <si>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</si>
  <si>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</si>
  <si>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</si>
  <si>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就職者数
※平成30年度からは、事業見直しに伴い、ジョブカフェ全体ではなく本事業単独での就職者数に限定。</t>
    <phoneticPr fontId="5"/>
  </si>
  <si>
    <t>万人</t>
    <rPh sb="0" eb="2">
      <t>マンニン</t>
    </rPh>
    <phoneticPr fontId="5"/>
  </si>
  <si>
    <t>-</t>
    <phoneticPr fontId="5"/>
  </si>
  <si>
    <t>-</t>
    <phoneticPr fontId="5"/>
  </si>
  <si>
    <t>厚生労働省人材開発統括官調べ</t>
    <rPh sb="0" eb="2">
      <t>コウセイ</t>
    </rPh>
    <rPh sb="2" eb="5">
      <t>ロウドウショウ</t>
    </rPh>
    <rPh sb="5" eb="7">
      <t>ジンザイ</t>
    </rPh>
    <rPh sb="7" eb="9">
      <t>カイハツ</t>
    </rPh>
    <rPh sb="9" eb="11">
      <t>トウカツ</t>
    </rPh>
    <rPh sb="11" eb="12">
      <t>カン</t>
    </rPh>
    <rPh sb="12" eb="13">
      <t>シラ</t>
    </rPh>
    <phoneticPr fontId="5"/>
  </si>
  <si>
    <t>支援対象者数
※平成30年度からは、事業見直しに伴い、ジョブカフェ全体ではなく本事業単独での支援対象者数に限定。</t>
    <phoneticPr fontId="5"/>
  </si>
  <si>
    <t>執行額／就職者実績　　　　　　　　　　　　　　</t>
    <rPh sb="0" eb="2">
      <t>シッコウ</t>
    </rPh>
    <rPh sb="2" eb="3">
      <t>ガク</t>
    </rPh>
    <rPh sb="4" eb="7">
      <t>シュウショクシャ</t>
    </rPh>
    <rPh sb="7" eb="9">
      <t>ジッセキ</t>
    </rPh>
    <phoneticPr fontId="5"/>
  </si>
  <si>
    <t>円</t>
    <rPh sb="0" eb="1">
      <t>エン</t>
    </rPh>
    <phoneticPr fontId="5"/>
  </si>
  <si>
    <t>　執行額／就職者実績</t>
    <phoneticPr fontId="5"/>
  </si>
  <si>
    <t>都道府県及び国が、それぞれの強みを活かした、地域ごとの実情に応じた若年者雇用対策を実施することにより、地域の若年者の雇用の安定・促進につながる。</t>
    <rPh sb="0" eb="4">
      <t>トドウフケン</t>
    </rPh>
    <rPh sb="4" eb="5">
      <t>オヨ</t>
    </rPh>
    <rPh sb="6" eb="7">
      <t>クニ</t>
    </rPh>
    <rPh sb="14" eb="15">
      <t>ツヨ</t>
    </rPh>
    <rPh sb="17" eb="18">
      <t>イ</t>
    </rPh>
    <rPh sb="22" eb="24">
      <t>チイキ</t>
    </rPh>
    <rPh sb="27" eb="29">
      <t>ジツジョウ</t>
    </rPh>
    <rPh sb="30" eb="31">
      <t>オウ</t>
    </rPh>
    <rPh sb="33" eb="36">
      <t>ジャクネンシャ</t>
    </rPh>
    <rPh sb="36" eb="38">
      <t>コヨウ</t>
    </rPh>
    <rPh sb="38" eb="40">
      <t>タイサク</t>
    </rPh>
    <rPh sb="41" eb="43">
      <t>ジッシ</t>
    </rPh>
    <rPh sb="51" eb="53">
      <t>チイキ</t>
    </rPh>
    <rPh sb="54" eb="57">
      <t>ジャクネンシャ</t>
    </rPh>
    <rPh sb="58" eb="60">
      <t>コヨウ</t>
    </rPh>
    <rPh sb="61" eb="63">
      <t>アンテイ</t>
    </rPh>
    <rPh sb="64" eb="66">
      <t>ソクシン</t>
    </rPh>
    <phoneticPr fontId="5"/>
  </si>
  <si>
    <t>本事業の支援対象者のうち、就職者数
※平成30年度からは、事業見直しに伴い、ジョブカフェ全体ではなく本事業単独での就職者数に限定。</t>
    <rPh sb="0" eb="1">
      <t>ホン</t>
    </rPh>
    <rPh sb="1" eb="3">
      <t>ジギョウ</t>
    </rPh>
    <rPh sb="4" eb="6">
      <t>シエン</t>
    </rPh>
    <rPh sb="6" eb="9">
      <t>タイショウシャ</t>
    </rPh>
    <rPh sb="13" eb="16">
      <t>シュウショクシャ</t>
    </rPh>
    <rPh sb="16" eb="17">
      <t>スウ</t>
    </rPh>
    <rPh sb="19" eb="21">
      <t>ヘイセイ</t>
    </rPh>
    <rPh sb="23" eb="25">
      <t>ネンド</t>
    </rPh>
    <rPh sb="29" eb="31">
      <t>ジギョウ</t>
    </rPh>
    <rPh sb="31" eb="33">
      <t>ミナオ</t>
    </rPh>
    <rPh sb="35" eb="36">
      <t>トモナ</t>
    </rPh>
    <rPh sb="44" eb="46">
      <t>ゼンタイ</t>
    </rPh>
    <rPh sb="50" eb="51">
      <t>ホン</t>
    </rPh>
    <rPh sb="51" eb="53">
      <t>ジギョウ</t>
    </rPh>
    <rPh sb="53" eb="55">
      <t>タンドク</t>
    </rPh>
    <rPh sb="57" eb="60">
      <t>シュウショクシャ</t>
    </rPh>
    <rPh sb="60" eb="61">
      <t>スウ</t>
    </rPh>
    <rPh sb="62" eb="64">
      <t>ゲンテイ</t>
    </rPh>
    <phoneticPr fontId="5"/>
  </si>
  <si>
    <t>1,306百万円／117,948人</t>
    <phoneticPr fontId="5"/>
  </si>
  <si>
    <t>-</t>
    <phoneticPr fontId="5"/>
  </si>
  <si>
    <t>△</t>
  </si>
  <si>
    <t>有</t>
  </si>
  <si>
    <t>無</t>
  </si>
  <si>
    <t>‐</t>
  </si>
  <si>
    <t>我が国の社会・経済を担うべき若年者の雇用の安定・促進は極めて重要で有り、国費を投入して実施すべきである。</t>
    <phoneticPr fontId="5"/>
  </si>
  <si>
    <t>全国どの地域であっても、地域の実情に応じた必要な支援が受けられるよう、引き続き国が実施する必要がある。</t>
    <phoneticPr fontId="5"/>
  </si>
  <si>
    <t>我が国の社会・経済を担うべき若年者の雇用の安定・促進は極めて重要で有り、優先度は高い。</t>
    <phoneticPr fontId="5"/>
  </si>
  <si>
    <t>全ての労働局において、地域のニーズに即したサービスを実施可能な事業者を選定するため、一般競争入札（総合評価）を実施。複数応募に努めたものの、一部の労働局において一者応札となった。</t>
    <phoneticPr fontId="5"/>
  </si>
  <si>
    <t>事業主の人材確保・職場定着に資するため、事業主が負担する雇用保険を財源とすることは妥当。</t>
    <phoneticPr fontId="5"/>
  </si>
  <si>
    <t>若年者の雇用の安定・促進に資する事業として、国が事業内容を限定しており、必要な経費となっている。</t>
    <phoneticPr fontId="5"/>
  </si>
  <si>
    <t>平成30年度から平成31年度にかけて、公共サービス改革基本方針に基づく市場化テストを実施。</t>
    <phoneticPr fontId="5"/>
  </si>
  <si>
    <t>平成27年度より、一般競争入札（総合評価）により事業を実施しており、低コストで実施できている。</t>
    <phoneticPr fontId="5"/>
  </si>
  <si>
    <t>-</t>
    <phoneticPr fontId="5"/>
  </si>
  <si>
    <t>-</t>
    <phoneticPr fontId="5"/>
  </si>
  <si>
    <t>-</t>
    <phoneticPr fontId="5"/>
  </si>
  <si>
    <t>若者職業的自立支援推進事業</t>
    <phoneticPr fontId="5"/>
  </si>
  <si>
    <t>　「若者職業的自立支援推進事業」は15歳から39歳までの若年無業者のうち、就労に関する意欲は認められるものの対人関係やコミュニケーションに何らかの課題を抱え、一人で求職活動ができるまでには至らない者を対象としている。
　本事業は、そのような課題を有しない若者を広く対象とし、かつ都道府県の課題や実情に応じた就職支援を行うことを目的としている。</t>
    <phoneticPr fontId="5"/>
  </si>
  <si>
    <t>９３１</t>
    <phoneticPr fontId="5"/>
  </si>
  <si>
    <t>８０３</t>
    <phoneticPr fontId="5"/>
  </si>
  <si>
    <t>７０７</t>
    <phoneticPr fontId="5"/>
  </si>
  <si>
    <t>５４８</t>
    <phoneticPr fontId="5"/>
  </si>
  <si>
    <t>５４５</t>
    <phoneticPr fontId="5"/>
  </si>
  <si>
    <t>５５３</t>
    <phoneticPr fontId="5"/>
  </si>
  <si>
    <t>５４７</t>
    <phoneticPr fontId="5"/>
  </si>
  <si>
    <t>５４２</t>
    <phoneticPr fontId="5"/>
  </si>
  <si>
    <t>委託費</t>
    <phoneticPr fontId="5"/>
  </si>
  <si>
    <t>委託費</t>
    <phoneticPr fontId="5"/>
  </si>
  <si>
    <t>　若年者が自らの可能性を高め、挑戦し、活躍できる夢のある社会の実現を目指し、若者一人ひとりがその持てる能力を社会で発揮できるよう、地域の実情に応じたきめ細かい雇用関連サービスを提供すること。</t>
    <phoneticPr fontId="5"/>
  </si>
  <si>
    <t>　都道府県が運営するジョブカフェ等において、若年失業者やフリーター等の若年者を広く対象に、職場見学会、企業説明会、各種セミナー、カウンセリング、職場定着支援等のメニューのうち、地域の実情に応じた必要なものを、都道府県と都道府県労働局が調整の上、都道府県労働局から適切と認められる民間団体に委託して実施。
　また、都道府県の要請に応じ、ジョブカフェにハローワークを併設し、ジョブカフェを利用する若年者を対象とした職業紹介を行い、ジョブカフェにおいて職業紹介までの雇用関連サービスをワンストップで提供。</t>
    <phoneticPr fontId="5"/>
  </si>
  <si>
    <t>-</t>
  </si>
  <si>
    <t>-</t>
    <phoneticPr fontId="5"/>
  </si>
  <si>
    <t>労働者の特性に応じた雇用の安定・促進を図ること。（Ⅴ-3）</t>
    <rPh sb="0" eb="3">
      <t>ロウドウシャ</t>
    </rPh>
    <rPh sb="4" eb="6">
      <t>トクセイ</t>
    </rPh>
    <rPh sb="7" eb="8">
      <t>オウ</t>
    </rPh>
    <rPh sb="10" eb="12">
      <t>コヨウ</t>
    </rPh>
    <rPh sb="13" eb="15">
      <t>アンテイ</t>
    </rPh>
    <rPh sb="16" eb="18">
      <t>ソクシン</t>
    </rPh>
    <rPh sb="19" eb="20">
      <t>ハカ</t>
    </rPh>
    <phoneticPr fontId="5"/>
  </si>
  <si>
    <t>高齢者・障害者・若年者等の雇用の安定・促進を図ること（Ⅴ-3-1）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</si>
  <si>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t>
    <phoneticPr fontId="5"/>
  </si>
  <si>
    <t>-</t>
    <phoneticPr fontId="5"/>
  </si>
  <si>
    <t>-</t>
    <phoneticPr fontId="5"/>
  </si>
  <si>
    <t>-</t>
    <phoneticPr fontId="5"/>
  </si>
  <si>
    <t>-</t>
    <phoneticPr fontId="5"/>
  </si>
  <si>
    <t>-</t>
    <phoneticPr fontId="5"/>
  </si>
  <si>
    <t>-</t>
    <phoneticPr fontId="5"/>
  </si>
  <si>
    <t>平成29年度の公開プロセスの対象。（レビューシート0542若年者地域連携事業）
＜評価結果＞
事業全体の抜本的改善
＜指摘事項＞
・本事業のメニューについて、都道府県の強み・特色を活かした事業内容となるよう既存事業の重点化を行うなど、全般的な見直しを行うべきである。
・都道府県に関係者による協議会を設置し、本事業の目標設定から評価まで、公正かつ効果的なPDCAサイクルを進めるとともに、ハローワークや都道府県の単独事業との役割分担を明確化し、連携効果がより一層図られるようにすべきである。その際、国の事業であることから、国がどのような政策的効果を目指しているのか明確にすべきである。
・以上の事業内容の見直しを踏まえ、当面国としても好事例の横展開を進めるとともに、将来的には委託費の配分方法のメリハリや、労働環境を踏まえた本事業への国の関わり方についても、段階的に見直しを検討すべきである。
＜対応状況＞
・都道府県と連携して事業を実施するメリットを最大限発揮するため、都道府県の強み・特色を活かしたものとなるよう事業内容を見直し・大括り化した。
・労働局、都道府県等からなる協議会で、事業内容や目標を決定し、事業実施後に評価するスキームを新たに設けることにより、より地域の実情に応じた支援が行えるようにした。
・上記協議会において適正な事業評価を行うとともに、当該評価結果を踏まえ次年度以降の委託費を決定することとした。</t>
    <rPh sb="217" eb="220">
      <t>メイカクカ</t>
    </rPh>
    <phoneticPr fontId="5"/>
  </si>
  <si>
    <t>-</t>
    <phoneticPr fontId="5"/>
  </si>
  <si>
    <t>1,244百万円／114,984人</t>
    <rPh sb="5" eb="7">
      <t>ヒャクマン</t>
    </rPh>
    <rPh sb="7" eb="8">
      <t>エン</t>
    </rPh>
    <rPh sb="16" eb="17">
      <t>ニン</t>
    </rPh>
    <phoneticPr fontId="5"/>
  </si>
  <si>
    <t>必要最低限の支出となっており、水準は妥当。(成果実績について、平成２９年度までは就職者数について本事業による直接・間接効果が見込まれることからジョブカフェの就職者を記載していた。平成３０年度以降は、公開プロセスを経て、都道府県の強み・特色を生かした内容に特化した取り組み、それに伴う協議会で定めた目標設定をするよう変更した。その結果、成果実績はジョブカフェ全体の就職者数から本事業のみの就職者数へ変更しており、このため、単位あたりコストが増加しているが、政策全体の効果は妥当である。）</t>
    <rPh sb="0" eb="2">
      <t>ヒツヨウ</t>
    </rPh>
    <rPh sb="2" eb="5">
      <t>サイテイゲン</t>
    </rPh>
    <rPh sb="6" eb="8">
      <t>シシュツ</t>
    </rPh>
    <rPh sb="15" eb="17">
      <t>スイジュン</t>
    </rPh>
    <rPh sb="18" eb="20">
      <t>ダトウ</t>
    </rPh>
    <phoneticPr fontId="5"/>
  </si>
  <si>
    <t>北海道労働局</t>
    <rPh sb="0" eb="3">
      <t>ホッカイドウ</t>
    </rPh>
    <rPh sb="3" eb="6">
      <t>ロウドウキョク</t>
    </rPh>
    <phoneticPr fontId="5"/>
  </si>
  <si>
    <t>青森労働局</t>
    <rPh sb="0" eb="2">
      <t>アオモリ</t>
    </rPh>
    <rPh sb="2" eb="5">
      <t>ロウドウキョク</t>
    </rPh>
    <phoneticPr fontId="5"/>
  </si>
  <si>
    <t>鹿児島労働局</t>
    <rPh sb="0" eb="3">
      <t>カゴシマ</t>
    </rPh>
    <rPh sb="3" eb="6">
      <t>ロウドウキョク</t>
    </rPh>
    <phoneticPr fontId="5"/>
  </si>
  <si>
    <t>大阪労働局</t>
    <rPh sb="0" eb="2">
      <t>オオサカ</t>
    </rPh>
    <rPh sb="2" eb="5">
      <t>ロウドウキョク</t>
    </rPh>
    <phoneticPr fontId="5"/>
  </si>
  <si>
    <t>秋田労働局</t>
    <rPh sb="0" eb="2">
      <t>アキタ</t>
    </rPh>
    <rPh sb="2" eb="5">
      <t>ロウドウキョク</t>
    </rPh>
    <phoneticPr fontId="5"/>
  </si>
  <si>
    <t>岩手労働局</t>
    <rPh sb="0" eb="2">
      <t>イワテ</t>
    </rPh>
    <rPh sb="2" eb="5">
      <t>ロウドウキョク</t>
    </rPh>
    <phoneticPr fontId="5"/>
  </si>
  <si>
    <t>長崎労働局</t>
    <rPh sb="0" eb="2">
      <t>ナガサキ</t>
    </rPh>
    <rPh sb="2" eb="5">
      <t>ロウドウキョク</t>
    </rPh>
    <phoneticPr fontId="5"/>
  </si>
  <si>
    <t>福岡労働局</t>
    <rPh sb="0" eb="2">
      <t>フクオカ</t>
    </rPh>
    <rPh sb="2" eb="5">
      <t>ロウドウキョク</t>
    </rPh>
    <phoneticPr fontId="5"/>
  </si>
  <si>
    <t>東京労働局</t>
    <rPh sb="0" eb="2">
      <t>トウキョウ</t>
    </rPh>
    <rPh sb="2" eb="5">
      <t>ロウドウキョク</t>
    </rPh>
    <phoneticPr fontId="5"/>
  </si>
  <si>
    <t>千葉労働局</t>
    <rPh sb="0" eb="2">
      <t>チバ</t>
    </rPh>
    <rPh sb="2" eb="5">
      <t>ロウドウキョク</t>
    </rPh>
    <phoneticPr fontId="5"/>
  </si>
  <si>
    <t>-</t>
    <phoneticPr fontId="5"/>
  </si>
  <si>
    <t>-</t>
    <phoneticPr fontId="5"/>
  </si>
  <si>
    <t>若年者地域連携事業の委託</t>
    <rPh sb="0" eb="3">
      <t>ジャクネンシャ</t>
    </rPh>
    <rPh sb="3" eb="5">
      <t>チイキ</t>
    </rPh>
    <rPh sb="5" eb="7">
      <t>レンケイ</t>
    </rPh>
    <rPh sb="7" eb="9">
      <t>ジギョウ</t>
    </rPh>
    <rPh sb="10" eb="12">
      <t>イタク</t>
    </rPh>
    <phoneticPr fontId="5"/>
  </si>
  <si>
    <t>-</t>
    <phoneticPr fontId="5"/>
  </si>
  <si>
    <t>－</t>
    <phoneticPr fontId="5"/>
  </si>
  <si>
    <t>キャリアバンク株式会社</t>
    <rPh sb="7" eb="9">
      <t>カブシキ</t>
    </rPh>
    <rPh sb="9" eb="11">
      <t>カイシャ</t>
    </rPh>
    <phoneticPr fontId="5"/>
  </si>
  <si>
    <t>鹿児島県職業能力開発協会</t>
    <rPh sb="0" eb="4">
      <t>カゴシマケン</t>
    </rPh>
    <rPh sb="4" eb="6">
      <t>ショクギョウ</t>
    </rPh>
    <rPh sb="6" eb="8">
      <t>ノウリョク</t>
    </rPh>
    <rPh sb="8" eb="10">
      <t>カイハツ</t>
    </rPh>
    <rPh sb="10" eb="12">
      <t>キョウカイ</t>
    </rPh>
    <phoneticPr fontId="5"/>
  </si>
  <si>
    <t>株式会社東京リーガルマインド</t>
    <rPh sb="0" eb="4">
      <t>カブシキガイシャ</t>
    </rPh>
    <rPh sb="4" eb="6">
      <t>トウキョウ</t>
    </rPh>
    <phoneticPr fontId="5"/>
  </si>
  <si>
    <t>公益財団法人秋田県ふるさと定住機構</t>
    <rPh sb="0" eb="2">
      <t>コウエキ</t>
    </rPh>
    <rPh sb="2" eb="6">
      <t>ザイダンホウジン</t>
    </rPh>
    <rPh sb="6" eb="9">
      <t>アキタケン</t>
    </rPh>
    <rPh sb="13" eb="15">
      <t>テイジュウ</t>
    </rPh>
    <rPh sb="15" eb="17">
      <t>キコウ</t>
    </rPh>
    <phoneticPr fontId="5"/>
  </si>
  <si>
    <t>一般社団法人日本青少年育成協会</t>
    <rPh sb="0" eb="2">
      <t>イッパン</t>
    </rPh>
    <rPh sb="2" eb="6">
      <t>シャダンホウジン</t>
    </rPh>
    <rPh sb="6" eb="8">
      <t>ニホン</t>
    </rPh>
    <rPh sb="8" eb="11">
      <t>セイショウネン</t>
    </rPh>
    <rPh sb="11" eb="13">
      <t>イクセイ</t>
    </rPh>
    <rPh sb="13" eb="15">
      <t>キョウカイ</t>
    </rPh>
    <phoneticPr fontId="5"/>
  </si>
  <si>
    <t>公益社団法人福岡県雇用対策協会</t>
    <rPh sb="0" eb="2">
      <t>コウエキ</t>
    </rPh>
    <rPh sb="2" eb="6">
      <t>シャダンホウジン</t>
    </rPh>
    <rPh sb="6" eb="9">
      <t>フクオカケン</t>
    </rPh>
    <rPh sb="9" eb="11">
      <t>コヨウ</t>
    </rPh>
    <rPh sb="11" eb="13">
      <t>タイサク</t>
    </rPh>
    <rPh sb="13" eb="15">
      <t>キョウカイ</t>
    </rPh>
    <phoneticPr fontId="5"/>
  </si>
  <si>
    <t>国庫債務負担行為等</t>
  </si>
  <si>
    <t>若年者地域連携事業の実施</t>
    <rPh sb="0" eb="3">
      <t>ジャクネンシャ</t>
    </rPh>
    <rPh sb="3" eb="5">
      <t>チイキ</t>
    </rPh>
    <rPh sb="5" eb="7">
      <t>レンケイ</t>
    </rPh>
    <rPh sb="7" eb="9">
      <t>ジギョウ</t>
    </rPh>
    <rPh sb="10" eb="12">
      <t>ジッシ</t>
    </rPh>
    <phoneticPr fontId="5"/>
  </si>
  <si>
    <t>B.キャリアバンク（株）</t>
    <phoneticPr fontId="5"/>
  </si>
  <si>
    <t>※民間競争入札の実施により、平成30～令和２年度の３年契約</t>
    <rPh sb="1" eb="3">
      <t>ミンカン</t>
    </rPh>
    <rPh sb="3" eb="5">
      <t>キョウソウ</t>
    </rPh>
    <rPh sb="5" eb="7">
      <t>ニュウサツ</t>
    </rPh>
    <rPh sb="8" eb="10">
      <t>ジッシ</t>
    </rPh>
    <rPh sb="14" eb="16">
      <t>ヘイセイ</t>
    </rPh>
    <rPh sb="19" eb="21">
      <t>レイワ</t>
    </rPh>
    <rPh sb="22" eb="24">
      <t>ネンド</t>
    </rPh>
    <rPh sb="26" eb="27">
      <t>ネン</t>
    </rPh>
    <rPh sb="27" eb="29">
      <t>ケイヤク</t>
    </rPh>
    <phoneticPr fontId="5"/>
  </si>
  <si>
    <t>公益財団法人東京しごと財団</t>
    <rPh sb="0" eb="2">
      <t>コウエキ</t>
    </rPh>
    <rPh sb="2" eb="6">
      <t>ザイダンホウジン</t>
    </rPh>
    <rPh sb="6" eb="8">
      <t>トウキョウ</t>
    </rPh>
    <rPh sb="11" eb="13">
      <t>ザイダン</t>
    </rPh>
    <phoneticPr fontId="5"/>
  </si>
  <si>
    <t>北海道労働局管轄の若年者地域連携事業を委託・実施</t>
    <rPh sb="0" eb="3">
      <t>ホッカイドウ</t>
    </rPh>
    <rPh sb="3" eb="6">
      <t>ロウドウキョク</t>
    </rPh>
    <rPh sb="6" eb="8">
      <t>カンカツ</t>
    </rPh>
    <rPh sb="9" eb="12">
      <t>ジャクネンシャ</t>
    </rPh>
    <rPh sb="12" eb="14">
      <t>チイキ</t>
    </rPh>
    <rPh sb="14" eb="16">
      <t>レンケイ</t>
    </rPh>
    <rPh sb="16" eb="18">
      <t>ジギョウ</t>
    </rPh>
    <rPh sb="19" eb="21">
      <t>イタク</t>
    </rPh>
    <rPh sb="22" eb="24">
      <t>ジッシ</t>
    </rPh>
    <phoneticPr fontId="5"/>
  </si>
  <si>
    <t>青森労働局管轄の若年者地域連携事業を委託・実施</t>
    <rPh sb="0" eb="2">
      <t>アオモリ</t>
    </rPh>
    <phoneticPr fontId="5"/>
  </si>
  <si>
    <t>鹿児島労働局管轄の若年者地域連携事業を委託・実施</t>
    <rPh sb="0" eb="3">
      <t>カゴシマ</t>
    </rPh>
    <phoneticPr fontId="5"/>
  </si>
  <si>
    <t>大阪労働局管轄の若年者地域連携事業を委託・実施</t>
    <rPh sb="0" eb="2">
      <t>オオサカ</t>
    </rPh>
    <phoneticPr fontId="5"/>
  </si>
  <si>
    <t>秋田労働局管轄の若年者地域連携事業を委託・実施</t>
    <rPh sb="0" eb="2">
      <t>アキタ</t>
    </rPh>
    <phoneticPr fontId="5"/>
  </si>
  <si>
    <t>岩手労働局管轄の若年者地域連携事業を委託・実施</t>
    <rPh sb="0" eb="2">
      <t>イワテ</t>
    </rPh>
    <phoneticPr fontId="5"/>
  </si>
  <si>
    <t>長崎労働局管轄の若年者地域連携事業を委託・実施</t>
    <rPh sb="0" eb="2">
      <t>ナガサキ</t>
    </rPh>
    <phoneticPr fontId="5"/>
  </si>
  <si>
    <t>福岡労働局管轄の若年者地域連携事業を委託・実施</t>
    <rPh sb="0" eb="2">
      <t>フクオカ</t>
    </rPh>
    <phoneticPr fontId="5"/>
  </si>
  <si>
    <t>東京労働局管轄の若年者地域連携事業を委託・実施</t>
    <rPh sb="0" eb="2">
      <t>トウキョウ</t>
    </rPh>
    <phoneticPr fontId="5"/>
  </si>
  <si>
    <t>千葉労働局管轄の若年者地域連携事業を委託・実施</t>
    <rPh sb="0" eb="2">
      <t>チバ</t>
    </rPh>
    <phoneticPr fontId="5"/>
  </si>
  <si>
    <t>委託事業で一般競争入札を実施し、入札差額が生じたことによるものであり、妥当である。</t>
    <rPh sb="0" eb="2">
      <t>イタク</t>
    </rPh>
    <rPh sb="2" eb="4">
      <t>ジギョウ</t>
    </rPh>
    <rPh sb="5" eb="7">
      <t>イッパン</t>
    </rPh>
    <rPh sb="7" eb="9">
      <t>キョウソウ</t>
    </rPh>
    <rPh sb="9" eb="11">
      <t>ニュウサツ</t>
    </rPh>
    <rPh sb="12" eb="14">
      <t>ジッシ</t>
    </rPh>
    <rPh sb="16" eb="18">
      <t>ニュウサツ</t>
    </rPh>
    <rPh sb="18" eb="20">
      <t>サガク</t>
    </rPh>
    <rPh sb="21" eb="22">
      <t>ショウ</t>
    </rPh>
    <rPh sb="35" eb="37">
      <t>ダトウ</t>
    </rPh>
    <phoneticPr fontId="5"/>
  </si>
  <si>
    <t>成果実績は103％となっており、達成された。</t>
    <rPh sb="0" eb="2">
      <t>セイカ</t>
    </rPh>
    <rPh sb="2" eb="4">
      <t>ジッセキ</t>
    </rPh>
    <rPh sb="16" eb="18">
      <t>タッセイ</t>
    </rPh>
    <phoneticPr fontId="5"/>
  </si>
  <si>
    <t>活動実績は107.7%となっており、達成された。</t>
    <rPh sb="0" eb="2">
      <t>カツドウ</t>
    </rPh>
    <rPh sb="2" eb="4">
      <t>ジッセキ</t>
    </rPh>
    <rPh sb="18" eb="20">
      <t>タッセイ</t>
    </rPh>
    <phoneticPr fontId="5"/>
  </si>
  <si>
    <t>本事業の支援対象者のうち平成31年度に就職した者を3.3万人以上とする。</t>
    <phoneticPr fontId="5"/>
  </si>
  <si>
    <t>富士通エフ・オー・エム株式会社</t>
    <rPh sb="0" eb="3">
      <t>フジツウ</t>
    </rPh>
    <rPh sb="11" eb="13">
      <t>カブシキ</t>
    </rPh>
    <rPh sb="13" eb="15">
      <t>カイシャ</t>
    </rPh>
    <phoneticPr fontId="5"/>
  </si>
  <si>
    <t>一部の労働局おいて１者応札となったことから、公示期間を長めに取るなど､複数応札に努める。</t>
    <rPh sb="0" eb="2">
      <t>イチブ</t>
    </rPh>
    <rPh sb="3" eb="6">
      <t>ロウドウキョク</t>
    </rPh>
    <rPh sb="10" eb="11">
      <t>モノ</t>
    </rPh>
    <rPh sb="11" eb="13">
      <t>オウサツ</t>
    </rPh>
    <rPh sb="22" eb="23">
      <t>オオヤケ</t>
    </rPh>
    <rPh sb="23" eb="24">
      <t>シメ</t>
    </rPh>
    <rPh sb="24" eb="26">
      <t>キカン</t>
    </rPh>
    <rPh sb="27" eb="28">
      <t>ナガ</t>
    </rPh>
    <rPh sb="30" eb="31">
      <t>ト</t>
    </rPh>
    <rPh sb="35" eb="37">
      <t>フクスウ</t>
    </rPh>
    <rPh sb="37" eb="39">
      <t>オウサツ</t>
    </rPh>
    <rPh sb="40" eb="41">
      <t>ツト</t>
    </rPh>
    <phoneticPr fontId="5"/>
  </si>
  <si>
    <t>一部の労働局において一者応札となった要因を分析し、改善を図ること。</t>
    <phoneticPr fontId="5"/>
  </si>
  <si>
    <t>多くの者が応札できるよう余裕を持ったスケジュールとするよう検討を行う。</t>
    <phoneticPr fontId="5"/>
  </si>
  <si>
    <t>A.北海道労働局</t>
    <rPh sb="2" eb="5">
      <t>ホッカイドウ</t>
    </rPh>
    <rPh sb="5" eb="8">
      <t>ロウドウキョク</t>
    </rPh>
    <phoneticPr fontId="5"/>
  </si>
  <si>
    <t>レビューシートが未完成ではあるが、若年者に対する就業支援は必須の業務となりつつある。社会の進歩に対して適応できない若者が多く、発達障害と一言では済ませられない現状に対して、積極的に社会参加を促し、就業機会に恵まれるように対応する当該事業の意義は、毎年の執行率も高く十分に認められる。</t>
    <phoneticPr fontId="5"/>
  </si>
  <si>
    <t>・一人の就職にかかる費用は適切な支出となっており、事業の効率的な運営を行うことができている。
・全国のどの地域であっても、地域の実情に応じた必要な支援が受けられるよう引き続き国が実施すべき事業であり、国費投入の必要性も妥当である。</t>
    <rPh sb="1" eb="3">
      <t>ヒトリ</t>
    </rPh>
    <rPh sb="4" eb="6">
      <t>シュウショク</t>
    </rPh>
    <rPh sb="10" eb="12">
      <t>ヒヨウ</t>
    </rPh>
    <rPh sb="13" eb="15">
      <t>テキセツ</t>
    </rPh>
    <rPh sb="16" eb="18">
      <t>シシュツ</t>
    </rPh>
    <rPh sb="25" eb="27">
      <t>ジギョウ</t>
    </rPh>
    <rPh sb="28" eb="31">
      <t>コウリツテキ</t>
    </rPh>
    <rPh sb="32" eb="34">
      <t>ウンエイ</t>
    </rPh>
    <rPh sb="35" eb="36">
      <t>オコナ</t>
    </rPh>
    <rPh sb="48" eb="50">
      <t>ゼンコク</t>
    </rPh>
    <rPh sb="53" eb="55">
      <t>チイキ</t>
    </rPh>
    <rPh sb="61" eb="63">
      <t>チイキ</t>
    </rPh>
    <rPh sb="64" eb="66">
      <t>ジツジョウ</t>
    </rPh>
    <rPh sb="67" eb="68">
      <t>オウ</t>
    </rPh>
    <rPh sb="70" eb="72">
      <t>ヒツヨウ</t>
    </rPh>
    <rPh sb="73" eb="75">
      <t>シエン</t>
    </rPh>
    <rPh sb="76" eb="77">
      <t>ウ</t>
    </rPh>
    <rPh sb="83" eb="84">
      <t>ヒ</t>
    </rPh>
    <rPh sb="85" eb="86">
      <t>ツヅ</t>
    </rPh>
    <rPh sb="87" eb="88">
      <t>クニ</t>
    </rPh>
    <rPh sb="89" eb="91">
      <t>ジッシ</t>
    </rPh>
    <rPh sb="94" eb="96">
      <t>ジギョウ</t>
    </rPh>
    <rPh sb="100" eb="102">
      <t>コクヒ</t>
    </rPh>
    <rPh sb="102" eb="104">
      <t>トウニュウ</t>
    </rPh>
    <rPh sb="105" eb="108">
      <t>ヒツヨウセイ</t>
    </rPh>
    <rPh sb="109" eb="111">
      <t>ダトウ</t>
    </rPh>
    <phoneticPr fontId="5"/>
  </si>
  <si>
    <t>1,250百万円/3.3万人</t>
    <rPh sb="5" eb="7">
      <t>ヒャクマン</t>
    </rPh>
    <rPh sb="7" eb="8">
      <t>エン</t>
    </rPh>
    <rPh sb="12" eb="14">
      <t>マンニン</t>
    </rPh>
    <phoneticPr fontId="5"/>
  </si>
  <si>
    <t>1,106百万円/33,577人</t>
    <rPh sb="5" eb="7">
      <t>ヒャクマン</t>
    </rPh>
    <rPh sb="7" eb="8">
      <t>エン</t>
    </rPh>
    <rPh sb="15" eb="16">
      <t>ヒト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</si>
</sst>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51484</xdr:colOff>
      <xdr:row>740</xdr:row>
      <xdr:rowOff>270303</xdr:rowOff>
    </xdr:from>
    <xdr:to>
      <xdr:col>44</xdr:col>
      <xdr:colOff>102972</xdr:colOff>
      <xdr:row>748</xdr:row>
      <xdr:rowOff>270303</xdr:rowOff>
    </xdr:to>
    <xdr:grpSp>
      <xdr:nvGrpSpPr>
        <xdr:cNvPr id="17" name="グループ化 1"/>
        <xdr:cNvGrpSpPr>
          <a:grpSpLocks/>
        </xdr:cNvGrpSpPr>
      </xdr:nvGrpSpPr>
      <xdr:grpSpPr bwMode="auto">
        <a:xfrm>
          <a:off x="2451784" y="41542128"/>
          <a:ext cx="6452288" cy="2819400"/>
          <a:chOff x="3340100" y="30880050"/>
          <a:chExt cx="4926127" cy="5276850"/>
        </a:xfrm>
      </xdr:grpSpPr>
      <xdr:sp macro="" textlink="">
        <xdr:nvSpPr>
          <xdr:cNvPr id="18" name="正方形/長方形 17"/>
          <xdr:cNvSpPr/>
        </xdr:nvSpPr>
        <xdr:spPr>
          <a:xfrm>
            <a:off x="3340100" y="30880050"/>
            <a:ext cx="4926127" cy="52768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nvGrpSpPr>
          <xdr:cNvPr id="19" name="グループ化 1"/>
          <xdr:cNvGrpSpPr>
            <a:grpSpLocks/>
          </xdr:cNvGrpSpPr>
        </xdr:nvGrpSpPr>
        <xdr:grpSpPr bwMode="auto">
          <a:xfrm>
            <a:off x="4268318" y="31098051"/>
            <a:ext cx="2156093" cy="4442879"/>
            <a:chOff x="3937000" y="28268286"/>
            <a:chExt cx="2161384" cy="2956685"/>
          </a:xfrm>
        </xdr:grpSpPr>
        <xdr:sp macro="" textlink="">
          <xdr:nvSpPr>
            <xdr:cNvPr id="20" name="正方形/長方形 19"/>
            <xdr:cNvSpPr/>
          </xdr:nvSpPr>
          <xdr:spPr>
            <a:xfrm>
              <a:off x="4100581" y="28268286"/>
              <a:ext cx="1836615" cy="92546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lnSpc>
                  <a:spcPts val="1600"/>
                </a:lnSpc>
              </a:pPr>
              <a:r>
                <a:rPr lang="en-US" altLang="ja-JP" sz="1100" b="0" i="0" u="none" strike="noStrike">
                  <a:solidFill>
                    <a:sysClr val="windowText" lastClr="000000"/>
                  </a:solidFill>
                  <a:latin typeface="+mn-lt"/>
                  <a:ea typeface="+mn-ea"/>
                  <a:cs typeface="+mn-cs"/>
                </a:rPr>
                <a:t>1,106</a:t>
              </a:r>
              <a:r>
                <a:rPr lang="ja-JP" altLang="en-US" sz="1100" b="0" i="0" u="none" strike="noStrike">
                  <a:solidFill>
                    <a:sysClr val="windowText" lastClr="000000"/>
                  </a:solidFill>
                  <a:latin typeface="+mn-lt"/>
                  <a:ea typeface="+mn-ea"/>
                  <a:cs typeface="+mn-cs"/>
                </a:rPr>
                <a:t> 百万円</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endParaRPr kumimoji="1" lang="ja-JP" altLang="en-US" sz="1400">
                <a:solidFill>
                  <a:sysClr val="windowText" lastClr="000000"/>
                </a:solidFill>
              </a:endParaRPr>
            </a:p>
          </xdr:txBody>
        </xdr:sp>
        <xdr:cxnSp macro="">
          <xdr:nvCxnSpPr>
            <xdr:cNvPr id="21" name="直線矢印コネクタ 20"/>
            <xdr:cNvCxnSpPr/>
          </xdr:nvCxnSpPr>
          <xdr:spPr>
            <a:xfrm flipH="1">
              <a:off x="5007293" y="29210542"/>
              <a:ext cx="1" cy="45785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2" name="正方形/長方形 21"/>
            <xdr:cNvSpPr/>
          </xdr:nvSpPr>
          <xdr:spPr>
            <a:xfrm>
              <a:off x="3937000" y="30284735"/>
              <a:ext cx="2161384" cy="94023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Ａ．都道府県労働局（</a:t>
              </a:r>
              <a:r>
                <a:rPr kumimoji="1" lang="en-US" altLang="ja-JP" sz="1100">
                  <a:solidFill>
                    <a:sysClr val="windowText" lastClr="000000"/>
                  </a:solidFill>
                </a:rPr>
                <a:t>46</a:t>
              </a:r>
              <a:r>
                <a:rPr kumimoji="1" lang="ja-JP" altLang="en-US" sz="1100">
                  <a:solidFill>
                    <a:sysClr val="windowText" lastClr="000000"/>
                  </a:solidFill>
                </a:rPr>
                <a:t>局）</a:t>
              </a:r>
              <a:endParaRPr kumimoji="1" lang="en-US" altLang="ja-JP" sz="1100">
                <a:solidFill>
                  <a:sysClr val="windowText" lastClr="000000"/>
                </a:solidFill>
              </a:endParaRPr>
            </a:p>
            <a:p>
              <a:pPr algn="ctr"/>
              <a:r>
                <a:rPr kumimoji="1" lang="en-US" altLang="ja-JP" sz="1100">
                  <a:solidFill>
                    <a:sysClr val="windowText" lastClr="000000"/>
                  </a:solidFill>
                </a:rPr>
                <a:t>1,106</a:t>
              </a:r>
              <a:r>
                <a:rPr kumimoji="1" lang="ja-JP" altLang="en-US" sz="1100">
                  <a:solidFill>
                    <a:sysClr val="windowText" lastClr="000000"/>
                  </a:solidFill>
                </a:rPr>
                <a:t>百万円</a:t>
              </a:r>
              <a:endParaRPr kumimoji="1" lang="en-US" altLang="ja-JP" sz="1100">
                <a:solidFill>
                  <a:sysClr val="windowText" lastClr="000000"/>
                </a:solidFill>
              </a:endParaRPr>
            </a:p>
            <a:p>
              <a:pPr algn="ctr"/>
              <a:r>
                <a:rPr kumimoji="1" lang="ja-JP" altLang="en-US" sz="1000">
                  <a:solidFill>
                    <a:sysClr val="windowText" lastClr="000000"/>
                  </a:solidFill>
                  <a:latin typeface="+mn-ea"/>
                  <a:ea typeface="+mn-ea"/>
                </a:rPr>
                <a:t>内訳：委託先：</a:t>
              </a:r>
              <a:r>
                <a:rPr kumimoji="1" lang="en-US" altLang="ja-JP" sz="1000">
                  <a:solidFill>
                    <a:sysClr val="windowText" lastClr="000000"/>
                  </a:solidFill>
                  <a:latin typeface="+mn-ea"/>
                  <a:ea typeface="+mn-ea"/>
                </a:rPr>
                <a:t>1,105</a:t>
              </a:r>
              <a:r>
                <a:rPr kumimoji="1" lang="ja-JP" altLang="en-US" sz="1000">
                  <a:solidFill>
                    <a:sysClr val="windowText" lastClr="000000"/>
                  </a:solidFill>
                  <a:latin typeface="+mn-ea"/>
                  <a:ea typeface="+mn-ea"/>
                </a:rPr>
                <a:t>百万円、労働局：１百万円</a:t>
              </a:r>
              <a:endParaRPr kumimoji="1" lang="en-US" altLang="ja-JP" sz="1000">
                <a:solidFill>
                  <a:sysClr val="windowText" lastClr="000000"/>
                </a:solidFill>
                <a:latin typeface="+mn-ea"/>
                <a:ea typeface="+mn-ea"/>
              </a:endParaRPr>
            </a:p>
          </xdr:txBody>
        </xdr:sp>
      </xdr:grpSp>
    </xdr:grpSp>
    <xdr:clientData/>
  </xdr:twoCellAnchor>
  <xdr:twoCellAnchor>
    <xdr:from>
      <xdr:col>10</xdr:col>
      <xdr:colOff>25746</xdr:colOff>
      <xdr:row>749</xdr:row>
      <xdr:rowOff>128741</xdr:rowOff>
    </xdr:from>
    <xdr:to>
      <xdr:col>40</xdr:col>
      <xdr:colOff>62219</xdr:colOff>
      <xdr:row>756</xdr:row>
      <xdr:rowOff>117551</xdr:rowOff>
    </xdr:to>
    <xdr:grpSp>
      <xdr:nvGrpSpPr>
        <xdr:cNvPr id="35" name="グループ化 85"/>
        <xdr:cNvGrpSpPr>
          <a:grpSpLocks/>
        </xdr:cNvGrpSpPr>
      </xdr:nvGrpSpPr>
      <xdr:grpSpPr bwMode="auto">
        <a:xfrm>
          <a:off x="2025996" y="44572391"/>
          <a:ext cx="6037223" cy="2455785"/>
          <a:chOff x="2273045" y="29285447"/>
          <a:chExt cx="2440287" cy="1047156"/>
        </a:xfrm>
      </xdr:grpSpPr>
      <xdr:sp macro="" textlink="">
        <xdr:nvSpPr>
          <xdr:cNvPr id="36" name="テキスト ボックス 35"/>
          <xdr:cNvSpPr txBox="1"/>
        </xdr:nvSpPr>
        <xdr:spPr>
          <a:xfrm>
            <a:off x="2666796" y="29489279"/>
            <a:ext cx="1952290" cy="28672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en-US" altLang="ja-JP" sz="1400">
                <a:solidFill>
                  <a:schemeClr val="tx1"/>
                </a:solidFill>
              </a:rPr>
              <a:t>B.</a:t>
            </a:r>
            <a:r>
              <a:rPr kumimoji="1" lang="ja-JP" altLang="en-US" sz="1400" baseline="0">
                <a:solidFill>
                  <a:schemeClr val="tx1"/>
                </a:solidFill>
              </a:rPr>
              <a:t> キャリアバンク</a:t>
            </a:r>
            <a:r>
              <a:rPr kumimoji="1" lang="ja-JP" altLang="en-US" sz="1400" baseline="0">
                <a:solidFill>
                  <a:schemeClr val="tx1"/>
                </a:solidFill>
                <a:latin typeface="+mn-lt"/>
                <a:ea typeface="+mn-ea"/>
                <a:cs typeface="+mn-cs"/>
              </a:rPr>
              <a:t>（株）他</a:t>
            </a:r>
            <a:r>
              <a:rPr kumimoji="1" lang="en-US" altLang="ja-JP" sz="1400" baseline="0">
                <a:solidFill>
                  <a:schemeClr val="tx1"/>
                </a:solidFill>
                <a:latin typeface="+mn-lt"/>
                <a:ea typeface="+mn-ea"/>
                <a:cs typeface="+mn-cs"/>
              </a:rPr>
              <a:t>45</a:t>
            </a:r>
            <a:r>
              <a:rPr kumimoji="1" lang="ja-JP" altLang="en-US" sz="1400" baseline="0">
                <a:solidFill>
                  <a:schemeClr val="tx1"/>
                </a:solidFill>
                <a:latin typeface="+mn-lt"/>
                <a:ea typeface="+mn-ea"/>
                <a:cs typeface="+mn-cs"/>
              </a:rPr>
              <a:t>団体</a:t>
            </a:r>
            <a:endParaRPr kumimoji="1" lang="en-US" altLang="ja-JP" sz="1400" baseline="0">
              <a:solidFill>
                <a:schemeClr val="tx1"/>
              </a:solidFill>
              <a:latin typeface="+mn-lt"/>
              <a:ea typeface="+mn-ea"/>
              <a:cs typeface="+mn-cs"/>
            </a:endParaRPr>
          </a:p>
          <a:p>
            <a:pPr algn="ctr"/>
            <a:r>
              <a:rPr kumimoji="1" lang="ja-JP" altLang="en-US" sz="1400" baseline="0">
                <a:solidFill>
                  <a:schemeClr val="tx1"/>
                </a:solidFill>
                <a:latin typeface="+mn-lt"/>
                <a:ea typeface="+mn-ea"/>
                <a:cs typeface="+mn-cs"/>
              </a:rPr>
              <a:t>（社団法人、財団法人、商工会議所、株式会社等）</a:t>
            </a:r>
            <a:endParaRPr kumimoji="1" lang="en-US" altLang="ja-JP" sz="1400">
              <a:solidFill>
                <a:schemeClr val="tx1"/>
              </a:solidFill>
              <a:latin typeface="+mn-lt"/>
              <a:ea typeface="+mn-ea"/>
              <a:cs typeface="+mn-cs"/>
            </a:endParaRPr>
          </a:p>
          <a:p>
            <a:pPr algn="ctr"/>
            <a:r>
              <a:rPr kumimoji="1" lang="en-US" altLang="ja-JP" sz="1100">
                <a:solidFill>
                  <a:schemeClr val="tx1"/>
                </a:solidFill>
                <a:latin typeface="+mn-lt"/>
                <a:ea typeface="+mn-ea"/>
                <a:cs typeface="+mn-cs"/>
              </a:rPr>
              <a:t>(43</a:t>
            </a:r>
            <a:r>
              <a:rPr kumimoji="1" lang="ja-JP" altLang="en-US" sz="1100">
                <a:solidFill>
                  <a:schemeClr val="tx1"/>
                </a:solidFill>
                <a:latin typeface="+mn-lt"/>
                <a:ea typeface="+mn-ea"/>
                <a:cs typeface="+mn-cs"/>
              </a:rPr>
              <a:t>百万円</a:t>
            </a:r>
            <a:r>
              <a:rPr kumimoji="1" lang="en-US" altLang="ja-JP" sz="1100">
                <a:solidFill>
                  <a:schemeClr val="tx1"/>
                </a:solidFill>
                <a:latin typeface="+mn-lt"/>
                <a:ea typeface="+mn-ea"/>
                <a:cs typeface="+mn-cs"/>
              </a:rPr>
              <a:t>)</a:t>
            </a:r>
            <a:endParaRPr kumimoji="1" lang="ja-JP" altLang="ja-JP" sz="1100">
              <a:solidFill>
                <a:schemeClr val="tx1"/>
              </a:solidFill>
              <a:latin typeface="+mn-lt"/>
              <a:ea typeface="+mn-ea"/>
              <a:cs typeface="+mn-cs"/>
            </a:endParaRPr>
          </a:p>
        </xdr:txBody>
      </xdr:sp>
      <xdr:sp macro="" textlink="">
        <xdr:nvSpPr>
          <xdr:cNvPr id="37" name="テキスト ボックス 10"/>
          <xdr:cNvSpPr txBox="1"/>
        </xdr:nvSpPr>
        <xdr:spPr>
          <a:xfrm>
            <a:off x="2273045" y="29285447"/>
            <a:ext cx="1095169" cy="99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100">
                <a:solidFill>
                  <a:schemeClr val="tx1"/>
                </a:solidFill>
              </a:rPr>
              <a:t>委託</a:t>
            </a:r>
            <a:r>
              <a:rPr kumimoji="1" lang="en-US" altLang="ja-JP" sz="1100">
                <a:solidFill>
                  <a:schemeClr val="tx1"/>
                </a:solidFill>
              </a:rPr>
              <a:t>【</a:t>
            </a:r>
            <a:r>
              <a:rPr kumimoji="1" lang="ja-JP" altLang="en-US" sz="1100">
                <a:solidFill>
                  <a:schemeClr val="tx1"/>
                </a:solidFill>
              </a:rPr>
              <a:t>一般競争入札（総合評価）</a:t>
            </a:r>
            <a:r>
              <a:rPr kumimoji="1" lang="en-US" altLang="ja-JP" sz="1100">
                <a:solidFill>
                  <a:schemeClr val="tx1"/>
                </a:solidFill>
              </a:rPr>
              <a:t>】</a:t>
            </a:r>
            <a:endParaRPr kumimoji="1" lang="ja-JP" altLang="en-US" sz="1100">
              <a:solidFill>
                <a:schemeClr val="tx1"/>
              </a:solidFill>
            </a:endParaRPr>
          </a:p>
        </xdr:txBody>
      </xdr:sp>
      <xdr:sp macro="" textlink="">
        <xdr:nvSpPr>
          <xdr:cNvPr id="38" name="大かっこ 37"/>
          <xdr:cNvSpPr/>
        </xdr:nvSpPr>
        <xdr:spPr>
          <a:xfrm>
            <a:off x="2651450" y="29819205"/>
            <a:ext cx="2061882" cy="5133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pPr algn="l"/>
            <a:r>
              <a:rPr kumimoji="1" lang="ja-JP" altLang="en-US" sz="1100">
                <a:solidFill>
                  <a:schemeClr val="tx1"/>
                </a:solidFill>
              </a:rPr>
              <a:t>都道府県が運営するジョブカフェ等において、若年失業者やフリーター等の若年者を広く対象に、職場見学会、企業説明会、各種セミナー、カウンセリング、職場定着支援等のメニューのうち、地域の実情に応じた必要なものを都道府県と都道府県労働局が調整の上、都道府県労働局から適切と認められる民間団体に委託して実施。</a:t>
            </a:r>
          </a:p>
        </xdr:txBody>
      </xdr:sp>
    </xdr:grpSp>
    <xdr:clientData/>
  </xdr:twoCellAnchor>
  <xdr:twoCellAnchor>
    <xdr:from>
      <xdr:col>25</xdr:col>
      <xdr:colOff>25743</xdr:colOff>
      <xdr:row>747</xdr:row>
      <xdr:rowOff>321791</xdr:rowOff>
    </xdr:from>
    <xdr:to>
      <xdr:col>25</xdr:col>
      <xdr:colOff>25744</xdr:colOff>
      <xdr:row>750</xdr:row>
      <xdr:rowOff>257433</xdr:rowOff>
    </xdr:to>
    <xdr:cxnSp macro="">
      <xdr:nvCxnSpPr>
        <xdr:cNvPr id="39" name="直線矢印コネクタ 38"/>
        <xdr:cNvCxnSpPr/>
      </xdr:nvCxnSpPr>
      <xdr:spPr bwMode="auto">
        <a:xfrm flipH="1">
          <a:off x="5174392" y="44214021"/>
          <a:ext cx="1" cy="9782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90101</xdr:colOff>
      <xdr:row>744</xdr:row>
      <xdr:rowOff>128716</xdr:rowOff>
    </xdr:from>
    <xdr:to>
      <xdr:col>31</xdr:col>
      <xdr:colOff>174625</xdr:colOff>
      <xdr:row>745</xdr:row>
      <xdr:rowOff>79632</xdr:rowOff>
    </xdr:to>
    <xdr:sp macro="" textlink="">
      <xdr:nvSpPr>
        <xdr:cNvPr id="41" name="大かっこ 40"/>
        <xdr:cNvSpPr/>
      </xdr:nvSpPr>
      <xdr:spPr>
        <a:xfrm>
          <a:off x="4003074" y="43094189"/>
          <a:ext cx="2555875" cy="2984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事業の企画・立案、進捗管理</a:t>
          </a:r>
        </a:p>
      </xdr:txBody>
    </xdr:sp>
    <xdr:clientData/>
  </xdr:twoCellAnchor>
  <xdr:twoCellAnchor>
    <xdr:from>
      <xdr:col>15</xdr:col>
      <xdr:colOff>59657</xdr:colOff>
      <xdr:row>744</xdr:row>
      <xdr:rowOff>323917</xdr:rowOff>
    </xdr:from>
    <xdr:to>
      <xdr:col>21</xdr:col>
      <xdr:colOff>95853</xdr:colOff>
      <xdr:row>745</xdr:row>
      <xdr:rowOff>199126</xdr:rowOff>
    </xdr:to>
    <xdr:sp macro="" textlink="">
      <xdr:nvSpPr>
        <xdr:cNvPr id="44" name="テキスト ボックス 43"/>
        <xdr:cNvSpPr txBox="1"/>
      </xdr:nvSpPr>
      <xdr:spPr>
        <a:xfrm>
          <a:off x="3041396" y="40337200"/>
          <a:ext cx="1228892" cy="23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32</xdr:col>
      <xdr:colOff>82826</xdr:colOff>
      <xdr:row>746</xdr:row>
      <xdr:rowOff>171965</xdr:rowOff>
    </xdr:from>
    <xdr:to>
      <xdr:col>34</xdr:col>
      <xdr:colOff>12873</xdr:colOff>
      <xdr:row>746</xdr:row>
      <xdr:rowOff>182217</xdr:rowOff>
    </xdr:to>
    <xdr:cxnSp macro="">
      <xdr:nvCxnSpPr>
        <xdr:cNvPr id="45" name="直線コネクタ 44"/>
        <xdr:cNvCxnSpPr>
          <a:endCxn id="47" idx="1"/>
        </xdr:cNvCxnSpPr>
      </xdr:nvCxnSpPr>
      <xdr:spPr bwMode="auto">
        <a:xfrm flipV="1">
          <a:off x="6443869" y="40897552"/>
          <a:ext cx="327613" cy="10252"/>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12873</xdr:colOff>
      <xdr:row>744</xdr:row>
      <xdr:rowOff>257433</xdr:rowOff>
    </xdr:from>
    <xdr:to>
      <xdr:col>43</xdr:col>
      <xdr:colOff>175484</xdr:colOff>
      <xdr:row>748</xdr:row>
      <xdr:rowOff>86497</xdr:rowOff>
    </xdr:to>
    <xdr:sp macro="" textlink="">
      <xdr:nvSpPr>
        <xdr:cNvPr id="47" name="大かっこ 46"/>
        <xdr:cNvSpPr/>
      </xdr:nvSpPr>
      <xdr:spPr>
        <a:xfrm>
          <a:off x="7015035" y="43107061"/>
          <a:ext cx="2016125" cy="12192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都道府県の要請に応じ、ジョブカフェにハローワークを併設し、ジョブカフェを利用する若年者を対象とした職業紹介を実施。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J10" zoomScaleNormal="75" zoomScaleSheetLayoutView="100" zoomScalePageLayoutView="85" workbookViewId="0">
      <selection activeCell="AR18" sqref="AR18:AX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4" t="s">
        <v>0</v>
      </c>
      <c r="AK2" s="924"/>
      <c r="AL2" s="924"/>
      <c r="AM2" s="924"/>
      <c r="AN2" s="924"/>
      <c r="AO2" s="925"/>
      <c r="AP2" s="925"/>
      <c r="AQ2" s="925"/>
      <c r="AR2" s="65" t="str">
        <f>IF(OR(AO2="　", AO2=""), "", "-")</f>
        <v/>
      </c>
      <c r="AS2" s="926">
        <v>575</v>
      </c>
      <c r="AT2" s="926"/>
      <c r="AU2" s="926"/>
      <c r="AV2" s="43" t="str">
        <f>IF(AW2="", "", "-")</f>
        <v/>
      </c>
      <c r="AW2" s="897"/>
      <c r="AX2" s="897"/>
    </row>
    <row r="3" spans="1:50" ht="21" customHeight="1" thickBot="1" x14ac:dyDescent="0.2">
      <c r="A3" s="853" t="s">
        <v>461</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479</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480</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481</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178</v>
      </c>
      <c r="H5" s="826"/>
      <c r="I5" s="826"/>
      <c r="J5" s="826"/>
      <c r="K5" s="826"/>
      <c r="L5" s="826"/>
      <c r="M5" s="827" t="s">
        <v>65</v>
      </c>
      <c r="N5" s="828"/>
      <c r="O5" s="828"/>
      <c r="P5" s="828"/>
      <c r="Q5" s="828"/>
      <c r="R5" s="829"/>
      <c r="S5" s="830" t="s">
        <v>130</v>
      </c>
      <c r="T5" s="826"/>
      <c r="U5" s="826"/>
      <c r="V5" s="826"/>
      <c r="W5" s="826"/>
      <c r="X5" s="831"/>
      <c r="Y5" s="684" t="s">
        <v>3</v>
      </c>
      <c r="Z5" s="529"/>
      <c r="AA5" s="529"/>
      <c r="AB5" s="529"/>
      <c r="AC5" s="529"/>
      <c r="AD5" s="530"/>
      <c r="AE5" s="685" t="s">
        <v>483</v>
      </c>
      <c r="AF5" s="685"/>
      <c r="AG5" s="685"/>
      <c r="AH5" s="685"/>
      <c r="AI5" s="685"/>
      <c r="AJ5" s="685"/>
      <c r="AK5" s="685"/>
      <c r="AL5" s="685"/>
      <c r="AM5" s="685"/>
      <c r="AN5" s="685"/>
      <c r="AO5" s="685"/>
      <c r="AP5" s="686"/>
      <c r="AQ5" s="687" t="s">
        <v>484</v>
      </c>
      <c r="AR5" s="688"/>
      <c r="AS5" s="688"/>
      <c r="AT5" s="688"/>
      <c r="AU5" s="688"/>
      <c r="AV5" s="688"/>
      <c r="AW5" s="688"/>
      <c r="AX5" s="689"/>
    </row>
    <row r="6" spans="1:50" ht="39" customHeight="1" x14ac:dyDescent="0.15">
      <c r="A6" s="692" t="s">
        <v>4</v>
      </c>
      <c r="B6" s="693"/>
      <c r="C6" s="693"/>
      <c r="D6" s="693"/>
      <c r="E6" s="693"/>
      <c r="F6" s="693"/>
      <c r="G6" s="381" t="str">
        <f>入力規則等!F39</f>
        <v>労働保険特別会計雇用勘定</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485</v>
      </c>
      <c r="H7" s="485"/>
      <c r="I7" s="485"/>
      <c r="J7" s="485"/>
      <c r="K7" s="485"/>
      <c r="L7" s="485"/>
      <c r="M7" s="485"/>
      <c r="N7" s="485"/>
      <c r="O7" s="485"/>
      <c r="P7" s="485"/>
      <c r="Q7" s="485"/>
      <c r="R7" s="485"/>
      <c r="S7" s="485"/>
      <c r="T7" s="485"/>
      <c r="U7" s="485"/>
      <c r="V7" s="485"/>
      <c r="W7" s="485"/>
      <c r="X7" s="486"/>
      <c r="Y7" s="908" t="s">
        <v>433</v>
      </c>
      <c r="Z7" s="429"/>
      <c r="AA7" s="429"/>
      <c r="AB7" s="429"/>
      <c r="AC7" s="429"/>
      <c r="AD7" s="909"/>
      <c r="AE7" s="898" t="s">
        <v>486</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1" t="s">
        <v>330</v>
      </c>
      <c r="B8" s="482"/>
      <c r="C8" s="482"/>
      <c r="D8" s="482"/>
      <c r="E8" s="482"/>
      <c r="F8" s="483"/>
      <c r="G8" s="927" t="str">
        <f>入力規則等!A28</f>
        <v>子ども・若者育成支援</v>
      </c>
      <c r="H8" s="706"/>
      <c r="I8" s="706"/>
      <c r="J8" s="706"/>
      <c r="K8" s="706"/>
      <c r="L8" s="706"/>
      <c r="M8" s="706"/>
      <c r="N8" s="706"/>
      <c r="O8" s="706"/>
      <c r="P8" s="706"/>
      <c r="Q8" s="706"/>
      <c r="R8" s="706"/>
      <c r="S8" s="706"/>
      <c r="T8" s="706"/>
      <c r="U8" s="706"/>
      <c r="V8" s="706"/>
      <c r="W8" s="706"/>
      <c r="X8" s="928"/>
      <c r="Y8" s="832" t="s">
        <v>331</v>
      </c>
      <c r="Z8" s="833"/>
      <c r="AA8" s="833"/>
      <c r="AB8" s="833"/>
      <c r="AC8" s="833"/>
      <c r="AD8" s="834"/>
      <c r="AE8" s="705" t="str">
        <f>入力規則等!K13</f>
        <v>社会保障</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532</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533</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29" t="s">
        <v>24</v>
      </c>
      <c r="B12" s="930"/>
      <c r="C12" s="930"/>
      <c r="D12" s="930"/>
      <c r="E12" s="930"/>
      <c r="F12" s="931"/>
      <c r="G12" s="746"/>
      <c r="H12" s="747"/>
      <c r="I12" s="747"/>
      <c r="J12" s="747"/>
      <c r="K12" s="747"/>
      <c r="L12" s="747"/>
      <c r="M12" s="747"/>
      <c r="N12" s="747"/>
      <c r="O12" s="747"/>
      <c r="P12" s="401" t="s">
        <v>452</v>
      </c>
      <c r="Q12" s="402"/>
      <c r="R12" s="402"/>
      <c r="S12" s="402"/>
      <c r="T12" s="402"/>
      <c r="U12" s="402"/>
      <c r="V12" s="403"/>
      <c r="W12" s="401" t="s">
        <v>449</v>
      </c>
      <c r="X12" s="402"/>
      <c r="Y12" s="402"/>
      <c r="Z12" s="402"/>
      <c r="AA12" s="402"/>
      <c r="AB12" s="402"/>
      <c r="AC12" s="403"/>
      <c r="AD12" s="401" t="s">
        <v>444</v>
      </c>
      <c r="AE12" s="402"/>
      <c r="AF12" s="402"/>
      <c r="AG12" s="402"/>
      <c r="AH12" s="402"/>
      <c r="AI12" s="402"/>
      <c r="AJ12" s="403"/>
      <c r="AK12" s="401" t="s">
        <v>437</v>
      </c>
      <c r="AL12" s="402"/>
      <c r="AM12" s="402"/>
      <c r="AN12" s="402"/>
      <c r="AO12" s="402"/>
      <c r="AP12" s="402"/>
      <c r="AQ12" s="403"/>
      <c r="AR12" s="401" t="s">
        <v>435</v>
      </c>
      <c r="AS12" s="402"/>
      <c r="AT12" s="402"/>
      <c r="AU12" s="402"/>
      <c r="AV12" s="402"/>
      <c r="AW12" s="402"/>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1435</v>
      </c>
      <c r="Q13" s="644"/>
      <c r="R13" s="644"/>
      <c r="S13" s="644"/>
      <c r="T13" s="644"/>
      <c r="U13" s="644"/>
      <c r="V13" s="645"/>
      <c r="W13" s="643">
        <v>1345</v>
      </c>
      <c r="X13" s="644"/>
      <c r="Y13" s="644"/>
      <c r="Z13" s="644"/>
      <c r="AA13" s="644"/>
      <c r="AB13" s="644"/>
      <c r="AC13" s="645"/>
      <c r="AD13" s="643">
        <v>1238</v>
      </c>
      <c r="AE13" s="644"/>
      <c r="AF13" s="644"/>
      <c r="AG13" s="644"/>
      <c r="AH13" s="644"/>
      <c r="AI13" s="644"/>
      <c r="AJ13" s="645"/>
      <c r="AK13" s="643">
        <v>1249</v>
      </c>
      <c r="AL13" s="644"/>
      <c r="AM13" s="644"/>
      <c r="AN13" s="644"/>
      <c r="AO13" s="644"/>
      <c r="AP13" s="644"/>
      <c r="AQ13" s="645"/>
      <c r="AR13" s="905">
        <v>1250</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535</v>
      </c>
      <c r="Q14" s="644"/>
      <c r="R14" s="644"/>
      <c r="S14" s="644"/>
      <c r="T14" s="644"/>
      <c r="U14" s="644"/>
      <c r="V14" s="645"/>
      <c r="W14" s="643" t="s">
        <v>534</v>
      </c>
      <c r="X14" s="644"/>
      <c r="Y14" s="644"/>
      <c r="Z14" s="644"/>
      <c r="AA14" s="644"/>
      <c r="AB14" s="644"/>
      <c r="AC14" s="645"/>
      <c r="AD14" s="643" t="s">
        <v>534</v>
      </c>
      <c r="AE14" s="644"/>
      <c r="AF14" s="644"/>
      <c r="AG14" s="644"/>
      <c r="AH14" s="644"/>
      <c r="AI14" s="644"/>
      <c r="AJ14" s="645"/>
      <c r="AK14" s="643" t="s">
        <v>534</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534</v>
      </c>
      <c r="Q15" s="644"/>
      <c r="R15" s="644"/>
      <c r="S15" s="644"/>
      <c r="T15" s="644"/>
      <c r="U15" s="644"/>
      <c r="V15" s="645"/>
      <c r="W15" s="643" t="s">
        <v>534</v>
      </c>
      <c r="X15" s="644"/>
      <c r="Y15" s="644"/>
      <c r="Z15" s="644"/>
      <c r="AA15" s="644"/>
      <c r="AB15" s="644"/>
      <c r="AC15" s="645"/>
      <c r="AD15" s="643" t="s">
        <v>534</v>
      </c>
      <c r="AE15" s="644"/>
      <c r="AF15" s="644"/>
      <c r="AG15" s="644"/>
      <c r="AH15" s="644"/>
      <c r="AI15" s="644"/>
      <c r="AJ15" s="645"/>
      <c r="AK15" s="643" t="s">
        <v>534</v>
      </c>
      <c r="AL15" s="644"/>
      <c r="AM15" s="644"/>
      <c r="AN15" s="644"/>
      <c r="AO15" s="644"/>
      <c r="AP15" s="644"/>
      <c r="AQ15" s="645"/>
      <c r="AR15" s="643"/>
      <c r="AS15" s="644"/>
      <c r="AT15" s="644"/>
      <c r="AU15" s="644"/>
      <c r="AV15" s="644"/>
      <c r="AW15" s="644"/>
      <c r="AX15" s="791"/>
    </row>
    <row r="16" spans="1:50" ht="21" customHeight="1" x14ac:dyDescent="0.15">
      <c r="A16" s="600"/>
      <c r="B16" s="601"/>
      <c r="C16" s="601"/>
      <c r="D16" s="601"/>
      <c r="E16" s="601"/>
      <c r="F16" s="602"/>
      <c r="G16" s="711"/>
      <c r="H16" s="712"/>
      <c r="I16" s="697" t="s">
        <v>51</v>
      </c>
      <c r="J16" s="698"/>
      <c r="K16" s="698"/>
      <c r="L16" s="698"/>
      <c r="M16" s="698"/>
      <c r="N16" s="698"/>
      <c r="O16" s="699"/>
      <c r="P16" s="643" t="s">
        <v>534</v>
      </c>
      <c r="Q16" s="644"/>
      <c r="R16" s="644"/>
      <c r="S16" s="644"/>
      <c r="T16" s="644"/>
      <c r="U16" s="644"/>
      <c r="V16" s="645"/>
      <c r="W16" s="643" t="s">
        <v>534</v>
      </c>
      <c r="X16" s="644"/>
      <c r="Y16" s="644"/>
      <c r="Z16" s="644"/>
      <c r="AA16" s="644"/>
      <c r="AB16" s="644"/>
      <c r="AC16" s="645"/>
      <c r="AD16" s="643" t="s">
        <v>534</v>
      </c>
      <c r="AE16" s="644"/>
      <c r="AF16" s="644"/>
      <c r="AG16" s="644"/>
      <c r="AH16" s="644"/>
      <c r="AI16" s="644"/>
      <c r="AJ16" s="645"/>
      <c r="AK16" s="643" t="s">
        <v>534</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534</v>
      </c>
      <c r="Q17" s="644"/>
      <c r="R17" s="644"/>
      <c r="S17" s="644"/>
      <c r="T17" s="644"/>
      <c r="U17" s="644"/>
      <c r="V17" s="645"/>
      <c r="W17" s="643" t="s">
        <v>534</v>
      </c>
      <c r="X17" s="644"/>
      <c r="Y17" s="644"/>
      <c r="Z17" s="644"/>
      <c r="AA17" s="644"/>
      <c r="AB17" s="644"/>
      <c r="AC17" s="645"/>
      <c r="AD17" s="643" t="s">
        <v>534</v>
      </c>
      <c r="AE17" s="644"/>
      <c r="AF17" s="644"/>
      <c r="AG17" s="644"/>
      <c r="AH17" s="644"/>
      <c r="AI17" s="644"/>
      <c r="AJ17" s="645"/>
      <c r="AK17" s="643" t="s">
        <v>534</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1435</v>
      </c>
      <c r="Q18" s="865"/>
      <c r="R18" s="865"/>
      <c r="S18" s="865"/>
      <c r="T18" s="865"/>
      <c r="U18" s="865"/>
      <c r="V18" s="866"/>
      <c r="W18" s="864">
        <f>SUM(W13:AC17)</f>
        <v>1345</v>
      </c>
      <c r="X18" s="865"/>
      <c r="Y18" s="865"/>
      <c r="Z18" s="865"/>
      <c r="AA18" s="865"/>
      <c r="AB18" s="865"/>
      <c r="AC18" s="866"/>
      <c r="AD18" s="864">
        <f>SUM(AD13:AJ17)</f>
        <v>1238</v>
      </c>
      <c r="AE18" s="865"/>
      <c r="AF18" s="865"/>
      <c r="AG18" s="865"/>
      <c r="AH18" s="865"/>
      <c r="AI18" s="865"/>
      <c r="AJ18" s="866"/>
      <c r="AK18" s="864">
        <f>SUM(AK13:AQ17)</f>
        <v>1249</v>
      </c>
      <c r="AL18" s="865"/>
      <c r="AM18" s="865"/>
      <c r="AN18" s="865"/>
      <c r="AO18" s="865"/>
      <c r="AP18" s="865"/>
      <c r="AQ18" s="866"/>
      <c r="AR18" s="864">
        <f>SUM(AR13:AX17)</f>
        <v>1250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1306</v>
      </c>
      <c r="Q19" s="644"/>
      <c r="R19" s="644"/>
      <c r="S19" s="644"/>
      <c r="T19" s="644"/>
      <c r="U19" s="644"/>
      <c r="V19" s="645"/>
      <c r="W19" s="643">
        <v>1244</v>
      </c>
      <c r="X19" s="644"/>
      <c r="Y19" s="644"/>
      <c r="Z19" s="644"/>
      <c r="AA19" s="644"/>
      <c r="AB19" s="644"/>
      <c r="AC19" s="645"/>
      <c r="AD19" s="643">
        <v>1106</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62" t="s">
        <v>10</v>
      </c>
      <c r="H20" s="863"/>
      <c r="I20" s="863"/>
      <c r="J20" s="863"/>
      <c r="K20" s="863"/>
      <c r="L20" s="863"/>
      <c r="M20" s="863"/>
      <c r="N20" s="863"/>
      <c r="O20" s="863"/>
      <c r="P20" s="304">
        <f>IF(P18=0, "-", SUM(P19)/P18)</f>
        <v>0.91010452961672472</v>
      </c>
      <c r="Q20" s="304"/>
      <c r="R20" s="304"/>
      <c r="S20" s="304"/>
      <c r="T20" s="304"/>
      <c r="U20" s="304"/>
      <c r="V20" s="304"/>
      <c r="W20" s="304">
        <f t="shared" ref="W20" si="0">IF(W18=0, "-", SUM(W19)/W18)</f>
        <v>0.92490706319702598</v>
      </c>
      <c r="X20" s="304"/>
      <c r="Y20" s="304"/>
      <c r="Z20" s="304"/>
      <c r="AA20" s="304"/>
      <c r="AB20" s="304"/>
      <c r="AC20" s="304"/>
      <c r="AD20" s="304">
        <f t="shared" ref="AD20" si="1">IF(AD18=0, "-", SUM(AD19)/AD18)</f>
        <v>0.89337641357027464</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5"/>
      <c r="B21" s="836"/>
      <c r="C21" s="836"/>
      <c r="D21" s="836"/>
      <c r="E21" s="836"/>
      <c r="F21" s="932"/>
      <c r="G21" s="302" t="s">
        <v>398</v>
      </c>
      <c r="H21" s="303"/>
      <c r="I21" s="303"/>
      <c r="J21" s="303"/>
      <c r="K21" s="303"/>
      <c r="L21" s="303"/>
      <c r="M21" s="303"/>
      <c r="N21" s="303"/>
      <c r="O21" s="303"/>
      <c r="P21" s="304">
        <f>IF(P19=0, "-", SUM(P19)/SUM(P13,P14))</f>
        <v>0.91010452961672472</v>
      </c>
      <c r="Q21" s="304"/>
      <c r="R21" s="304"/>
      <c r="S21" s="304"/>
      <c r="T21" s="304"/>
      <c r="U21" s="304"/>
      <c r="V21" s="304"/>
      <c r="W21" s="304">
        <f t="shared" ref="W21" si="2">IF(W19=0, "-", SUM(W19)/SUM(W13,W14))</f>
        <v>0.92490706319702598</v>
      </c>
      <c r="X21" s="304"/>
      <c r="Y21" s="304"/>
      <c r="Z21" s="304"/>
      <c r="AA21" s="304"/>
      <c r="AB21" s="304"/>
      <c r="AC21" s="304"/>
      <c r="AD21" s="304">
        <f t="shared" ref="AD21" si="3">IF(AD19=0, "-", SUM(AD19)/SUM(AD13,AD14))</f>
        <v>0.89337641357027464</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0" t="s">
        <v>469</v>
      </c>
      <c r="B22" s="951"/>
      <c r="C22" s="951"/>
      <c r="D22" s="951"/>
      <c r="E22" s="951"/>
      <c r="F22" s="952"/>
      <c r="G22" s="937" t="s">
        <v>378</v>
      </c>
      <c r="H22" s="208"/>
      <c r="I22" s="208"/>
      <c r="J22" s="208"/>
      <c r="K22" s="208"/>
      <c r="L22" s="208"/>
      <c r="M22" s="208"/>
      <c r="N22" s="208"/>
      <c r="O22" s="209"/>
      <c r="P22" s="922" t="s">
        <v>438</v>
      </c>
      <c r="Q22" s="208"/>
      <c r="R22" s="208"/>
      <c r="S22" s="208"/>
      <c r="T22" s="208"/>
      <c r="U22" s="208"/>
      <c r="V22" s="209"/>
      <c r="W22" s="922" t="s">
        <v>434</v>
      </c>
      <c r="X22" s="208"/>
      <c r="Y22" s="208"/>
      <c r="Z22" s="208"/>
      <c r="AA22" s="208"/>
      <c r="AB22" s="208"/>
      <c r="AC22" s="209"/>
      <c r="AD22" s="922" t="s">
        <v>377</v>
      </c>
      <c r="AE22" s="208"/>
      <c r="AF22" s="208"/>
      <c r="AG22" s="208"/>
      <c r="AH22" s="208"/>
      <c r="AI22" s="208"/>
      <c r="AJ22" s="208"/>
      <c r="AK22" s="208"/>
      <c r="AL22" s="208"/>
      <c r="AM22" s="208"/>
      <c r="AN22" s="208"/>
      <c r="AO22" s="208"/>
      <c r="AP22" s="208"/>
      <c r="AQ22" s="208"/>
      <c r="AR22" s="208"/>
      <c r="AS22" s="208"/>
      <c r="AT22" s="208"/>
      <c r="AU22" s="208"/>
      <c r="AV22" s="208"/>
      <c r="AW22" s="208"/>
      <c r="AX22" s="959"/>
    </row>
    <row r="23" spans="1:50" ht="25.5" customHeight="1" x14ac:dyDescent="0.15">
      <c r="A23" s="953"/>
      <c r="B23" s="954"/>
      <c r="C23" s="954"/>
      <c r="D23" s="954"/>
      <c r="E23" s="954"/>
      <c r="F23" s="955"/>
      <c r="G23" s="938" t="s">
        <v>487</v>
      </c>
      <c r="H23" s="939"/>
      <c r="I23" s="939"/>
      <c r="J23" s="939"/>
      <c r="K23" s="939"/>
      <c r="L23" s="939"/>
      <c r="M23" s="939"/>
      <c r="N23" s="939"/>
      <c r="O23" s="940"/>
      <c r="P23" s="905">
        <v>1234</v>
      </c>
      <c r="Q23" s="906"/>
      <c r="R23" s="906"/>
      <c r="S23" s="906"/>
      <c r="T23" s="906"/>
      <c r="U23" s="906"/>
      <c r="V23" s="923"/>
      <c r="W23" s="905">
        <v>1234</v>
      </c>
      <c r="X23" s="906"/>
      <c r="Y23" s="906"/>
      <c r="Z23" s="906"/>
      <c r="AA23" s="906"/>
      <c r="AB23" s="906"/>
      <c r="AC23" s="923"/>
      <c r="AD23" s="960"/>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x14ac:dyDescent="0.15">
      <c r="A24" s="953"/>
      <c r="B24" s="954"/>
      <c r="C24" s="954"/>
      <c r="D24" s="954"/>
      <c r="E24" s="954"/>
      <c r="F24" s="955"/>
      <c r="G24" s="941" t="s">
        <v>488</v>
      </c>
      <c r="H24" s="942"/>
      <c r="I24" s="942"/>
      <c r="J24" s="942"/>
      <c r="K24" s="942"/>
      <c r="L24" s="942"/>
      <c r="M24" s="942"/>
      <c r="N24" s="942"/>
      <c r="O24" s="943"/>
      <c r="P24" s="643">
        <v>9</v>
      </c>
      <c r="Q24" s="644"/>
      <c r="R24" s="644"/>
      <c r="S24" s="644"/>
      <c r="T24" s="644"/>
      <c r="U24" s="644"/>
      <c r="V24" s="645"/>
      <c r="W24" s="643">
        <v>9</v>
      </c>
      <c r="X24" s="644"/>
      <c r="Y24" s="644"/>
      <c r="Z24" s="644"/>
      <c r="AA24" s="644"/>
      <c r="AB24" s="644"/>
      <c r="AC24" s="645"/>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x14ac:dyDescent="0.15">
      <c r="A25" s="953"/>
      <c r="B25" s="954"/>
      <c r="C25" s="954"/>
      <c r="D25" s="954"/>
      <c r="E25" s="954"/>
      <c r="F25" s="955"/>
      <c r="G25" s="941" t="s">
        <v>491</v>
      </c>
      <c r="H25" s="942"/>
      <c r="I25" s="942"/>
      <c r="J25" s="942"/>
      <c r="K25" s="942"/>
      <c r="L25" s="942"/>
      <c r="M25" s="942"/>
      <c r="N25" s="942"/>
      <c r="O25" s="943"/>
      <c r="P25" s="643">
        <v>5</v>
      </c>
      <c r="Q25" s="644"/>
      <c r="R25" s="644"/>
      <c r="S25" s="644"/>
      <c r="T25" s="644"/>
      <c r="U25" s="644"/>
      <c r="V25" s="645"/>
      <c r="W25" s="643">
        <v>5</v>
      </c>
      <c r="X25" s="644"/>
      <c r="Y25" s="644"/>
      <c r="Z25" s="644"/>
      <c r="AA25" s="644"/>
      <c r="AB25" s="644"/>
      <c r="AC25" s="645"/>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customHeight="1" x14ac:dyDescent="0.15">
      <c r="A26" s="953"/>
      <c r="B26" s="954"/>
      <c r="C26" s="954"/>
      <c r="D26" s="954"/>
      <c r="E26" s="954"/>
      <c r="F26" s="955"/>
      <c r="G26" s="941" t="s">
        <v>490</v>
      </c>
      <c r="H26" s="942"/>
      <c r="I26" s="942"/>
      <c r="J26" s="942"/>
      <c r="K26" s="942"/>
      <c r="L26" s="942"/>
      <c r="M26" s="942"/>
      <c r="N26" s="942"/>
      <c r="O26" s="943"/>
      <c r="P26" s="643">
        <v>1</v>
      </c>
      <c r="Q26" s="644"/>
      <c r="R26" s="644"/>
      <c r="S26" s="644"/>
      <c r="T26" s="644"/>
      <c r="U26" s="644"/>
      <c r="V26" s="645"/>
      <c r="W26" s="643">
        <v>1</v>
      </c>
      <c r="X26" s="644"/>
      <c r="Y26" s="644"/>
      <c r="Z26" s="644"/>
      <c r="AA26" s="644"/>
      <c r="AB26" s="644"/>
      <c r="AC26" s="645"/>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customHeight="1" x14ac:dyDescent="0.15">
      <c r="A27" s="953"/>
      <c r="B27" s="954"/>
      <c r="C27" s="954"/>
      <c r="D27" s="954"/>
      <c r="E27" s="954"/>
      <c r="F27" s="955"/>
      <c r="G27" s="941" t="s">
        <v>489</v>
      </c>
      <c r="H27" s="942"/>
      <c r="I27" s="942"/>
      <c r="J27" s="942"/>
      <c r="K27" s="942"/>
      <c r="L27" s="942"/>
      <c r="M27" s="942"/>
      <c r="N27" s="942"/>
      <c r="O27" s="943"/>
      <c r="P27" s="643">
        <v>0.1</v>
      </c>
      <c r="Q27" s="644"/>
      <c r="R27" s="644"/>
      <c r="S27" s="644"/>
      <c r="T27" s="644"/>
      <c r="U27" s="644"/>
      <c r="V27" s="645"/>
      <c r="W27" s="643">
        <v>0.1</v>
      </c>
      <c r="X27" s="644"/>
      <c r="Y27" s="644"/>
      <c r="Z27" s="644"/>
      <c r="AA27" s="644"/>
      <c r="AB27" s="644"/>
      <c r="AC27" s="645"/>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hidden="1" customHeight="1" x14ac:dyDescent="0.15">
      <c r="A28" s="953"/>
      <c r="B28" s="954"/>
      <c r="C28" s="954"/>
      <c r="D28" s="954"/>
      <c r="E28" s="954"/>
      <c r="F28" s="955"/>
      <c r="G28" s="944" t="s">
        <v>382</v>
      </c>
      <c r="H28" s="945"/>
      <c r="I28" s="945"/>
      <c r="J28" s="945"/>
      <c r="K28" s="945"/>
      <c r="L28" s="945"/>
      <c r="M28" s="945"/>
      <c r="N28" s="945"/>
      <c r="O28" s="946"/>
      <c r="P28" s="864">
        <f>P29-SUM(P23:P27)</f>
        <v>-9.9999999999909051E-2</v>
      </c>
      <c r="Q28" s="865"/>
      <c r="R28" s="865"/>
      <c r="S28" s="865"/>
      <c r="T28" s="865"/>
      <c r="U28" s="865"/>
      <c r="V28" s="866"/>
      <c r="W28" s="864">
        <f>W29-SUM(W23:W27)</f>
        <v>0.90000000000009095</v>
      </c>
      <c r="X28" s="865"/>
      <c r="Y28" s="865"/>
      <c r="Z28" s="865"/>
      <c r="AA28" s="865"/>
      <c r="AB28" s="865"/>
      <c r="AC28" s="866"/>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379</v>
      </c>
      <c r="H29" s="948"/>
      <c r="I29" s="948"/>
      <c r="J29" s="948"/>
      <c r="K29" s="948"/>
      <c r="L29" s="948"/>
      <c r="M29" s="948"/>
      <c r="N29" s="948"/>
      <c r="O29" s="949"/>
      <c r="P29" s="643">
        <f>AK13</f>
        <v>1249</v>
      </c>
      <c r="Q29" s="644"/>
      <c r="R29" s="644"/>
      <c r="S29" s="644"/>
      <c r="T29" s="644"/>
      <c r="U29" s="644"/>
      <c r="V29" s="645"/>
      <c r="W29" s="919">
        <f>AR13</f>
        <v>1250</v>
      </c>
      <c r="X29" s="920"/>
      <c r="Y29" s="920"/>
      <c r="Z29" s="920"/>
      <c r="AA29" s="920"/>
      <c r="AB29" s="920"/>
      <c r="AC29" s="921"/>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47" t="s">
        <v>394</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453</v>
      </c>
      <c r="AF30" s="845"/>
      <c r="AG30" s="845"/>
      <c r="AH30" s="846"/>
      <c r="AI30" s="844" t="s">
        <v>450</v>
      </c>
      <c r="AJ30" s="845"/>
      <c r="AK30" s="845"/>
      <c r="AL30" s="846"/>
      <c r="AM30" s="901" t="s">
        <v>445</v>
      </c>
      <c r="AN30" s="901"/>
      <c r="AO30" s="901"/>
      <c r="AP30" s="844"/>
      <c r="AQ30" s="753" t="s">
        <v>306</v>
      </c>
      <c r="AR30" s="754"/>
      <c r="AS30" s="754"/>
      <c r="AT30" s="755"/>
      <c r="AU30" s="760" t="s">
        <v>252</v>
      </c>
      <c r="AV30" s="760"/>
      <c r="AW30" s="760"/>
      <c r="AX30" s="902"/>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t="s">
        <v>495</v>
      </c>
      <c r="AR31" s="186"/>
      <c r="AS31" s="119" t="s">
        <v>307</v>
      </c>
      <c r="AT31" s="120"/>
      <c r="AU31" s="185">
        <v>31</v>
      </c>
      <c r="AV31" s="185"/>
      <c r="AW31" s="384" t="s">
        <v>296</v>
      </c>
      <c r="AX31" s="385"/>
    </row>
    <row r="32" spans="1:50" ht="23.25" customHeight="1" x14ac:dyDescent="0.15">
      <c r="A32" s="389"/>
      <c r="B32" s="387"/>
      <c r="C32" s="387"/>
      <c r="D32" s="387"/>
      <c r="E32" s="387"/>
      <c r="F32" s="388"/>
      <c r="G32" s="550" t="s">
        <v>588</v>
      </c>
      <c r="H32" s="551"/>
      <c r="I32" s="551"/>
      <c r="J32" s="551"/>
      <c r="K32" s="551"/>
      <c r="L32" s="551"/>
      <c r="M32" s="551"/>
      <c r="N32" s="551"/>
      <c r="O32" s="552"/>
      <c r="P32" s="91" t="s">
        <v>492</v>
      </c>
      <c r="Q32" s="91"/>
      <c r="R32" s="91"/>
      <c r="S32" s="91"/>
      <c r="T32" s="91"/>
      <c r="U32" s="91"/>
      <c r="V32" s="91"/>
      <c r="W32" s="91"/>
      <c r="X32" s="92"/>
      <c r="Y32" s="457" t="s">
        <v>12</v>
      </c>
      <c r="Z32" s="517"/>
      <c r="AA32" s="518"/>
      <c r="AB32" s="447" t="s">
        <v>493</v>
      </c>
      <c r="AC32" s="447"/>
      <c r="AD32" s="447"/>
      <c r="AE32" s="204">
        <v>11.8</v>
      </c>
      <c r="AF32" s="205"/>
      <c r="AG32" s="205"/>
      <c r="AH32" s="205"/>
      <c r="AI32" s="204">
        <v>11.5</v>
      </c>
      <c r="AJ32" s="205"/>
      <c r="AK32" s="205"/>
      <c r="AL32" s="205"/>
      <c r="AM32" s="204">
        <v>3.4</v>
      </c>
      <c r="AN32" s="205"/>
      <c r="AO32" s="205"/>
      <c r="AP32" s="205"/>
      <c r="AQ32" s="326" t="s">
        <v>494</v>
      </c>
      <c r="AR32" s="193"/>
      <c r="AS32" s="193"/>
      <c r="AT32" s="327"/>
      <c r="AU32" s="205" t="s">
        <v>486</v>
      </c>
      <c r="AV32" s="205"/>
      <c r="AW32" s="205"/>
      <c r="AX32" s="207"/>
    </row>
    <row r="33" spans="1:50" ht="23.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493</v>
      </c>
      <c r="AC33" s="509"/>
      <c r="AD33" s="509"/>
      <c r="AE33" s="204">
        <v>11.7</v>
      </c>
      <c r="AF33" s="205"/>
      <c r="AG33" s="205"/>
      <c r="AH33" s="205"/>
      <c r="AI33" s="204">
        <v>11.7</v>
      </c>
      <c r="AJ33" s="205"/>
      <c r="AK33" s="205"/>
      <c r="AL33" s="205"/>
      <c r="AM33" s="204">
        <v>3.3</v>
      </c>
      <c r="AN33" s="205"/>
      <c r="AO33" s="205"/>
      <c r="AP33" s="205"/>
      <c r="AQ33" s="326" t="s">
        <v>486</v>
      </c>
      <c r="AR33" s="193"/>
      <c r="AS33" s="193"/>
      <c r="AT33" s="327"/>
      <c r="AU33" s="205">
        <v>3.3</v>
      </c>
      <c r="AV33" s="205"/>
      <c r="AW33" s="205"/>
      <c r="AX33" s="207"/>
    </row>
    <row r="34" spans="1:50" ht="23.2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v>100.8</v>
      </c>
      <c r="AF34" s="205"/>
      <c r="AG34" s="205"/>
      <c r="AH34" s="205"/>
      <c r="AI34" s="204">
        <v>98.3</v>
      </c>
      <c r="AJ34" s="205"/>
      <c r="AK34" s="205"/>
      <c r="AL34" s="205"/>
      <c r="AM34" s="204">
        <v>103</v>
      </c>
      <c r="AN34" s="205"/>
      <c r="AO34" s="205"/>
      <c r="AP34" s="205"/>
      <c r="AQ34" s="326" t="s">
        <v>486</v>
      </c>
      <c r="AR34" s="193"/>
      <c r="AS34" s="193"/>
      <c r="AT34" s="327"/>
      <c r="AU34" s="205" t="s">
        <v>486</v>
      </c>
      <c r="AV34" s="205"/>
      <c r="AW34" s="205"/>
      <c r="AX34" s="207"/>
    </row>
    <row r="35" spans="1:50" ht="23.25" customHeight="1" x14ac:dyDescent="0.15">
      <c r="A35" s="212" t="s">
        <v>423</v>
      </c>
      <c r="B35" s="213"/>
      <c r="C35" s="213"/>
      <c r="D35" s="213"/>
      <c r="E35" s="213"/>
      <c r="F35" s="214"/>
      <c r="G35" s="218" t="s">
        <v>496</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453</v>
      </c>
      <c r="AF37" s="231"/>
      <c r="AG37" s="231"/>
      <c r="AH37" s="232"/>
      <c r="AI37" s="230" t="s">
        <v>450</v>
      </c>
      <c r="AJ37" s="231"/>
      <c r="AK37" s="231"/>
      <c r="AL37" s="232"/>
      <c r="AM37" s="236" t="s">
        <v>445</v>
      </c>
      <c r="AN37" s="236"/>
      <c r="AO37" s="236"/>
      <c r="AP37" s="230"/>
      <c r="AQ37" s="137" t="s">
        <v>306</v>
      </c>
      <c r="AR37" s="138"/>
      <c r="AS37" s="138"/>
      <c r="AT37" s="139"/>
      <c r="AU37" s="397" t="s">
        <v>252</v>
      </c>
      <c r="AV37" s="397"/>
      <c r="AW37" s="397"/>
      <c r="AX37" s="896"/>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hidden="1" customHeight="1" x14ac:dyDescent="0.15">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423</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453</v>
      </c>
      <c r="AF44" s="231"/>
      <c r="AG44" s="231"/>
      <c r="AH44" s="232"/>
      <c r="AI44" s="230" t="s">
        <v>450</v>
      </c>
      <c r="AJ44" s="231"/>
      <c r="AK44" s="231"/>
      <c r="AL44" s="232"/>
      <c r="AM44" s="236" t="s">
        <v>445</v>
      </c>
      <c r="AN44" s="236"/>
      <c r="AO44" s="236"/>
      <c r="AP44" s="230"/>
      <c r="AQ44" s="137" t="s">
        <v>306</v>
      </c>
      <c r="AR44" s="138"/>
      <c r="AS44" s="138"/>
      <c r="AT44" s="139"/>
      <c r="AU44" s="397" t="s">
        <v>252</v>
      </c>
      <c r="AV44" s="397"/>
      <c r="AW44" s="397"/>
      <c r="AX44" s="896"/>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453</v>
      </c>
      <c r="AF51" s="231"/>
      <c r="AG51" s="231"/>
      <c r="AH51" s="232"/>
      <c r="AI51" s="230" t="s">
        <v>450</v>
      </c>
      <c r="AJ51" s="231"/>
      <c r="AK51" s="231"/>
      <c r="AL51" s="232"/>
      <c r="AM51" s="236" t="s">
        <v>446</v>
      </c>
      <c r="AN51" s="236"/>
      <c r="AO51" s="236"/>
      <c r="AP51" s="230"/>
      <c r="AQ51" s="137" t="s">
        <v>306</v>
      </c>
      <c r="AR51" s="138"/>
      <c r="AS51" s="138"/>
      <c r="AT51" s="139"/>
      <c r="AU51" s="910" t="s">
        <v>252</v>
      </c>
      <c r="AV51" s="910"/>
      <c r="AW51" s="910"/>
      <c r="AX51" s="911"/>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454</v>
      </c>
      <c r="AF58" s="231"/>
      <c r="AG58" s="231"/>
      <c r="AH58" s="232"/>
      <c r="AI58" s="230" t="s">
        <v>450</v>
      </c>
      <c r="AJ58" s="231"/>
      <c r="AK58" s="231"/>
      <c r="AL58" s="232"/>
      <c r="AM58" s="236" t="s">
        <v>445</v>
      </c>
      <c r="AN58" s="236"/>
      <c r="AO58" s="236"/>
      <c r="AP58" s="230"/>
      <c r="AQ58" s="137" t="s">
        <v>306</v>
      </c>
      <c r="AR58" s="138"/>
      <c r="AS58" s="138"/>
      <c r="AT58" s="139"/>
      <c r="AU58" s="910" t="s">
        <v>252</v>
      </c>
      <c r="AV58" s="910"/>
      <c r="AW58" s="910"/>
      <c r="AX58" s="911"/>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412</v>
      </c>
      <c r="X70" s="297"/>
      <c r="Y70" s="256" t="s">
        <v>12</v>
      </c>
      <c r="Z70" s="256"/>
      <c r="AA70" s="257"/>
      <c r="AB70" s="258" t="s">
        <v>413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453</v>
      </c>
      <c r="AF73" s="231"/>
      <c r="AG73" s="231"/>
      <c r="AH73" s="232"/>
      <c r="AI73" s="230" t="s">
        <v>450</v>
      </c>
      <c r="AJ73" s="231"/>
      <c r="AK73" s="231"/>
      <c r="AL73" s="232"/>
      <c r="AM73" s="236" t="s">
        <v>445</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x14ac:dyDescent="0.15">
      <c r="A78" s="321" t="s">
        <v>426</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3"/>
    </row>
    <row r="80" spans="1:50" ht="18.75" hidden="1" customHeight="1" x14ac:dyDescent="0.15">
      <c r="A80" s="850"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470</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453</v>
      </c>
      <c r="AF85" s="231"/>
      <c r="AG85" s="231"/>
      <c r="AH85" s="232"/>
      <c r="AI85" s="230" t="s">
        <v>450</v>
      </c>
      <c r="AJ85" s="231"/>
      <c r="AK85" s="231"/>
      <c r="AL85" s="232"/>
      <c r="AM85" s="236" t="s">
        <v>445</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1"/>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453</v>
      </c>
      <c r="AF90" s="231"/>
      <c r="AG90" s="231"/>
      <c r="AH90" s="232"/>
      <c r="AI90" s="230" t="s">
        <v>450</v>
      </c>
      <c r="AJ90" s="231"/>
      <c r="AK90" s="231"/>
      <c r="AL90" s="232"/>
      <c r="AM90" s="236" t="s">
        <v>445</v>
      </c>
      <c r="AN90" s="236"/>
      <c r="AO90" s="236"/>
      <c r="AP90" s="230"/>
      <c r="AQ90" s="145" t="s">
        <v>306</v>
      </c>
      <c r="AR90" s="116"/>
      <c r="AS90" s="116"/>
      <c r="AT90" s="117"/>
      <c r="AU90" s="519" t="s">
        <v>252</v>
      </c>
      <c r="AV90" s="519"/>
      <c r="AW90" s="519"/>
      <c r="AX90" s="520"/>
    </row>
    <row r="91" spans="1:60" ht="18.75" hidden="1" customHeight="1" x14ac:dyDescent="0.15">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453</v>
      </c>
      <c r="AF95" s="231"/>
      <c r="AG95" s="231"/>
      <c r="AH95" s="232"/>
      <c r="AI95" s="230" t="s">
        <v>450</v>
      </c>
      <c r="AJ95" s="231"/>
      <c r="AK95" s="231"/>
      <c r="AL95" s="232"/>
      <c r="AM95" s="236" t="s">
        <v>445</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453</v>
      </c>
      <c r="AF100" s="526"/>
      <c r="AG100" s="526"/>
      <c r="AH100" s="527"/>
      <c r="AI100" s="525" t="s">
        <v>450</v>
      </c>
      <c r="AJ100" s="526"/>
      <c r="AK100" s="526"/>
      <c r="AL100" s="527"/>
      <c r="AM100" s="525" t="s">
        <v>446</v>
      </c>
      <c r="AN100" s="526"/>
      <c r="AO100" s="526"/>
      <c r="AP100" s="527"/>
      <c r="AQ100" s="306" t="s">
        <v>439</v>
      </c>
      <c r="AR100" s="307"/>
      <c r="AS100" s="307"/>
      <c r="AT100" s="308"/>
      <c r="AU100" s="306" t="s">
        <v>436</v>
      </c>
      <c r="AV100" s="307"/>
      <c r="AW100" s="307"/>
      <c r="AX100" s="309"/>
    </row>
    <row r="101" spans="1:60" ht="23.25" customHeight="1" x14ac:dyDescent="0.15">
      <c r="A101" s="408"/>
      <c r="B101" s="409"/>
      <c r="C101" s="409"/>
      <c r="D101" s="409"/>
      <c r="E101" s="409"/>
      <c r="F101" s="410"/>
      <c r="G101" s="91" t="s">
        <v>497</v>
      </c>
      <c r="H101" s="91"/>
      <c r="I101" s="91"/>
      <c r="J101" s="91"/>
      <c r="K101" s="91"/>
      <c r="L101" s="91"/>
      <c r="M101" s="91"/>
      <c r="N101" s="91"/>
      <c r="O101" s="91"/>
      <c r="P101" s="91"/>
      <c r="Q101" s="91"/>
      <c r="R101" s="91"/>
      <c r="S101" s="91"/>
      <c r="T101" s="91"/>
      <c r="U101" s="91"/>
      <c r="V101" s="91"/>
      <c r="W101" s="91"/>
      <c r="X101" s="92"/>
      <c r="Y101" s="528" t="s">
        <v>54</v>
      </c>
      <c r="Z101" s="529"/>
      <c r="AA101" s="530"/>
      <c r="AB101" s="447" t="s">
        <v>493</v>
      </c>
      <c r="AC101" s="447"/>
      <c r="AD101" s="447"/>
      <c r="AE101" s="204">
        <v>160</v>
      </c>
      <c r="AF101" s="205"/>
      <c r="AG101" s="205"/>
      <c r="AH101" s="206"/>
      <c r="AI101" s="204">
        <v>151</v>
      </c>
      <c r="AJ101" s="205"/>
      <c r="AK101" s="205"/>
      <c r="AL101" s="206"/>
      <c r="AM101" s="204">
        <v>14</v>
      </c>
      <c r="AN101" s="205"/>
      <c r="AO101" s="205"/>
      <c r="AP101" s="206"/>
      <c r="AQ101" s="204" t="s">
        <v>486</v>
      </c>
      <c r="AR101" s="205"/>
      <c r="AS101" s="205"/>
      <c r="AT101" s="206"/>
      <c r="AU101" s="204"/>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493</v>
      </c>
      <c r="AC102" s="447"/>
      <c r="AD102" s="447"/>
      <c r="AE102" s="404">
        <v>158</v>
      </c>
      <c r="AF102" s="404"/>
      <c r="AG102" s="404"/>
      <c r="AH102" s="404"/>
      <c r="AI102" s="404">
        <v>154</v>
      </c>
      <c r="AJ102" s="404"/>
      <c r="AK102" s="404"/>
      <c r="AL102" s="404"/>
      <c r="AM102" s="404">
        <v>13</v>
      </c>
      <c r="AN102" s="404"/>
      <c r="AO102" s="404"/>
      <c r="AP102" s="404"/>
      <c r="AQ102" s="259">
        <v>13</v>
      </c>
      <c r="AR102" s="260"/>
      <c r="AS102" s="260"/>
      <c r="AT102" s="305"/>
      <c r="AU102" s="259"/>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453</v>
      </c>
      <c r="AF103" s="402"/>
      <c r="AG103" s="402"/>
      <c r="AH103" s="403"/>
      <c r="AI103" s="401" t="s">
        <v>450</v>
      </c>
      <c r="AJ103" s="402"/>
      <c r="AK103" s="402"/>
      <c r="AL103" s="403"/>
      <c r="AM103" s="401" t="s">
        <v>446</v>
      </c>
      <c r="AN103" s="402"/>
      <c r="AO103" s="402"/>
      <c r="AP103" s="403"/>
      <c r="AQ103" s="270" t="s">
        <v>439</v>
      </c>
      <c r="AR103" s="271"/>
      <c r="AS103" s="271"/>
      <c r="AT103" s="310"/>
      <c r="AU103" s="270" t="s">
        <v>436</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453</v>
      </c>
      <c r="AF106" s="402"/>
      <c r="AG106" s="402"/>
      <c r="AH106" s="403"/>
      <c r="AI106" s="401" t="s">
        <v>450</v>
      </c>
      <c r="AJ106" s="402"/>
      <c r="AK106" s="402"/>
      <c r="AL106" s="403"/>
      <c r="AM106" s="401" t="s">
        <v>445</v>
      </c>
      <c r="AN106" s="402"/>
      <c r="AO106" s="402"/>
      <c r="AP106" s="403"/>
      <c r="AQ106" s="270" t="s">
        <v>439</v>
      </c>
      <c r="AR106" s="271"/>
      <c r="AS106" s="271"/>
      <c r="AT106" s="310"/>
      <c r="AU106" s="270" t="s">
        <v>436</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453</v>
      </c>
      <c r="AF109" s="402"/>
      <c r="AG109" s="402"/>
      <c r="AH109" s="403"/>
      <c r="AI109" s="401" t="s">
        <v>450</v>
      </c>
      <c r="AJ109" s="402"/>
      <c r="AK109" s="402"/>
      <c r="AL109" s="403"/>
      <c r="AM109" s="401" t="s">
        <v>446</v>
      </c>
      <c r="AN109" s="402"/>
      <c r="AO109" s="402"/>
      <c r="AP109" s="403"/>
      <c r="AQ109" s="270" t="s">
        <v>439</v>
      </c>
      <c r="AR109" s="271"/>
      <c r="AS109" s="271"/>
      <c r="AT109" s="310"/>
      <c r="AU109" s="270" t="s">
        <v>436</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453</v>
      </c>
      <c r="AF112" s="402"/>
      <c r="AG112" s="402"/>
      <c r="AH112" s="403"/>
      <c r="AI112" s="401" t="s">
        <v>450</v>
      </c>
      <c r="AJ112" s="402"/>
      <c r="AK112" s="402"/>
      <c r="AL112" s="403"/>
      <c r="AM112" s="401" t="s">
        <v>445</v>
      </c>
      <c r="AN112" s="402"/>
      <c r="AO112" s="402"/>
      <c r="AP112" s="403"/>
      <c r="AQ112" s="270" t="s">
        <v>439</v>
      </c>
      <c r="AR112" s="271"/>
      <c r="AS112" s="271"/>
      <c r="AT112" s="310"/>
      <c r="AU112" s="270" t="s">
        <v>436</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453</v>
      </c>
      <c r="AF115" s="402"/>
      <c r="AG115" s="402"/>
      <c r="AH115" s="403"/>
      <c r="AI115" s="401" t="s">
        <v>450</v>
      </c>
      <c r="AJ115" s="402"/>
      <c r="AK115" s="402"/>
      <c r="AL115" s="403"/>
      <c r="AM115" s="401" t="s">
        <v>445</v>
      </c>
      <c r="AN115" s="402"/>
      <c r="AO115" s="402"/>
      <c r="AP115" s="403"/>
      <c r="AQ115" s="577" t="s">
        <v>440</v>
      </c>
      <c r="AR115" s="578"/>
      <c r="AS115" s="578"/>
      <c r="AT115" s="578"/>
      <c r="AU115" s="578"/>
      <c r="AV115" s="578"/>
      <c r="AW115" s="578"/>
      <c r="AX115" s="579"/>
    </row>
    <row r="116" spans="1:50" ht="23.25" customHeight="1" x14ac:dyDescent="0.15">
      <c r="A116" s="425"/>
      <c r="B116" s="426"/>
      <c r="C116" s="426"/>
      <c r="D116" s="426"/>
      <c r="E116" s="426"/>
      <c r="F116" s="427"/>
      <c r="G116" s="379" t="s">
        <v>498</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499</v>
      </c>
      <c r="AC116" s="449"/>
      <c r="AD116" s="450"/>
      <c r="AE116" s="404">
        <v>11073</v>
      </c>
      <c r="AF116" s="404"/>
      <c r="AG116" s="404"/>
      <c r="AH116" s="404"/>
      <c r="AI116" s="404">
        <v>10819</v>
      </c>
      <c r="AJ116" s="404"/>
      <c r="AK116" s="404"/>
      <c r="AL116" s="404"/>
      <c r="AM116" s="404">
        <v>32939</v>
      </c>
      <c r="AN116" s="404"/>
      <c r="AO116" s="404"/>
      <c r="AP116" s="404"/>
      <c r="AQ116" s="204">
        <v>37879</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500</v>
      </c>
      <c r="AC117" s="459"/>
      <c r="AD117" s="460"/>
      <c r="AE117" s="537" t="s">
        <v>503</v>
      </c>
      <c r="AF117" s="537"/>
      <c r="AG117" s="537"/>
      <c r="AH117" s="537"/>
      <c r="AI117" s="537" t="s">
        <v>547</v>
      </c>
      <c r="AJ117" s="537"/>
      <c r="AK117" s="537"/>
      <c r="AL117" s="537"/>
      <c r="AM117" s="537" t="s">
        <v>597</v>
      </c>
      <c r="AN117" s="537"/>
      <c r="AO117" s="537"/>
      <c r="AP117" s="537"/>
      <c r="AQ117" s="537" t="s">
        <v>596</v>
      </c>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453</v>
      </c>
      <c r="AF118" s="402"/>
      <c r="AG118" s="402"/>
      <c r="AH118" s="403"/>
      <c r="AI118" s="401" t="s">
        <v>450</v>
      </c>
      <c r="AJ118" s="402"/>
      <c r="AK118" s="402"/>
      <c r="AL118" s="403"/>
      <c r="AM118" s="401" t="s">
        <v>445</v>
      </c>
      <c r="AN118" s="402"/>
      <c r="AO118" s="402"/>
      <c r="AP118" s="403"/>
      <c r="AQ118" s="577" t="s">
        <v>440</v>
      </c>
      <c r="AR118" s="578"/>
      <c r="AS118" s="578"/>
      <c r="AT118" s="578"/>
      <c r="AU118" s="578"/>
      <c r="AV118" s="578"/>
      <c r="AW118" s="578"/>
      <c r="AX118" s="579"/>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453</v>
      </c>
      <c r="AF121" s="402"/>
      <c r="AG121" s="402"/>
      <c r="AH121" s="403"/>
      <c r="AI121" s="401" t="s">
        <v>450</v>
      </c>
      <c r="AJ121" s="402"/>
      <c r="AK121" s="402"/>
      <c r="AL121" s="403"/>
      <c r="AM121" s="401" t="s">
        <v>445</v>
      </c>
      <c r="AN121" s="402"/>
      <c r="AO121" s="402"/>
      <c r="AP121" s="403"/>
      <c r="AQ121" s="577" t="s">
        <v>440</v>
      </c>
      <c r="AR121" s="578"/>
      <c r="AS121" s="578"/>
      <c r="AT121" s="578"/>
      <c r="AU121" s="578"/>
      <c r="AV121" s="578"/>
      <c r="AW121" s="578"/>
      <c r="AX121" s="579"/>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454</v>
      </c>
      <c r="AF124" s="402"/>
      <c r="AG124" s="402"/>
      <c r="AH124" s="403"/>
      <c r="AI124" s="401" t="s">
        <v>450</v>
      </c>
      <c r="AJ124" s="402"/>
      <c r="AK124" s="402"/>
      <c r="AL124" s="403"/>
      <c r="AM124" s="401" t="s">
        <v>445</v>
      </c>
      <c r="AN124" s="402"/>
      <c r="AO124" s="402"/>
      <c r="AP124" s="403"/>
      <c r="AQ124" s="577" t="s">
        <v>440</v>
      </c>
      <c r="AR124" s="578"/>
      <c r="AS124" s="578"/>
      <c r="AT124" s="578"/>
      <c r="AU124" s="578"/>
      <c r="AV124" s="578"/>
      <c r="AW124" s="578"/>
      <c r="AX124" s="579"/>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5"/>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6"/>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2"/>
      <c r="Z127" s="913"/>
      <c r="AA127" s="914"/>
      <c r="AB127" s="233" t="s">
        <v>11</v>
      </c>
      <c r="AC127" s="234"/>
      <c r="AD127" s="235"/>
      <c r="AE127" s="401" t="s">
        <v>453</v>
      </c>
      <c r="AF127" s="402"/>
      <c r="AG127" s="402"/>
      <c r="AH127" s="403"/>
      <c r="AI127" s="401" t="s">
        <v>450</v>
      </c>
      <c r="AJ127" s="402"/>
      <c r="AK127" s="402"/>
      <c r="AL127" s="403"/>
      <c r="AM127" s="401" t="s">
        <v>445</v>
      </c>
      <c r="AN127" s="402"/>
      <c r="AO127" s="402"/>
      <c r="AP127" s="403"/>
      <c r="AQ127" s="577" t="s">
        <v>440</v>
      </c>
      <c r="AR127" s="578"/>
      <c r="AS127" s="578"/>
      <c r="AT127" s="578"/>
      <c r="AU127" s="578"/>
      <c r="AV127" s="578"/>
      <c r="AW127" s="578"/>
      <c r="AX127" s="579"/>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475</v>
      </c>
      <c r="B130" s="171"/>
      <c r="C130" s="170" t="s">
        <v>310</v>
      </c>
      <c r="D130" s="171"/>
      <c r="E130" s="155" t="s">
        <v>339</v>
      </c>
      <c r="F130" s="156"/>
      <c r="G130" s="157" t="s">
        <v>536</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537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453</v>
      </c>
      <c r="AF132" s="141"/>
      <c r="AG132" s="141"/>
      <c r="AH132" s="141"/>
      <c r="AI132" s="141" t="s">
        <v>450</v>
      </c>
      <c r="AJ132" s="141"/>
      <c r="AK132" s="141"/>
      <c r="AL132" s="141"/>
      <c r="AM132" s="141" t="s">
        <v>445</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486</v>
      </c>
      <c r="AR133" s="185"/>
      <c r="AS133" s="119" t="s">
        <v>307</v>
      </c>
      <c r="AT133" s="120"/>
      <c r="AU133" s="186">
        <v>31</v>
      </c>
      <c r="AV133" s="186"/>
      <c r="AW133" s="119" t="s">
        <v>296</v>
      </c>
      <c r="AX133" s="181"/>
    </row>
    <row r="134" spans="1:50" ht="39.75" customHeight="1" x14ac:dyDescent="0.15">
      <c r="A134" s="175"/>
      <c r="B134" s="172"/>
      <c r="C134" s="166"/>
      <c r="D134" s="172"/>
      <c r="E134" s="166"/>
      <c r="F134" s="167"/>
      <c r="G134" s="90" t="s">
        <v>502</v>
      </c>
      <c r="H134" s="91"/>
      <c r="I134" s="91"/>
      <c r="J134" s="91"/>
      <c r="K134" s="91"/>
      <c r="L134" s="91"/>
      <c r="M134" s="91"/>
      <c r="N134" s="91"/>
      <c r="O134" s="91"/>
      <c r="P134" s="91"/>
      <c r="Q134" s="91"/>
      <c r="R134" s="91"/>
      <c r="S134" s="91"/>
      <c r="T134" s="91"/>
      <c r="U134" s="91"/>
      <c r="V134" s="91"/>
      <c r="W134" s="91"/>
      <c r="X134" s="92"/>
      <c r="Y134" s="187" t="s">
        <v>321</v>
      </c>
      <c r="Z134" s="188"/>
      <c r="AA134" s="189"/>
      <c r="AB134" s="190" t="s">
        <v>493</v>
      </c>
      <c r="AC134" s="191"/>
      <c r="AD134" s="191"/>
      <c r="AE134" s="192">
        <v>11.8</v>
      </c>
      <c r="AF134" s="193"/>
      <c r="AG134" s="193"/>
      <c r="AH134" s="193"/>
      <c r="AI134" s="192">
        <v>11.5</v>
      </c>
      <c r="AJ134" s="193"/>
      <c r="AK134" s="193"/>
      <c r="AL134" s="193"/>
      <c r="AM134" s="192">
        <v>3.4</v>
      </c>
      <c r="AN134" s="193"/>
      <c r="AO134" s="193"/>
      <c r="AP134" s="193"/>
      <c r="AQ134" s="192" t="s">
        <v>486</v>
      </c>
      <c r="AR134" s="193"/>
      <c r="AS134" s="193"/>
      <c r="AT134" s="193"/>
      <c r="AU134" s="192" t="s">
        <v>546</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493</v>
      </c>
      <c r="AC135" s="199"/>
      <c r="AD135" s="199"/>
      <c r="AE135" s="192">
        <v>11.7</v>
      </c>
      <c r="AF135" s="193"/>
      <c r="AG135" s="193"/>
      <c r="AH135" s="193"/>
      <c r="AI135" s="192">
        <v>11.7</v>
      </c>
      <c r="AJ135" s="193"/>
      <c r="AK135" s="193"/>
      <c r="AL135" s="193"/>
      <c r="AM135" s="192">
        <v>3.3</v>
      </c>
      <c r="AN135" s="193"/>
      <c r="AO135" s="193"/>
      <c r="AP135" s="193"/>
      <c r="AQ135" s="192" t="s">
        <v>504</v>
      </c>
      <c r="AR135" s="193"/>
      <c r="AS135" s="193"/>
      <c r="AT135" s="193"/>
      <c r="AU135" s="192">
        <v>3.3</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453</v>
      </c>
      <c r="AF136" s="141"/>
      <c r="AG136" s="141"/>
      <c r="AH136" s="141"/>
      <c r="AI136" s="141" t="s">
        <v>450</v>
      </c>
      <c r="AJ136" s="141"/>
      <c r="AK136" s="141"/>
      <c r="AL136" s="141"/>
      <c r="AM136" s="141" t="s">
        <v>445</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453</v>
      </c>
      <c r="AF140" s="141"/>
      <c r="AG140" s="141"/>
      <c r="AH140" s="141"/>
      <c r="AI140" s="141" t="s">
        <v>450</v>
      </c>
      <c r="AJ140" s="141"/>
      <c r="AK140" s="141"/>
      <c r="AL140" s="141"/>
      <c r="AM140" s="141" t="s">
        <v>445</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453</v>
      </c>
      <c r="AF144" s="141"/>
      <c r="AG144" s="141"/>
      <c r="AH144" s="141"/>
      <c r="AI144" s="141" t="s">
        <v>450</v>
      </c>
      <c r="AJ144" s="141"/>
      <c r="AK144" s="141"/>
      <c r="AL144" s="141"/>
      <c r="AM144" s="141" t="s">
        <v>445</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453</v>
      </c>
      <c r="AF148" s="141"/>
      <c r="AG148" s="141"/>
      <c r="AH148" s="141"/>
      <c r="AI148" s="141" t="s">
        <v>450</v>
      </c>
      <c r="AJ148" s="141"/>
      <c r="AK148" s="141"/>
      <c r="AL148" s="141"/>
      <c r="AM148" s="141" t="s">
        <v>445</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501</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453</v>
      </c>
      <c r="AF192" s="141"/>
      <c r="AG192" s="141"/>
      <c r="AH192" s="141"/>
      <c r="AI192" s="141" t="s">
        <v>450</v>
      </c>
      <c r="AJ192" s="141"/>
      <c r="AK192" s="141"/>
      <c r="AL192" s="141"/>
      <c r="AM192" s="141" t="s">
        <v>445</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454</v>
      </c>
      <c r="AF196" s="141"/>
      <c r="AG196" s="141"/>
      <c r="AH196" s="141"/>
      <c r="AI196" s="141" t="s">
        <v>450</v>
      </c>
      <c r="AJ196" s="141"/>
      <c r="AK196" s="141"/>
      <c r="AL196" s="141"/>
      <c r="AM196" s="141" t="s">
        <v>445</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453</v>
      </c>
      <c r="AF200" s="141"/>
      <c r="AG200" s="141"/>
      <c r="AH200" s="141"/>
      <c r="AI200" s="141" t="s">
        <v>450</v>
      </c>
      <c r="AJ200" s="141"/>
      <c r="AK200" s="141"/>
      <c r="AL200" s="141"/>
      <c r="AM200" s="141" t="s">
        <v>445</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453</v>
      </c>
      <c r="AF204" s="141"/>
      <c r="AG204" s="141"/>
      <c r="AH204" s="141"/>
      <c r="AI204" s="141" t="s">
        <v>450</v>
      </c>
      <c r="AJ204" s="141"/>
      <c r="AK204" s="141"/>
      <c r="AL204" s="141"/>
      <c r="AM204" s="141" t="s">
        <v>445</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453</v>
      </c>
      <c r="AF208" s="141"/>
      <c r="AG208" s="141"/>
      <c r="AH208" s="141"/>
      <c r="AI208" s="141" t="s">
        <v>450</v>
      </c>
      <c r="AJ208" s="141"/>
      <c r="AK208" s="141"/>
      <c r="AL208" s="141"/>
      <c r="AM208" s="141" t="s">
        <v>445</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453</v>
      </c>
      <c r="AF252" s="141"/>
      <c r="AG252" s="141"/>
      <c r="AH252" s="141"/>
      <c r="AI252" s="141" t="s">
        <v>450</v>
      </c>
      <c r="AJ252" s="141"/>
      <c r="AK252" s="141"/>
      <c r="AL252" s="141"/>
      <c r="AM252" s="141" t="s">
        <v>445</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453</v>
      </c>
      <c r="AF256" s="141"/>
      <c r="AG256" s="141"/>
      <c r="AH256" s="141"/>
      <c r="AI256" s="141" t="s">
        <v>450</v>
      </c>
      <c r="AJ256" s="141"/>
      <c r="AK256" s="141"/>
      <c r="AL256" s="141"/>
      <c r="AM256" s="141" t="s">
        <v>446</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453</v>
      </c>
      <c r="AF260" s="141"/>
      <c r="AG260" s="141"/>
      <c r="AH260" s="141"/>
      <c r="AI260" s="141" t="s">
        <v>450</v>
      </c>
      <c r="AJ260" s="141"/>
      <c r="AK260" s="141"/>
      <c r="AL260" s="141"/>
      <c r="AM260" s="141" t="s">
        <v>446</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453</v>
      </c>
      <c r="AF264" s="203"/>
      <c r="AG264" s="203"/>
      <c r="AH264" s="203"/>
      <c r="AI264" s="203" t="s">
        <v>450</v>
      </c>
      <c r="AJ264" s="203"/>
      <c r="AK264" s="203"/>
      <c r="AL264" s="203"/>
      <c r="AM264" s="203" t="s">
        <v>445</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454</v>
      </c>
      <c r="AF268" s="141"/>
      <c r="AG268" s="141"/>
      <c r="AH268" s="141"/>
      <c r="AI268" s="141" t="s">
        <v>450</v>
      </c>
      <c r="AJ268" s="141"/>
      <c r="AK268" s="141"/>
      <c r="AL268" s="141"/>
      <c r="AM268" s="141" t="s">
        <v>445</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453</v>
      </c>
      <c r="AF312" s="141"/>
      <c r="AG312" s="141"/>
      <c r="AH312" s="141"/>
      <c r="AI312" s="141" t="s">
        <v>450</v>
      </c>
      <c r="AJ312" s="141"/>
      <c r="AK312" s="141"/>
      <c r="AL312" s="141"/>
      <c r="AM312" s="141" t="s">
        <v>445</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453</v>
      </c>
      <c r="AF316" s="141"/>
      <c r="AG316" s="141"/>
      <c r="AH316" s="141"/>
      <c r="AI316" s="141" t="s">
        <v>450</v>
      </c>
      <c r="AJ316" s="141"/>
      <c r="AK316" s="141"/>
      <c r="AL316" s="141"/>
      <c r="AM316" s="141" t="s">
        <v>445</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453</v>
      </c>
      <c r="AF320" s="141"/>
      <c r="AG320" s="141"/>
      <c r="AH320" s="141"/>
      <c r="AI320" s="141" t="s">
        <v>450</v>
      </c>
      <c r="AJ320" s="141"/>
      <c r="AK320" s="141"/>
      <c r="AL320" s="141"/>
      <c r="AM320" s="141" t="s">
        <v>446</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453</v>
      </c>
      <c r="AF324" s="141"/>
      <c r="AG324" s="141"/>
      <c r="AH324" s="141"/>
      <c r="AI324" s="141" t="s">
        <v>450</v>
      </c>
      <c r="AJ324" s="141"/>
      <c r="AK324" s="141"/>
      <c r="AL324" s="141"/>
      <c r="AM324" s="141" t="s">
        <v>445</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454</v>
      </c>
      <c r="AF328" s="141"/>
      <c r="AG328" s="141"/>
      <c r="AH328" s="141"/>
      <c r="AI328" s="141" t="s">
        <v>450</v>
      </c>
      <c r="AJ328" s="141"/>
      <c r="AK328" s="141"/>
      <c r="AL328" s="141"/>
      <c r="AM328" s="141" t="s">
        <v>446</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453</v>
      </c>
      <c r="AF372" s="141"/>
      <c r="AG372" s="141"/>
      <c r="AH372" s="141"/>
      <c r="AI372" s="141" t="s">
        <v>450</v>
      </c>
      <c r="AJ372" s="141"/>
      <c r="AK372" s="141"/>
      <c r="AL372" s="141"/>
      <c r="AM372" s="141" t="s">
        <v>445</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453</v>
      </c>
      <c r="AF376" s="141"/>
      <c r="AG376" s="141"/>
      <c r="AH376" s="141"/>
      <c r="AI376" s="141" t="s">
        <v>450</v>
      </c>
      <c r="AJ376" s="141"/>
      <c r="AK376" s="141"/>
      <c r="AL376" s="141"/>
      <c r="AM376" s="141" t="s">
        <v>445</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453</v>
      </c>
      <c r="AF380" s="141"/>
      <c r="AG380" s="141"/>
      <c r="AH380" s="141"/>
      <c r="AI380" s="141" t="s">
        <v>450</v>
      </c>
      <c r="AJ380" s="141"/>
      <c r="AK380" s="141"/>
      <c r="AL380" s="141"/>
      <c r="AM380" s="141" t="s">
        <v>445</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453</v>
      </c>
      <c r="AF384" s="141"/>
      <c r="AG384" s="141"/>
      <c r="AH384" s="141"/>
      <c r="AI384" s="141" t="s">
        <v>450</v>
      </c>
      <c r="AJ384" s="141"/>
      <c r="AK384" s="141"/>
      <c r="AL384" s="141"/>
      <c r="AM384" s="141" t="s">
        <v>445</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453</v>
      </c>
      <c r="AF388" s="141"/>
      <c r="AG388" s="141"/>
      <c r="AH388" s="141"/>
      <c r="AI388" s="141" t="s">
        <v>450</v>
      </c>
      <c r="AJ388" s="141"/>
      <c r="AK388" s="141"/>
      <c r="AL388" s="141"/>
      <c r="AM388" s="141" t="s">
        <v>445</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471</v>
      </c>
      <c r="D430" s="917"/>
      <c r="E430" s="160" t="s">
        <v>463</v>
      </c>
      <c r="F430" s="884"/>
      <c r="G430" s="885" t="s">
        <v>326</v>
      </c>
      <c r="H430" s="109"/>
      <c r="I430" s="109"/>
      <c r="J430" s="886" t="s">
        <v>534</v>
      </c>
      <c r="K430" s="887"/>
      <c r="L430" s="887"/>
      <c r="M430" s="887"/>
      <c r="N430" s="887"/>
      <c r="O430" s="887"/>
      <c r="P430" s="887"/>
      <c r="Q430" s="887"/>
      <c r="R430" s="887"/>
      <c r="S430" s="887"/>
      <c r="T430" s="888"/>
      <c r="U430" s="574" t="s">
        <v>538</v>
      </c>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446</v>
      </c>
      <c r="AJ431" s="203"/>
      <c r="AK431" s="203"/>
      <c r="AL431" s="145"/>
      <c r="AM431" s="203" t="s">
        <v>441</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538</v>
      </c>
      <c r="AF432" s="186"/>
      <c r="AG432" s="119" t="s">
        <v>307</v>
      </c>
      <c r="AH432" s="120"/>
      <c r="AI432" s="142"/>
      <c r="AJ432" s="142"/>
      <c r="AK432" s="142"/>
      <c r="AL432" s="140"/>
      <c r="AM432" s="142"/>
      <c r="AN432" s="142"/>
      <c r="AO432" s="142"/>
      <c r="AP432" s="140"/>
      <c r="AQ432" s="576" t="s">
        <v>538</v>
      </c>
      <c r="AR432" s="186"/>
      <c r="AS432" s="119" t="s">
        <v>307</v>
      </c>
      <c r="AT432" s="120"/>
      <c r="AU432" s="186" t="s">
        <v>538</v>
      </c>
      <c r="AV432" s="186"/>
      <c r="AW432" s="119" t="s">
        <v>296</v>
      </c>
      <c r="AX432" s="181"/>
    </row>
    <row r="433" spans="1:50" ht="23.25" customHeight="1" x14ac:dyDescent="0.15">
      <c r="A433" s="175"/>
      <c r="B433" s="172"/>
      <c r="C433" s="166"/>
      <c r="D433" s="172"/>
      <c r="E433" s="328"/>
      <c r="F433" s="329"/>
      <c r="G433" s="90" t="s">
        <v>539</v>
      </c>
      <c r="H433" s="91"/>
      <c r="I433" s="91"/>
      <c r="J433" s="91"/>
      <c r="K433" s="91"/>
      <c r="L433" s="91"/>
      <c r="M433" s="91"/>
      <c r="N433" s="91"/>
      <c r="O433" s="91"/>
      <c r="P433" s="91"/>
      <c r="Q433" s="91"/>
      <c r="R433" s="91"/>
      <c r="S433" s="91"/>
      <c r="T433" s="91"/>
      <c r="U433" s="91"/>
      <c r="V433" s="91"/>
      <c r="W433" s="91"/>
      <c r="X433" s="92"/>
      <c r="Y433" s="187" t="s">
        <v>12</v>
      </c>
      <c r="Z433" s="188"/>
      <c r="AA433" s="189"/>
      <c r="AB433" s="199" t="s">
        <v>540</v>
      </c>
      <c r="AC433" s="199"/>
      <c r="AD433" s="199"/>
      <c r="AE433" s="326" t="s">
        <v>538</v>
      </c>
      <c r="AF433" s="193"/>
      <c r="AG433" s="193"/>
      <c r="AH433" s="193"/>
      <c r="AI433" s="326" t="s">
        <v>540</v>
      </c>
      <c r="AJ433" s="193"/>
      <c r="AK433" s="193"/>
      <c r="AL433" s="193"/>
      <c r="AM433" s="326" t="s">
        <v>538</v>
      </c>
      <c r="AN433" s="193"/>
      <c r="AO433" s="193"/>
      <c r="AP433" s="327"/>
      <c r="AQ433" s="326" t="s">
        <v>538</v>
      </c>
      <c r="AR433" s="193"/>
      <c r="AS433" s="193"/>
      <c r="AT433" s="327"/>
      <c r="AU433" s="193" t="s">
        <v>540</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541</v>
      </c>
      <c r="AC434" s="191"/>
      <c r="AD434" s="191"/>
      <c r="AE434" s="326" t="s">
        <v>538</v>
      </c>
      <c r="AF434" s="193"/>
      <c r="AG434" s="193"/>
      <c r="AH434" s="327"/>
      <c r="AI434" s="326" t="s">
        <v>542</v>
      </c>
      <c r="AJ434" s="193"/>
      <c r="AK434" s="193"/>
      <c r="AL434" s="193"/>
      <c r="AM434" s="326" t="s">
        <v>538</v>
      </c>
      <c r="AN434" s="193"/>
      <c r="AO434" s="193"/>
      <c r="AP434" s="327"/>
      <c r="AQ434" s="326" t="s">
        <v>540</v>
      </c>
      <c r="AR434" s="193"/>
      <c r="AS434" s="193"/>
      <c r="AT434" s="327"/>
      <c r="AU434" s="193" t="s">
        <v>538</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538</v>
      </c>
      <c r="AF435" s="193"/>
      <c r="AG435" s="193"/>
      <c r="AH435" s="327"/>
      <c r="AI435" s="326" t="s">
        <v>538</v>
      </c>
      <c r="AJ435" s="193"/>
      <c r="AK435" s="193"/>
      <c r="AL435" s="193"/>
      <c r="AM435" s="326" t="s">
        <v>543</v>
      </c>
      <c r="AN435" s="193"/>
      <c r="AO435" s="193"/>
      <c r="AP435" s="327"/>
      <c r="AQ435" s="326" t="s">
        <v>538</v>
      </c>
      <c r="AR435" s="193"/>
      <c r="AS435" s="193"/>
      <c r="AT435" s="327"/>
      <c r="AU435" s="193" t="s">
        <v>538</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445</v>
      </c>
      <c r="AJ436" s="203"/>
      <c r="AK436" s="203"/>
      <c r="AL436" s="145"/>
      <c r="AM436" s="203" t="s">
        <v>441</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445</v>
      </c>
      <c r="AJ441" s="203"/>
      <c r="AK441" s="203"/>
      <c r="AL441" s="145"/>
      <c r="AM441" s="203" t="s">
        <v>437</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445</v>
      </c>
      <c r="AJ446" s="203"/>
      <c r="AK446" s="203"/>
      <c r="AL446" s="145"/>
      <c r="AM446" s="203" t="s">
        <v>442</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445</v>
      </c>
      <c r="AJ451" s="203"/>
      <c r="AK451" s="203"/>
      <c r="AL451" s="145"/>
      <c r="AM451" s="203" t="s">
        <v>441</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hidden="1"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445</v>
      </c>
      <c r="AJ456" s="203"/>
      <c r="AK456" s="203"/>
      <c r="AL456" s="145"/>
      <c r="AM456" s="203" t="s">
        <v>441</v>
      </c>
      <c r="AN456" s="203"/>
      <c r="AO456" s="203"/>
      <c r="AP456" s="145"/>
      <c r="AQ456" s="145" t="s">
        <v>306</v>
      </c>
      <c r="AR456" s="116"/>
      <c r="AS456" s="116"/>
      <c r="AT456" s="117"/>
      <c r="AU456" s="122" t="s">
        <v>252</v>
      </c>
      <c r="AV456" s="122"/>
      <c r="AW456" s="122"/>
      <c r="AX456" s="123"/>
    </row>
    <row r="457" spans="1:50" ht="18.75" hidden="1"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6"/>
      <c r="AR457" s="186"/>
      <c r="AS457" s="119" t="s">
        <v>307</v>
      </c>
      <c r="AT457" s="120"/>
      <c r="AU457" s="186"/>
      <c r="AV457" s="186"/>
      <c r="AW457" s="119" t="s">
        <v>296</v>
      </c>
      <c r="AX457" s="181"/>
    </row>
    <row r="458" spans="1:50" ht="23.25" hidden="1" customHeight="1" x14ac:dyDescent="0.15">
      <c r="A458" s="175"/>
      <c r="B458" s="172"/>
      <c r="C458" s="166"/>
      <c r="D458" s="172"/>
      <c r="E458" s="328"/>
      <c r="F458" s="329"/>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hidden="1"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hidden="1"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445</v>
      </c>
      <c r="AJ461" s="203"/>
      <c r="AK461" s="203"/>
      <c r="AL461" s="145"/>
      <c r="AM461" s="203" t="s">
        <v>443</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445</v>
      </c>
      <c r="AJ466" s="203"/>
      <c r="AK466" s="203"/>
      <c r="AL466" s="145"/>
      <c r="AM466" s="203" t="s">
        <v>441</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445</v>
      </c>
      <c r="AJ471" s="203"/>
      <c r="AK471" s="203"/>
      <c r="AL471" s="145"/>
      <c r="AM471" s="203" t="s">
        <v>437</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445</v>
      </c>
      <c r="AJ476" s="203"/>
      <c r="AK476" s="203"/>
      <c r="AL476" s="145"/>
      <c r="AM476" s="203" t="s">
        <v>441</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hidden="1" customHeight="1" x14ac:dyDescent="0.15">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472</v>
      </c>
      <c r="F484" s="161"/>
      <c r="G484" s="885" t="s">
        <v>326</v>
      </c>
      <c r="H484" s="109"/>
      <c r="I484" s="109"/>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446</v>
      </c>
      <c r="AJ485" s="203"/>
      <c r="AK485" s="203"/>
      <c r="AL485" s="145"/>
      <c r="AM485" s="203" t="s">
        <v>443</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445</v>
      </c>
      <c r="AJ490" s="203"/>
      <c r="AK490" s="203"/>
      <c r="AL490" s="145"/>
      <c r="AM490" s="203" t="s">
        <v>443</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445</v>
      </c>
      <c r="AJ495" s="203"/>
      <c r="AK495" s="203"/>
      <c r="AL495" s="145"/>
      <c r="AM495" s="203" t="s">
        <v>441</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445</v>
      </c>
      <c r="AJ500" s="203"/>
      <c r="AK500" s="203"/>
      <c r="AL500" s="145"/>
      <c r="AM500" s="203" t="s">
        <v>442</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445</v>
      </c>
      <c r="AJ505" s="203"/>
      <c r="AK505" s="203"/>
      <c r="AL505" s="145"/>
      <c r="AM505" s="203" t="s">
        <v>443</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445</v>
      </c>
      <c r="AJ510" s="203"/>
      <c r="AK510" s="203"/>
      <c r="AL510" s="145"/>
      <c r="AM510" s="203" t="s">
        <v>441</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446</v>
      </c>
      <c r="AJ515" s="203"/>
      <c r="AK515" s="203"/>
      <c r="AL515" s="145"/>
      <c r="AM515" s="203" t="s">
        <v>441</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446</v>
      </c>
      <c r="AJ520" s="203"/>
      <c r="AK520" s="203"/>
      <c r="AL520" s="145"/>
      <c r="AM520" s="203" t="s">
        <v>441</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445</v>
      </c>
      <c r="AJ525" s="203"/>
      <c r="AK525" s="203"/>
      <c r="AL525" s="145"/>
      <c r="AM525" s="203" t="s">
        <v>437</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445</v>
      </c>
      <c r="AJ530" s="203"/>
      <c r="AK530" s="203"/>
      <c r="AL530" s="145"/>
      <c r="AM530" s="203" t="s">
        <v>441</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473</v>
      </c>
      <c r="F538" s="161"/>
      <c r="G538" s="885" t="s">
        <v>326</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446</v>
      </c>
      <c r="AJ539" s="203"/>
      <c r="AK539" s="203"/>
      <c r="AL539" s="145"/>
      <c r="AM539" s="203" t="s">
        <v>441</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445</v>
      </c>
      <c r="AJ544" s="203"/>
      <c r="AK544" s="203"/>
      <c r="AL544" s="145"/>
      <c r="AM544" s="203" t="s">
        <v>443</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445</v>
      </c>
      <c r="AJ549" s="203"/>
      <c r="AK549" s="203"/>
      <c r="AL549" s="145"/>
      <c r="AM549" s="203" t="s">
        <v>437</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445</v>
      </c>
      <c r="AJ554" s="203"/>
      <c r="AK554" s="203"/>
      <c r="AL554" s="145"/>
      <c r="AM554" s="203" t="s">
        <v>437</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445</v>
      </c>
      <c r="AJ559" s="203"/>
      <c r="AK559" s="203"/>
      <c r="AL559" s="145"/>
      <c r="AM559" s="203" t="s">
        <v>441</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445</v>
      </c>
      <c r="AJ564" s="203"/>
      <c r="AK564" s="203"/>
      <c r="AL564" s="145"/>
      <c r="AM564" s="203" t="s">
        <v>437</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446</v>
      </c>
      <c r="AJ569" s="203"/>
      <c r="AK569" s="203"/>
      <c r="AL569" s="145"/>
      <c r="AM569" s="203" t="s">
        <v>437</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445</v>
      </c>
      <c r="AJ574" s="203"/>
      <c r="AK574" s="203"/>
      <c r="AL574" s="145"/>
      <c r="AM574" s="203" t="s">
        <v>437</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445</v>
      </c>
      <c r="AJ579" s="203"/>
      <c r="AK579" s="203"/>
      <c r="AL579" s="145"/>
      <c r="AM579" s="203" t="s">
        <v>437</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445</v>
      </c>
      <c r="AJ584" s="203"/>
      <c r="AK584" s="203"/>
      <c r="AL584" s="145"/>
      <c r="AM584" s="203" t="s">
        <v>441</v>
      </c>
      <c r="AN584" s="203"/>
      <c r="AO584" s="203"/>
      <c r="AP584" s="145"/>
      <c r="AQ584" s="145" t="s">
        <v>306</v>
      </c>
      <c r="AR584" s="116"/>
      <c r="AS584" s="116"/>
      <c r="AT584" s="117"/>
      <c r="AU584" s="122" t="s">
        <v>252</v>
      </c>
      <c r="AV584" s="122"/>
      <c r="AW584" s="122"/>
      <c r="AX584" s="123"/>
    </row>
    <row r="585" spans="1:50" ht="18.75"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t="s">
        <v>538</v>
      </c>
      <c r="AF585" s="186"/>
      <c r="AG585" s="119" t="s">
        <v>307</v>
      </c>
      <c r="AH585" s="120"/>
      <c r="AI585" s="142"/>
      <c r="AJ585" s="142"/>
      <c r="AK585" s="142"/>
      <c r="AL585" s="140"/>
      <c r="AM585" s="142"/>
      <c r="AN585" s="142"/>
      <c r="AO585" s="142"/>
      <c r="AP585" s="140"/>
      <c r="AQ585" s="576" t="s">
        <v>540</v>
      </c>
      <c r="AR585" s="186"/>
      <c r="AS585" s="119" t="s">
        <v>307</v>
      </c>
      <c r="AT585" s="120"/>
      <c r="AU585" s="186" t="s">
        <v>538</v>
      </c>
      <c r="AV585" s="186"/>
      <c r="AW585" s="119" t="s">
        <v>296</v>
      </c>
      <c r="AX585" s="181"/>
    </row>
    <row r="586" spans="1:50" ht="23.25" customHeight="1" x14ac:dyDescent="0.15">
      <c r="A586" s="175"/>
      <c r="B586" s="172"/>
      <c r="C586" s="166"/>
      <c r="D586" s="172"/>
      <c r="E586" s="328"/>
      <c r="F586" s="329"/>
      <c r="G586" s="90" t="s">
        <v>540</v>
      </c>
      <c r="H586" s="91"/>
      <c r="I586" s="91"/>
      <c r="J586" s="91"/>
      <c r="K586" s="91"/>
      <c r="L586" s="91"/>
      <c r="M586" s="91"/>
      <c r="N586" s="91"/>
      <c r="O586" s="91"/>
      <c r="P586" s="91"/>
      <c r="Q586" s="91"/>
      <c r="R586" s="91"/>
      <c r="S586" s="91"/>
      <c r="T586" s="91"/>
      <c r="U586" s="91"/>
      <c r="V586" s="91"/>
      <c r="W586" s="91"/>
      <c r="X586" s="92"/>
      <c r="Y586" s="187" t="s">
        <v>12</v>
      </c>
      <c r="Z586" s="188"/>
      <c r="AA586" s="189"/>
      <c r="AB586" s="199" t="s">
        <v>538</v>
      </c>
      <c r="AC586" s="199"/>
      <c r="AD586" s="199"/>
      <c r="AE586" s="326" t="s">
        <v>538</v>
      </c>
      <c r="AF586" s="193"/>
      <c r="AG586" s="193"/>
      <c r="AH586" s="193"/>
      <c r="AI586" s="326" t="s">
        <v>538</v>
      </c>
      <c r="AJ586" s="193"/>
      <c r="AK586" s="193"/>
      <c r="AL586" s="193"/>
      <c r="AM586" s="326" t="s">
        <v>538</v>
      </c>
      <c r="AN586" s="193"/>
      <c r="AO586" s="193"/>
      <c r="AP586" s="327"/>
      <c r="AQ586" s="326" t="s">
        <v>538</v>
      </c>
      <c r="AR586" s="193"/>
      <c r="AS586" s="193"/>
      <c r="AT586" s="327"/>
      <c r="AU586" s="193" t="s">
        <v>538</v>
      </c>
      <c r="AV586" s="193"/>
      <c r="AW586" s="193"/>
      <c r="AX586" s="194"/>
    </row>
    <row r="587" spans="1:50" ht="23.25"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t="s">
        <v>540</v>
      </c>
      <c r="AC587" s="191"/>
      <c r="AD587" s="191"/>
      <c r="AE587" s="326" t="s">
        <v>540</v>
      </c>
      <c r="AF587" s="193"/>
      <c r="AG587" s="193"/>
      <c r="AH587" s="327"/>
      <c r="AI587" s="326" t="s">
        <v>544</v>
      </c>
      <c r="AJ587" s="193"/>
      <c r="AK587" s="193"/>
      <c r="AL587" s="193"/>
      <c r="AM587" s="326" t="s">
        <v>540</v>
      </c>
      <c r="AN587" s="193"/>
      <c r="AO587" s="193"/>
      <c r="AP587" s="327"/>
      <c r="AQ587" s="326" t="s">
        <v>538</v>
      </c>
      <c r="AR587" s="193"/>
      <c r="AS587" s="193"/>
      <c r="AT587" s="327"/>
      <c r="AU587" s="193" t="s">
        <v>538</v>
      </c>
      <c r="AV587" s="193"/>
      <c r="AW587" s="193"/>
      <c r="AX587" s="194"/>
    </row>
    <row r="588" spans="1:50" ht="23.25"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t="s">
        <v>540</v>
      </c>
      <c r="AF588" s="193"/>
      <c r="AG588" s="193"/>
      <c r="AH588" s="327"/>
      <c r="AI588" s="326" t="s">
        <v>540</v>
      </c>
      <c r="AJ588" s="193"/>
      <c r="AK588" s="193"/>
      <c r="AL588" s="193"/>
      <c r="AM588" s="326" t="s">
        <v>538</v>
      </c>
      <c r="AN588" s="193"/>
      <c r="AO588" s="193"/>
      <c r="AP588" s="327"/>
      <c r="AQ588" s="326" t="s">
        <v>538</v>
      </c>
      <c r="AR588" s="193"/>
      <c r="AS588" s="193"/>
      <c r="AT588" s="327"/>
      <c r="AU588" s="193" t="s">
        <v>540</v>
      </c>
      <c r="AV588" s="193"/>
      <c r="AW588" s="193"/>
      <c r="AX588" s="194"/>
    </row>
    <row r="589" spans="1:50" ht="23.85" customHeight="1" x14ac:dyDescent="0.15">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customHeight="1" x14ac:dyDescent="0.15">
      <c r="A590" s="175"/>
      <c r="B590" s="172"/>
      <c r="C590" s="166"/>
      <c r="D590" s="172"/>
      <c r="E590" s="111" t="s">
        <v>538</v>
      </c>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customHeight="1" thickBot="1" x14ac:dyDescent="0.2">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472</v>
      </c>
      <c r="F592" s="161"/>
      <c r="G592" s="885" t="s">
        <v>326</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445</v>
      </c>
      <c r="AJ593" s="203"/>
      <c r="AK593" s="203"/>
      <c r="AL593" s="145"/>
      <c r="AM593" s="203" t="s">
        <v>437</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446</v>
      </c>
      <c r="AJ598" s="203"/>
      <c r="AK598" s="203"/>
      <c r="AL598" s="145"/>
      <c r="AM598" s="203" t="s">
        <v>442</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445</v>
      </c>
      <c r="AJ603" s="203"/>
      <c r="AK603" s="203"/>
      <c r="AL603" s="145"/>
      <c r="AM603" s="203" t="s">
        <v>437</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445</v>
      </c>
      <c r="AJ608" s="203"/>
      <c r="AK608" s="203"/>
      <c r="AL608" s="145"/>
      <c r="AM608" s="203" t="s">
        <v>437</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445</v>
      </c>
      <c r="AJ613" s="203"/>
      <c r="AK613" s="203"/>
      <c r="AL613" s="145"/>
      <c r="AM613" s="203" t="s">
        <v>441</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445</v>
      </c>
      <c r="AJ618" s="203"/>
      <c r="AK618" s="203"/>
      <c r="AL618" s="145"/>
      <c r="AM618" s="203" t="s">
        <v>441</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445</v>
      </c>
      <c r="AJ623" s="203"/>
      <c r="AK623" s="203"/>
      <c r="AL623" s="145"/>
      <c r="AM623" s="203" t="s">
        <v>442</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445</v>
      </c>
      <c r="AJ628" s="203"/>
      <c r="AK628" s="203"/>
      <c r="AL628" s="145"/>
      <c r="AM628" s="203" t="s">
        <v>441</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445</v>
      </c>
      <c r="AJ633" s="203"/>
      <c r="AK633" s="203"/>
      <c r="AL633" s="145"/>
      <c r="AM633" s="203" t="s">
        <v>437</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445</v>
      </c>
      <c r="AJ638" s="203"/>
      <c r="AK638" s="203"/>
      <c r="AL638" s="145"/>
      <c r="AM638" s="203" t="s">
        <v>441</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473</v>
      </c>
      <c r="F646" s="161"/>
      <c r="G646" s="885" t="s">
        <v>326</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446</v>
      </c>
      <c r="AJ647" s="203"/>
      <c r="AK647" s="203"/>
      <c r="AL647" s="145"/>
      <c r="AM647" s="203" t="s">
        <v>437</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445</v>
      </c>
      <c r="AJ652" s="203"/>
      <c r="AK652" s="203"/>
      <c r="AL652" s="145"/>
      <c r="AM652" s="203" t="s">
        <v>437</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445</v>
      </c>
      <c r="AJ657" s="203"/>
      <c r="AK657" s="203"/>
      <c r="AL657" s="145"/>
      <c r="AM657" s="203" t="s">
        <v>441</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445</v>
      </c>
      <c r="AJ662" s="203"/>
      <c r="AK662" s="203"/>
      <c r="AL662" s="145"/>
      <c r="AM662" s="203" t="s">
        <v>437</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445</v>
      </c>
      <c r="AJ667" s="203"/>
      <c r="AK667" s="203"/>
      <c r="AL667" s="145"/>
      <c r="AM667" s="203" t="s">
        <v>437</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446</v>
      </c>
      <c r="AJ672" s="203"/>
      <c r="AK672" s="203"/>
      <c r="AL672" s="145"/>
      <c r="AM672" s="203" t="s">
        <v>437</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445</v>
      </c>
      <c r="AJ677" s="203"/>
      <c r="AK677" s="203"/>
      <c r="AL677" s="145"/>
      <c r="AM677" s="203" t="s">
        <v>443</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446</v>
      </c>
      <c r="AJ682" s="203"/>
      <c r="AK682" s="203"/>
      <c r="AL682" s="145"/>
      <c r="AM682" s="203" t="s">
        <v>441</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445</v>
      </c>
      <c r="AJ687" s="203"/>
      <c r="AK687" s="203"/>
      <c r="AL687" s="145"/>
      <c r="AM687" s="203" t="s">
        <v>437</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445</v>
      </c>
      <c r="AJ692" s="203"/>
      <c r="AK692" s="203"/>
      <c r="AL692" s="145"/>
      <c r="AM692" s="203" t="s">
        <v>442</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09" t="s">
        <v>30</v>
      </c>
      <c r="AH701" s="368"/>
      <c r="AI701" s="368"/>
      <c r="AJ701" s="368"/>
      <c r="AK701" s="368"/>
      <c r="AL701" s="368"/>
      <c r="AM701" s="368"/>
      <c r="AN701" s="368"/>
      <c r="AO701" s="368"/>
      <c r="AP701" s="368"/>
      <c r="AQ701" s="368"/>
      <c r="AR701" s="368"/>
      <c r="AS701" s="368"/>
      <c r="AT701" s="368"/>
      <c r="AU701" s="368"/>
      <c r="AV701" s="368"/>
      <c r="AW701" s="368"/>
      <c r="AX701" s="810"/>
    </row>
    <row r="702" spans="1:50" ht="27" customHeight="1" x14ac:dyDescent="0.15">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482</v>
      </c>
      <c r="AE702" s="332"/>
      <c r="AF702" s="332"/>
      <c r="AG702" s="371" t="s">
        <v>509</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58"/>
      <c r="B703" s="859"/>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8"/>
      <c r="AD703" s="314" t="s">
        <v>482</v>
      </c>
      <c r="AE703" s="315"/>
      <c r="AF703" s="315"/>
      <c r="AG703" s="87" t="s">
        <v>510</v>
      </c>
      <c r="AH703" s="88"/>
      <c r="AI703" s="88"/>
      <c r="AJ703" s="88"/>
      <c r="AK703" s="88"/>
      <c r="AL703" s="88"/>
      <c r="AM703" s="88"/>
      <c r="AN703" s="88"/>
      <c r="AO703" s="88"/>
      <c r="AP703" s="88"/>
      <c r="AQ703" s="88"/>
      <c r="AR703" s="88"/>
      <c r="AS703" s="88"/>
      <c r="AT703" s="88"/>
      <c r="AU703" s="88"/>
      <c r="AV703" s="88"/>
      <c r="AW703" s="88"/>
      <c r="AX703" s="89"/>
    </row>
    <row r="704" spans="1:50" ht="27" customHeight="1" x14ac:dyDescent="0.15">
      <c r="A704" s="860"/>
      <c r="B704" s="861"/>
      <c r="C704" s="803" t="s">
        <v>260</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8" t="s">
        <v>482</v>
      </c>
      <c r="AE704" s="769"/>
      <c r="AF704" s="769"/>
      <c r="AG704" s="153" t="s">
        <v>511</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06" t="s">
        <v>40</v>
      </c>
      <c r="D705" s="807"/>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8"/>
      <c r="AD705" s="700" t="s">
        <v>505</v>
      </c>
      <c r="AE705" s="701"/>
      <c r="AF705" s="701"/>
      <c r="AG705" s="111" t="s">
        <v>512</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80"/>
      <c r="D706" s="781"/>
      <c r="E706" s="716" t="s">
        <v>424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506</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507</v>
      </c>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8"/>
      <c r="B708" s="630"/>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90" t="s">
        <v>482</v>
      </c>
      <c r="AE708" s="591"/>
      <c r="AF708" s="591"/>
      <c r="AG708" s="728" t="s">
        <v>513</v>
      </c>
      <c r="AH708" s="729"/>
      <c r="AI708" s="729"/>
      <c r="AJ708" s="729"/>
      <c r="AK708" s="729"/>
      <c r="AL708" s="729"/>
      <c r="AM708" s="729"/>
      <c r="AN708" s="729"/>
      <c r="AO708" s="729"/>
      <c r="AP708" s="729"/>
      <c r="AQ708" s="729"/>
      <c r="AR708" s="729"/>
      <c r="AS708" s="729"/>
      <c r="AT708" s="729"/>
      <c r="AU708" s="729"/>
      <c r="AV708" s="729"/>
      <c r="AW708" s="729"/>
      <c r="AX708" s="730"/>
    </row>
    <row r="709" spans="1:50" ht="135"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482</v>
      </c>
      <c r="AE709" s="315"/>
      <c r="AF709" s="315"/>
      <c r="AG709" s="87" t="s">
        <v>548</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508</v>
      </c>
      <c r="AE710" s="315"/>
      <c r="AF710" s="315"/>
      <c r="AG710" s="87" t="s">
        <v>517</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482</v>
      </c>
      <c r="AE711" s="315"/>
      <c r="AF711" s="315"/>
      <c r="AG711" s="87" t="s">
        <v>514</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505</v>
      </c>
      <c r="AE712" s="769"/>
      <c r="AF712" s="769"/>
      <c r="AG712" s="795" t="s">
        <v>585</v>
      </c>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x14ac:dyDescent="0.15">
      <c r="A713" s="628"/>
      <c r="B713" s="630"/>
      <c r="C713" s="934" t="s">
        <v>392</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14" t="s">
        <v>508</v>
      </c>
      <c r="AE713" s="315"/>
      <c r="AF713" s="649"/>
      <c r="AG713" s="87" t="s">
        <v>518</v>
      </c>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2" t="s">
        <v>482</v>
      </c>
      <c r="AE714" s="793"/>
      <c r="AF714" s="794"/>
      <c r="AG714" s="722" t="s">
        <v>515</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482</v>
      </c>
      <c r="AE715" s="591"/>
      <c r="AF715" s="642"/>
      <c r="AG715" s="728" t="s">
        <v>586</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482</v>
      </c>
      <c r="AE716" s="613"/>
      <c r="AF716" s="613"/>
      <c r="AG716" s="87" t="s">
        <v>516</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482</v>
      </c>
      <c r="AE717" s="315"/>
      <c r="AF717" s="315"/>
      <c r="AG717" s="87" t="s">
        <v>587</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508</v>
      </c>
      <c r="AE718" s="315"/>
      <c r="AF718" s="315"/>
      <c r="AG718" s="113" t="s">
        <v>519</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482</v>
      </c>
      <c r="AE719" s="591"/>
      <c r="AF719" s="591"/>
      <c r="AG719" s="111" t="s">
        <v>521</v>
      </c>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4"/>
      <c r="B721" s="765"/>
      <c r="C721" s="282" t="s">
        <v>479</v>
      </c>
      <c r="D721" s="283"/>
      <c r="E721" s="283"/>
      <c r="F721" s="284"/>
      <c r="G721" s="273"/>
      <c r="H721" s="274"/>
      <c r="I721" s="69" t="str">
        <f>IF(OR(G721="　", G721=""), "", "-")</f>
        <v/>
      </c>
      <c r="J721" s="277">
        <v>635</v>
      </c>
      <c r="K721" s="277"/>
      <c r="L721" s="69" t="str">
        <f>IF(M721="","","-")</f>
        <v/>
      </c>
      <c r="M721" s="70"/>
      <c r="N721" s="290" t="s">
        <v>520</v>
      </c>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0.25"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0.25"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53.25" customHeight="1" x14ac:dyDescent="0.15">
      <c r="A726" s="626" t="s">
        <v>47</v>
      </c>
      <c r="B726" s="788"/>
      <c r="C726" s="800" t="s">
        <v>52</v>
      </c>
      <c r="D726" s="823"/>
      <c r="E726" s="823"/>
      <c r="F726" s="824"/>
      <c r="G726" s="563" t="s">
        <v>595</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37.5" customHeight="1" thickBot="1" x14ac:dyDescent="0.2">
      <c r="A727" s="789"/>
      <c r="B727" s="790"/>
      <c r="C727" s="734" t="s">
        <v>56</v>
      </c>
      <c r="D727" s="735"/>
      <c r="E727" s="735"/>
      <c r="F727" s="736"/>
      <c r="G727" s="561" t="s">
        <v>590</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75"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51" customHeight="1" thickBot="1" x14ac:dyDescent="0.2">
      <c r="A729" s="620" t="s">
        <v>594</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1.5" customHeight="1" thickBot="1" x14ac:dyDescent="0.2">
      <c r="A731" s="785" t="s">
        <v>255</v>
      </c>
      <c r="B731" s="786"/>
      <c r="C731" s="786"/>
      <c r="D731" s="786"/>
      <c r="E731" s="787"/>
      <c r="F731" s="715" t="s">
        <v>591</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70.5" customHeight="1" thickBot="1" x14ac:dyDescent="0.2">
      <c r="A733" s="659" t="s">
        <v>428</v>
      </c>
      <c r="B733" s="660"/>
      <c r="C733" s="660"/>
      <c r="D733" s="660"/>
      <c r="E733" s="661"/>
      <c r="F733" s="623" t="s">
        <v>592</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221.25" customHeight="1" thickBot="1" x14ac:dyDescent="0.2">
      <c r="A735" s="776" t="s">
        <v>545</v>
      </c>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7" t="s">
        <v>467</v>
      </c>
      <c r="B737" s="196"/>
      <c r="C737" s="196"/>
      <c r="D737" s="197"/>
      <c r="E737" s="976" t="s">
        <v>522</v>
      </c>
      <c r="F737" s="976"/>
      <c r="G737" s="976"/>
      <c r="H737" s="976"/>
      <c r="I737" s="976"/>
      <c r="J737" s="976"/>
      <c r="K737" s="976"/>
      <c r="L737" s="976"/>
      <c r="M737" s="976"/>
      <c r="N737" s="351" t="s">
        <v>460</v>
      </c>
      <c r="O737" s="351"/>
      <c r="P737" s="351"/>
      <c r="Q737" s="351"/>
      <c r="R737" s="976" t="s">
        <v>523</v>
      </c>
      <c r="S737" s="976"/>
      <c r="T737" s="976"/>
      <c r="U737" s="976"/>
      <c r="V737" s="976"/>
      <c r="W737" s="976"/>
      <c r="X737" s="976"/>
      <c r="Y737" s="976"/>
      <c r="Z737" s="976"/>
      <c r="AA737" s="351" t="s">
        <v>459</v>
      </c>
      <c r="AB737" s="351"/>
      <c r="AC737" s="351"/>
      <c r="AD737" s="351"/>
      <c r="AE737" s="976" t="s">
        <v>524</v>
      </c>
      <c r="AF737" s="976"/>
      <c r="AG737" s="976"/>
      <c r="AH737" s="976"/>
      <c r="AI737" s="976"/>
      <c r="AJ737" s="976"/>
      <c r="AK737" s="976"/>
      <c r="AL737" s="976"/>
      <c r="AM737" s="976"/>
      <c r="AN737" s="351" t="s">
        <v>458</v>
      </c>
      <c r="AO737" s="351"/>
      <c r="AP737" s="351"/>
      <c r="AQ737" s="351"/>
      <c r="AR737" s="968" t="s">
        <v>525</v>
      </c>
      <c r="AS737" s="969"/>
      <c r="AT737" s="969"/>
      <c r="AU737" s="969"/>
      <c r="AV737" s="969"/>
      <c r="AW737" s="969"/>
      <c r="AX737" s="970"/>
      <c r="AY737" s="75"/>
      <c r="AZ737" s="75"/>
    </row>
    <row r="738" spans="1:52" ht="24.75" customHeight="1" x14ac:dyDescent="0.15">
      <c r="A738" s="977" t="s">
        <v>457</v>
      </c>
      <c r="B738" s="196"/>
      <c r="C738" s="196"/>
      <c r="D738" s="197"/>
      <c r="E738" s="976" t="s">
        <v>526</v>
      </c>
      <c r="F738" s="976"/>
      <c r="G738" s="976"/>
      <c r="H738" s="976"/>
      <c r="I738" s="976"/>
      <c r="J738" s="976"/>
      <c r="K738" s="976"/>
      <c r="L738" s="976"/>
      <c r="M738" s="976"/>
      <c r="N738" s="351" t="s">
        <v>456</v>
      </c>
      <c r="O738" s="351"/>
      <c r="P738" s="351"/>
      <c r="Q738" s="351"/>
      <c r="R738" s="976" t="s">
        <v>527</v>
      </c>
      <c r="S738" s="976"/>
      <c r="T738" s="976"/>
      <c r="U738" s="976"/>
      <c r="V738" s="976"/>
      <c r="W738" s="976"/>
      <c r="X738" s="976"/>
      <c r="Y738" s="976"/>
      <c r="Z738" s="976"/>
      <c r="AA738" s="351" t="s">
        <v>455</v>
      </c>
      <c r="AB738" s="351"/>
      <c r="AC738" s="351"/>
      <c r="AD738" s="351"/>
      <c r="AE738" s="976" t="s">
        <v>528</v>
      </c>
      <c r="AF738" s="976"/>
      <c r="AG738" s="976"/>
      <c r="AH738" s="976"/>
      <c r="AI738" s="976"/>
      <c r="AJ738" s="976"/>
      <c r="AK738" s="976"/>
      <c r="AL738" s="976"/>
      <c r="AM738" s="976"/>
      <c r="AN738" s="351" t="s">
        <v>451</v>
      </c>
      <c r="AO738" s="351"/>
      <c r="AP738" s="351"/>
      <c r="AQ738" s="351"/>
      <c r="AR738" s="968" t="s">
        <v>529</v>
      </c>
      <c r="AS738" s="969"/>
      <c r="AT738" s="969"/>
      <c r="AU738" s="969"/>
      <c r="AV738" s="969"/>
      <c r="AW738" s="969"/>
      <c r="AX738" s="970"/>
    </row>
    <row r="739" spans="1:52" ht="24.75" customHeight="1" thickBot="1" x14ac:dyDescent="0.2">
      <c r="A739" s="978" t="s">
        <v>447</v>
      </c>
      <c r="B739" s="979"/>
      <c r="C739" s="979"/>
      <c r="D739" s="980"/>
      <c r="E739" s="981" t="s">
        <v>479</v>
      </c>
      <c r="F739" s="971"/>
      <c r="G739" s="971"/>
      <c r="H739" s="79" t="str">
        <f>IF(E739="", "", "(")</f>
        <v>(</v>
      </c>
      <c r="I739" s="971"/>
      <c r="J739" s="971"/>
      <c r="K739" s="79" t="str">
        <f>IF(OR(I739="　", I739=""), "", "-")</f>
        <v/>
      </c>
      <c r="L739" s="972">
        <v>560</v>
      </c>
      <c r="M739" s="972"/>
      <c r="N739" s="80" t="str">
        <f>IF(O739="", "", "-")</f>
        <v/>
      </c>
      <c r="O739" s="81"/>
      <c r="P739" s="80" t="str">
        <f>IF(E739="", "", ")")</f>
        <v>)</v>
      </c>
      <c r="Q739" s="981"/>
      <c r="R739" s="971"/>
      <c r="S739" s="971"/>
      <c r="T739" s="79" t="str">
        <f>IF(Q739="", "", "(")</f>
        <v/>
      </c>
      <c r="U739" s="971"/>
      <c r="V739" s="971"/>
      <c r="W739" s="79" t="str">
        <f>IF(OR(U739="　", U739=""), "", "-")</f>
        <v/>
      </c>
      <c r="X739" s="972"/>
      <c r="Y739" s="972"/>
      <c r="Z739" s="80" t="str">
        <f>IF(AA739="", "", "-")</f>
        <v/>
      </c>
      <c r="AA739" s="81"/>
      <c r="AB739" s="80" t="str">
        <f>IF(Q739="", "", ")")</f>
        <v/>
      </c>
      <c r="AC739" s="981"/>
      <c r="AD739" s="971"/>
      <c r="AE739" s="971"/>
      <c r="AF739" s="79" t="str">
        <f>IF(AC739="", "", "(")</f>
        <v/>
      </c>
      <c r="AG739" s="971"/>
      <c r="AH739" s="971"/>
      <c r="AI739" s="79" t="str">
        <f>IF(OR(AG739="　", AG739=""), "", "-")</f>
        <v/>
      </c>
      <c r="AJ739" s="972"/>
      <c r="AK739" s="972"/>
      <c r="AL739" s="80" t="str">
        <f>IF(AM739="", "", "-")</f>
        <v/>
      </c>
      <c r="AM739" s="81"/>
      <c r="AN739" s="80" t="str">
        <f>IF(AC739="", "", ")")</f>
        <v/>
      </c>
      <c r="AO739" s="973"/>
      <c r="AP739" s="974"/>
      <c r="AQ739" s="974"/>
      <c r="AR739" s="974"/>
      <c r="AS739" s="974"/>
      <c r="AT739" s="974"/>
      <c r="AU739" s="974"/>
      <c r="AV739" s="974"/>
      <c r="AW739" s="974"/>
      <c r="AX739" s="975"/>
    </row>
    <row r="740" spans="1:52" ht="28.35" customHeight="1" x14ac:dyDescent="0.15">
      <c r="A740" s="600" t="s">
        <v>427</v>
      </c>
      <c r="B740" s="601"/>
      <c r="C740" s="601"/>
      <c r="D740" s="601"/>
      <c r="E740" s="601"/>
      <c r="F740" s="602"/>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thickBot="1" x14ac:dyDescent="0.2">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thickBot="1" x14ac:dyDescent="0.2">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429</v>
      </c>
      <c r="B779" s="615"/>
      <c r="C779" s="615"/>
      <c r="D779" s="615"/>
      <c r="E779" s="615"/>
      <c r="F779" s="616"/>
      <c r="G779" s="581" t="s">
        <v>593</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572</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15">
      <c r="A780" s="617"/>
      <c r="B780" s="618"/>
      <c r="C780" s="618"/>
      <c r="D780" s="618"/>
      <c r="E780" s="618"/>
      <c r="F780" s="619"/>
      <c r="G780" s="800"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0"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x14ac:dyDescent="0.15">
      <c r="A781" s="617"/>
      <c r="B781" s="618"/>
      <c r="C781" s="618"/>
      <c r="D781" s="618"/>
      <c r="E781" s="618"/>
      <c r="F781" s="619"/>
      <c r="G781" s="656" t="s">
        <v>530</v>
      </c>
      <c r="H781" s="657"/>
      <c r="I781" s="657"/>
      <c r="J781" s="657"/>
      <c r="K781" s="658"/>
      <c r="L781" s="650" t="s">
        <v>571</v>
      </c>
      <c r="M781" s="651"/>
      <c r="N781" s="651"/>
      <c r="O781" s="651"/>
      <c r="P781" s="651"/>
      <c r="Q781" s="651"/>
      <c r="R781" s="651"/>
      <c r="S781" s="651"/>
      <c r="T781" s="651"/>
      <c r="U781" s="651"/>
      <c r="V781" s="651"/>
      <c r="W781" s="651"/>
      <c r="X781" s="652"/>
      <c r="Y781" s="374">
        <v>43</v>
      </c>
      <c r="Z781" s="375"/>
      <c r="AA781" s="375"/>
      <c r="AB781" s="376"/>
      <c r="AC781" s="656" t="s">
        <v>531</v>
      </c>
      <c r="AD781" s="657"/>
      <c r="AE781" s="657"/>
      <c r="AF781" s="657"/>
      <c r="AG781" s="658"/>
      <c r="AH781" s="650" t="s">
        <v>571</v>
      </c>
      <c r="AI781" s="651"/>
      <c r="AJ781" s="651"/>
      <c r="AK781" s="651"/>
      <c r="AL781" s="651"/>
      <c r="AM781" s="651"/>
      <c r="AN781" s="651"/>
      <c r="AO781" s="651"/>
      <c r="AP781" s="651"/>
      <c r="AQ781" s="651"/>
      <c r="AR781" s="651"/>
      <c r="AS781" s="651"/>
      <c r="AT781" s="652"/>
      <c r="AU781" s="374">
        <v>43</v>
      </c>
      <c r="AV781" s="375"/>
      <c r="AW781" s="375"/>
      <c r="AX781" s="376"/>
    </row>
    <row r="782" spans="1:50" ht="24.75" customHeight="1" x14ac:dyDescent="0.15">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811" t="s">
        <v>20</v>
      </c>
      <c r="H791" s="812"/>
      <c r="I791" s="812"/>
      <c r="J791" s="812"/>
      <c r="K791" s="812"/>
      <c r="L791" s="813"/>
      <c r="M791" s="814"/>
      <c r="N791" s="814"/>
      <c r="O791" s="814"/>
      <c r="P791" s="814"/>
      <c r="Q791" s="814"/>
      <c r="R791" s="814"/>
      <c r="S791" s="814"/>
      <c r="T791" s="814"/>
      <c r="U791" s="814"/>
      <c r="V791" s="814"/>
      <c r="W791" s="814"/>
      <c r="X791" s="815"/>
      <c r="Y791" s="816">
        <f>SUM(Y781:AB790)</f>
        <v>43</v>
      </c>
      <c r="Z791" s="817"/>
      <c r="AA791" s="817"/>
      <c r="AB791" s="818"/>
      <c r="AC791" s="811" t="s">
        <v>20</v>
      </c>
      <c r="AD791" s="812"/>
      <c r="AE791" s="812"/>
      <c r="AF791" s="812"/>
      <c r="AG791" s="812"/>
      <c r="AH791" s="813"/>
      <c r="AI791" s="814"/>
      <c r="AJ791" s="814"/>
      <c r="AK791" s="814"/>
      <c r="AL791" s="814"/>
      <c r="AM791" s="814"/>
      <c r="AN791" s="814"/>
      <c r="AO791" s="814"/>
      <c r="AP791" s="814"/>
      <c r="AQ791" s="814"/>
      <c r="AR791" s="814"/>
      <c r="AS791" s="814"/>
      <c r="AT791" s="815"/>
      <c r="AU791" s="816">
        <f>SUM(AU781:AX790)</f>
        <v>43</v>
      </c>
      <c r="AV791" s="817"/>
      <c r="AW791" s="817"/>
      <c r="AX791" s="819"/>
    </row>
    <row r="792" spans="1:50" ht="24.75" hidden="1" customHeight="1" x14ac:dyDescent="0.15">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hidden="1" customHeight="1" x14ac:dyDescent="0.15">
      <c r="A793" s="617"/>
      <c r="B793" s="618"/>
      <c r="C793" s="618"/>
      <c r="D793" s="618"/>
      <c r="E793" s="618"/>
      <c r="F793" s="619"/>
      <c r="G793" s="800"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0"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hidden="1" customHeight="1" x14ac:dyDescent="0.15">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820"/>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x14ac:dyDescent="0.2">
      <c r="A804" s="617"/>
      <c r="B804" s="618"/>
      <c r="C804" s="618"/>
      <c r="D804" s="618"/>
      <c r="E804" s="618"/>
      <c r="F804" s="619"/>
      <c r="G804" s="811" t="s">
        <v>20</v>
      </c>
      <c r="H804" s="812"/>
      <c r="I804" s="812"/>
      <c r="J804" s="812"/>
      <c r="K804" s="812"/>
      <c r="L804" s="813"/>
      <c r="M804" s="814"/>
      <c r="N804" s="814"/>
      <c r="O804" s="814"/>
      <c r="P804" s="814"/>
      <c r="Q804" s="814"/>
      <c r="R804" s="814"/>
      <c r="S804" s="814"/>
      <c r="T804" s="814"/>
      <c r="U804" s="814"/>
      <c r="V804" s="814"/>
      <c r="W804" s="814"/>
      <c r="X804" s="815"/>
      <c r="Y804" s="816">
        <f>SUM(Y794:AB803)</f>
        <v>0</v>
      </c>
      <c r="Z804" s="817"/>
      <c r="AA804" s="817"/>
      <c r="AB804" s="818"/>
      <c r="AC804" s="811" t="s">
        <v>20</v>
      </c>
      <c r="AD804" s="812"/>
      <c r="AE804" s="812"/>
      <c r="AF804" s="812"/>
      <c r="AG804" s="812"/>
      <c r="AH804" s="813"/>
      <c r="AI804" s="814"/>
      <c r="AJ804" s="814"/>
      <c r="AK804" s="814"/>
      <c r="AL804" s="814"/>
      <c r="AM804" s="814"/>
      <c r="AN804" s="814"/>
      <c r="AO804" s="814"/>
      <c r="AP804" s="814"/>
      <c r="AQ804" s="814"/>
      <c r="AR804" s="814"/>
      <c r="AS804" s="814"/>
      <c r="AT804" s="815"/>
      <c r="AU804" s="816">
        <f>SUM(AU794:AX803)</f>
        <v>0</v>
      </c>
      <c r="AV804" s="817"/>
      <c r="AW804" s="817"/>
      <c r="AX804" s="819"/>
    </row>
    <row r="805" spans="1:50" ht="24.75" hidden="1" customHeight="1" x14ac:dyDescent="0.15">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x14ac:dyDescent="0.15">
      <c r="A806" s="617"/>
      <c r="B806" s="618"/>
      <c r="C806" s="618"/>
      <c r="D806" s="618"/>
      <c r="E806" s="618"/>
      <c r="F806" s="619"/>
      <c r="G806" s="800"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0"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820"/>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11" t="s">
        <v>20</v>
      </c>
      <c r="H817" s="812"/>
      <c r="I817" s="812"/>
      <c r="J817" s="812"/>
      <c r="K817" s="812"/>
      <c r="L817" s="813"/>
      <c r="M817" s="814"/>
      <c r="N817" s="814"/>
      <c r="O817" s="814"/>
      <c r="P817" s="814"/>
      <c r="Q817" s="814"/>
      <c r="R817" s="814"/>
      <c r="S817" s="814"/>
      <c r="T817" s="814"/>
      <c r="U817" s="814"/>
      <c r="V817" s="814"/>
      <c r="W817" s="814"/>
      <c r="X817" s="815"/>
      <c r="Y817" s="816">
        <f>SUM(Y807:AB816)</f>
        <v>0</v>
      </c>
      <c r="Z817" s="817"/>
      <c r="AA817" s="817"/>
      <c r="AB817" s="818"/>
      <c r="AC817" s="811" t="s">
        <v>20</v>
      </c>
      <c r="AD817" s="812"/>
      <c r="AE817" s="812"/>
      <c r="AF817" s="812"/>
      <c r="AG817" s="812"/>
      <c r="AH817" s="813"/>
      <c r="AI817" s="814"/>
      <c r="AJ817" s="814"/>
      <c r="AK817" s="814"/>
      <c r="AL817" s="814"/>
      <c r="AM817" s="814"/>
      <c r="AN817" s="814"/>
      <c r="AO817" s="814"/>
      <c r="AP817" s="814"/>
      <c r="AQ817" s="814"/>
      <c r="AR817" s="814"/>
      <c r="AS817" s="814"/>
      <c r="AT817" s="815"/>
      <c r="AU817" s="816">
        <f>SUM(AU807:AX816)</f>
        <v>0</v>
      </c>
      <c r="AV817" s="817"/>
      <c r="AW817" s="817"/>
      <c r="AX817" s="819"/>
    </row>
    <row r="818" spans="1:50" ht="24.75" hidden="1" customHeight="1" x14ac:dyDescent="0.15">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x14ac:dyDescent="0.15">
      <c r="A819" s="617"/>
      <c r="B819" s="618"/>
      <c r="C819" s="618"/>
      <c r="D819" s="618"/>
      <c r="E819" s="618"/>
      <c r="F819" s="619"/>
      <c r="G819" s="800"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0"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820"/>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11" t="s">
        <v>20</v>
      </c>
      <c r="H830" s="812"/>
      <c r="I830" s="812"/>
      <c r="J830" s="812"/>
      <c r="K830" s="812"/>
      <c r="L830" s="813"/>
      <c r="M830" s="814"/>
      <c r="N830" s="814"/>
      <c r="O830" s="814"/>
      <c r="P830" s="814"/>
      <c r="Q830" s="814"/>
      <c r="R830" s="814"/>
      <c r="S830" s="814"/>
      <c r="T830" s="814"/>
      <c r="U830" s="814"/>
      <c r="V830" s="814"/>
      <c r="W830" s="814"/>
      <c r="X830" s="815"/>
      <c r="Y830" s="816">
        <f>SUM(Y820:AB829)</f>
        <v>0</v>
      </c>
      <c r="Z830" s="817"/>
      <c r="AA830" s="817"/>
      <c r="AB830" s="818"/>
      <c r="AC830" s="811" t="s">
        <v>20</v>
      </c>
      <c r="AD830" s="812"/>
      <c r="AE830" s="812"/>
      <c r="AF830" s="812"/>
      <c r="AG830" s="812"/>
      <c r="AH830" s="813"/>
      <c r="AI830" s="814"/>
      <c r="AJ830" s="814"/>
      <c r="AK830" s="814"/>
      <c r="AL830" s="814"/>
      <c r="AM830" s="814"/>
      <c r="AN830" s="814"/>
      <c r="AO830" s="814"/>
      <c r="AP830" s="814"/>
      <c r="AQ830" s="814"/>
      <c r="AR830" s="814"/>
      <c r="AS830" s="814"/>
      <c r="AT830" s="815"/>
      <c r="AU830" s="816">
        <f>SUM(AU820:AX829)</f>
        <v>0</v>
      </c>
      <c r="AV830" s="817"/>
      <c r="AW830" s="817"/>
      <c r="AX830" s="819"/>
    </row>
    <row r="831" spans="1:50" ht="24.75" hidden="1" customHeight="1" thickBot="1" x14ac:dyDescent="0.2">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389</v>
      </c>
      <c r="AM831" s="267"/>
      <c r="AN831" s="267"/>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411</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2">
        <v>1</v>
      </c>
      <c r="B837" s="362">
        <v>1</v>
      </c>
      <c r="C837" s="347" t="s">
        <v>549</v>
      </c>
      <c r="D837" s="333"/>
      <c r="E837" s="333"/>
      <c r="F837" s="333"/>
      <c r="G837" s="333"/>
      <c r="H837" s="333"/>
      <c r="I837" s="333"/>
      <c r="J837" s="334" t="s">
        <v>559</v>
      </c>
      <c r="K837" s="335"/>
      <c r="L837" s="335"/>
      <c r="M837" s="335"/>
      <c r="N837" s="335"/>
      <c r="O837" s="335"/>
      <c r="P837" s="348" t="s">
        <v>561</v>
      </c>
      <c r="Q837" s="336"/>
      <c r="R837" s="336"/>
      <c r="S837" s="336"/>
      <c r="T837" s="336"/>
      <c r="U837" s="336"/>
      <c r="V837" s="336"/>
      <c r="W837" s="336"/>
      <c r="X837" s="336"/>
      <c r="Y837" s="337">
        <v>43</v>
      </c>
      <c r="Z837" s="338"/>
      <c r="AA837" s="338"/>
      <c r="AB837" s="339"/>
      <c r="AC837" s="349" t="s">
        <v>195</v>
      </c>
      <c r="AD837" s="357"/>
      <c r="AE837" s="357"/>
      <c r="AF837" s="357"/>
      <c r="AG837" s="357"/>
      <c r="AH837" s="358" t="s">
        <v>559</v>
      </c>
      <c r="AI837" s="359"/>
      <c r="AJ837" s="359"/>
      <c r="AK837" s="359"/>
      <c r="AL837" s="343" t="s">
        <v>559</v>
      </c>
      <c r="AM837" s="344"/>
      <c r="AN837" s="344"/>
      <c r="AO837" s="345"/>
      <c r="AP837" s="346" t="s">
        <v>563</v>
      </c>
      <c r="AQ837" s="346"/>
      <c r="AR837" s="346"/>
      <c r="AS837" s="346"/>
      <c r="AT837" s="346"/>
      <c r="AU837" s="346"/>
      <c r="AV837" s="346"/>
      <c r="AW837" s="346"/>
      <c r="AX837" s="346"/>
    </row>
    <row r="838" spans="1:50" ht="30" customHeight="1" x14ac:dyDescent="0.15">
      <c r="A838" s="362">
        <v>2</v>
      </c>
      <c r="B838" s="362">
        <v>1</v>
      </c>
      <c r="C838" s="347" t="s">
        <v>550</v>
      </c>
      <c r="D838" s="333"/>
      <c r="E838" s="333"/>
      <c r="F838" s="333"/>
      <c r="G838" s="333"/>
      <c r="H838" s="333"/>
      <c r="I838" s="333"/>
      <c r="J838" s="334" t="s">
        <v>560</v>
      </c>
      <c r="K838" s="335"/>
      <c r="L838" s="335"/>
      <c r="M838" s="335"/>
      <c r="N838" s="335"/>
      <c r="O838" s="335"/>
      <c r="P838" s="348" t="s">
        <v>561</v>
      </c>
      <c r="Q838" s="336"/>
      <c r="R838" s="336"/>
      <c r="S838" s="336"/>
      <c r="T838" s="336"/>
      <c r="U838" s="336"/>
      <c r="V838" s="336"/>
      <c r="W838" s="336"/>
      <c r="X838" s="336"/>
      <c r="Y838" s="337">
        <v>42</v>
      </c>
      <c r="Z838" s="338"/>
      <c r="AA838" s="338"/>
      <c r="AB838" s="339"/>
      <c r="AC838" s="349" t="s">
        <v>195</v>
      </c>
      <c r="AD838" s="349"/>
      <c r="AE838" s="349"/>
      <c r="AF838" s="349"/>
      <c r="AG838" s="349"/>
      <c r="AH838" s="358" t="s">
        <v>562</v>
      </c>
      <c r="AI838" s="359"/>
      <c r="AJ838" s="359"/>
      <c r="AK838" s="359"/>
      <c r="AL838" s="343" t="s">
        <v>562</v>
      </c>
      <c r="AM838" s="344"/>
      <c r="AN838" s="344"/>
      <c r="AO838" s="345"/>
      <c r="AP838" s="346" t="s">
        <v>563</v>
      </c>
      <c r="AQ838" s="346"/>
      <c r="AR838" s="346"/>
      <c r="AS838" s="346"/>
      <c r="AT838" s="346"/>
      <c r="AU838" s="346"/>
      <c r="AV838" s="346"/>
      <c r="AW838" s="346"/>
      <c r="AX838" s="346"/>
    </row>
    <row r="839" spans="1:50" ht="30" customHeight="1" x14ac:dyDescent="0.15">
      <c r="A839" s="362">
        <v>3</v>
      </c>
      <c r="B839" s="362">
        <v>1</v>
      </c>
      <c r="C839" s="347" t="s">
        <v>551</v>
      </c>
      <c r="D839" s="333"/>
      <c r="E839" s="333"/>
      <c r="F839" s="333"/>
      <c r="G839" s="333"/>
      <c r="H839" s="333"/>
      <c r="I839" s="333"/>
      <c r="J839" s="334" t="s">
        <v>559</v>
      </c>
      <c r="K839" s="335"/>
      <c r="L839" s="335"/>
      <c r="M839" s="335"/>
      <c r="N839" s="335"/>
      <c r="O839" s="335"/>
      <c r="P839" s="348" t="s">
        <v>561</v>
      </c>
      <c r="Q839" s="336"/>
      <c r="R839" s="336"/>
      <c r="S839" s="336"/>
      <c r="T839" s="336"/>
      <c r="U839" s="336"/>
      <c r="V839" s="336"/>
      <c r="W839" s="336"/>
      <c r="X839" s="336"/>
      <c r="Y839" s="337">
        <v>37</v>
      </c>
      <c r="Z839" s="338"/>
      <c r="AA839" s="338"/>
      <c r="AB839" s="339"/>
      <c r="AC839" s="349" t="s">
        <v>195</v>
      </c>
      <c r="AD839" s="357"/>
      <c r="AE839" s="357"/>
      <c r="AF839" s="357"/>
      <c r="AG839" s="357"/>
      <c r="AH839" s="358" t="s">
        <v>559</v>
      </c>
      <c r="AI839" s="359"/>
      <c r="AJ839" s="359"/>
      <c r="AK839" s="359"/>
      <c r="AL839" s="343" t="s">
        <v>559</v>
      </c>
      <c r="AM839" s="344"/>
      <c r="AN839" s="344"/>
      <c r="AO839" s="345"/>
      <c r="AP839" s="346" t="s">
        <v>563</v>
      </c>
      <c r="AQ839" s="346"/>
      <c r="AR839" s="346"/>
      <c r="AS839" s="346"/>
      <c r="AT839" s="346"/>
      <c r="AU839" s="346"/>
      <c r="AV839" s="346"/>
      <c r="AW839" s="346"/>
      <c r="AX839" s="346"/>
    </row>
    <row r="840" spans="1:50" ht="30" customHeight="1" x14ac:dyDescent="0.15">
      <c r="A840" s="362">
        <v>4</v>
      </c>
      <c r="B840" s="362">
        <v>1</v>
      </c>
      <c r="C840" s="347" t="s">
        <v>552</v>
      </c>
      <c r="D840" s="333"/>
      <c r="E840" s="333"/>
      <c r="F840" s="333"/>
      <c r="G840" s="333"/>
      <c r="H840" s="333"/>
      <c r="I840" s="333"/>
      <c r="J840" s="334" t="s">
        <v>560</v>
      </c>
      <c r="K840" s="335"/>
      <c r="L840" s="335"/>
      <c r="M840" s="335"/>
      <c r="N840" s="335"/>
      <c r="O840" s="335"/>
      <c r="P840" s="348" t="s">
        <v>561</v>
      </c>
      <c r="Q840" s="336"/>
      <c r="R840" s="336"/>
      <c r="S840" s="336"/>
      <c r="T840" s="336"/>
      <c r="U840" s="336"/>
      <c r="V840" s="336"/>
      <c r="W840" s="336"/>
      <c r="X840" s="336"/>
      <c r="Y840" s="337">
        <v>34</v>
      </c>
      <c r="Z840" s="338"/>
      <c r="AA840" s="338"/>
      <c r="AB840" s="339"/>
      <c r="AC840" s="349" t="s">
        <v>195</v>
      </c>
      <c r="AD840" s="349"/>
      <c r="AE840" s="349"/>
      <c r="AF840" s="349"/>
      <c r="AG840" s="349"/>
      <c r="AH840" s="358" t="s">
        <v>562</v>
      </c>
      <c r="AI840" s="359"/>
      <c r="AJ840" s="359"/>
      <c r="AK840" s="359"/>
      <c r="AL840" s="343" t="s">
        <v>562</v>
      </c>
      <c r="AM840" s="344"/>
      <c r="AN840" s="344"/>
      <c r="AO840" s="345"/>
      <c r="AP840" s="346" t="s">
        <v>563</v>
      </c>
      <c r="AQ840" s="346"/>
      <c r="AR840" s="346"/>
      <c r="AS840" s="346"/>
      <c r="AT840" s="346"/>
      <c r="AU840" s="346"/>
      <c r="AV840" s="346"/>
      <c r="AW840" s="346"/>
      <c r="AX840" s="346"/>
    </row>
    <row r="841" spans="1:50" ht="30" customHeight="1" x14ac:dyDescent="0.15">
      <c r="A841" s="362">
        <v>5</v>
      </c>
      <c r="B841" s="362">
        <v>1</v>
      </c>
      <c r="C841" s="347" t="s">
        <v>553</v>
      </c>
      <c r="D841" s="333"/>
      <c r="E841" s="333"/>
      <c r="F841" s="333"/>
      <c r="G841" s="333"/>
      <c r="H841" s="333"/>
      <c r="I841" s="333"/>
      <c r="J841" s="334" t="s">
        <v>559</v>
      </c>
      <c r="K841" s="335"/>
      <c r="L841" s="335"/>
      <c r="M841" s="335"/>
      <c r="N841" s="335"/>
      <c r="O841" s="335"/>
      <c r="P841" s="348" t="s">
        <v>561</v>
      </c>
      <c r="Q841" s="336"/>
      <c r="R841" s="336"/>
      <c r="S841" s="336"/>
      <c r="T841" s="336"/>
      <c r="U841" s="336"/>
      <c r="V841" s="336"/>
      <c r="W841" s="336"/>
      <c r="X841" s="336"/>
      <c r="Y841" s="337">
        <v>32</v>
      </c>
      <c r="Z841" s="338"/>
      <c r="AA841" s="338"/>
      <c r="AB841" s="339"/>
      <c r="AC841" s="349" t="s">
        <v>195</v>
      </c>
      <c r="AD841" s="357"/>
      <c r="AE841" s="357"/>
      <c r="AF841" s="357"/>
      <c r="AG841" s="357"/>
      <c r="AH841" s="358" t="s">
        <v>559</v>
      </c>
      <c r="AI841" s="359"/>
      <c r="AJ841" s="359"/>
      <c r="AK841" s="359"/>
      <c r="AL841" s="343" t="s">
        <v>559</v>
      </c>
      <c r="AM841" s="344"/>
      <c r="AN841" s="344"/>
      <c r="AO841" s="345"/>
      <c r="AP841" s="346" t="s">
        <v>563</v>
      </c>
      <c r="AQ841" s="346"/>
      <c r="AR841" s="346"/>
      <c r="AS841" s="346"/>
      <c r="AT841" s="346"/>
      <c r="AU841" s="346"/>
      <c r="AV841" s="346"/>
      <c r="AW841" s="346"/>
      <c r="AX841" s="346"/>
    </row>
    <row r="842" spans="1:50" ht="30" customHeight="1" x14ac:dyDescent="0.15">
      <c r="A842" s="362">
        <v>6</v>
      </c>
      <c r="B842" s="362">
        <v>1</v>
      </c>
      <c r="C842" s="347" t="s">
        <v>554</v>
      </c>
      <c r="D842" s="333"/>
      <c r="E842" s="333"/>
      <c r="F842" s="333"/>
      <c r="G842" s="333"/>
      <c r="H842" s="333"/>
      <c r="I842" s="333"/>
      <c r="J842" s="334" t="s">
        <v>560</v>
      </c>
      <c r="K842" s="335"/>
      <c r="L842" s="335"/>
      <c r="M842" s="335"/>
      <c r="N842" s="335"/>
      <c r="O842" s="335"/>
      <c r="P842" s="348" t="s">
        <v>561</v>
      </c>
      <c r="Q842" s="336"/>
      <c r="R842" s="336"/>
      <c r="S842" s="336"/>
      <c r="T842" s="336"/>
      <c r="U842" s="336"/>
      <c r="V842" s="336"/>
      <c r="W842" s="336"/>
      <c r="X842" s="336"/>
      <c r="Y842" s="337">
        <v>32</v>
      </c>
      <c r="Z842" s="338"/>
      <c r="AA842" s="338"/>
      <c r="AB842" s="339"/>
      <c r="AC842" s="349" t="s">
        <v>195</v>
      </c>
      <c r="AD842" s="349"/>
      <c r="AE842" s="349"/>
      <c r="AF842" s="349"/>
      <c r="AG842" s="349"/>
      <c r="AH842" s="358" t="s">
        <v>562</v>
      </c>
      <c r="AI842" s="359"/>
      <c r="AJ842" s="359"/>
      <c r="AK842" s="359"/>
      <c r="AL842" s="343" t="s">
        <v>562</v>
      </c>
      <c r="AM842" s="344"/>
      <c r="AN842" s="344"/>
      <c r="AO842" s="345"/>
      <c r="AP842" s="346" t="s">
        <v>563</v>
      </c>
      <c r="AQ842" s="346"/>
      <c r="AR842" s="346"/>
      <c r="AS842" s="346"/>
      <c r="AT842" s="346"/>
      <c r="AU842" s="346"/>
      <c r="AV842" s="346"/>
      <c r="AW842" s="346"/>
      <c r="AX842" s="346"/>
    </row>
    <row r="843" spans="1:50" ht="30" customHeight="1" x14ac:dyDescent="0.15">
      <c r="A843" s="362">
        <v>7</v>
      </c>
      <c r="B843" s="362">
        <v>1</v>
      </c>
      <c r="C843" s="347" t="s">
        <v>555</v>
      </c>
      <c r="D843" s="333"/>
      <c r="E843" s="333"/>
      <c r="F843" s="333"/>
      <c r="G843" s="333"/>
      <c r="H843" s="333"/>
      <c r="I843" s="333"/>
      <c r="J843" s="334" t="s">
        <v>559</v>
      </c>
      <c r="K843" s="335"/>
      <c r="L843" s="335"/>
      <c r="M843" s="335"/>
      <c r="N843" s="335"/>
      <c r="O843" s="335"/>
      <c r="P843" s="348" t="s">
        <v>561</v>
      </c>
      <c r="Q843" s="336"/>
      <c r="R843" s="336"/>
      <c r="S843" s="336"/>
      <c r="T843" s="336"/>
      <c r="U843" s="336"/>
      <c r="V843" s="336"/>
      <c r="W843" s="336"/>
      <c r="X843" s="336"/>
      <c r="Y843" s="337">
        <v>31</v>
      </c>
      <c r="Z843" s="338"/>
      <c r="AA843" s="338"/>
      <c r="AB843" s="339"/>
      <c r="AC843" s="349" t="s">
        <v>195</v>
      </c>
      <c r="AD843" s="357"/>
      <c r="AE843" s="357"/>
      <c r="AF843" s="357"/>
      <c r="AG843" s="357"/>
      <c r="AH843" s="358" t="s">
        <v>559</v>
      </c>
      <c r="AI843" s="359"/>
      <c r="AJ843" s="359"/>
      <c r="AK843" s="359"/>
      <c r="AL843" s="343" t="s">
        <v>559</v>
      </c>
      <c r="AM843" s="344"/>
      <c r="AN843" s="344"/>
      <c r="AO843" s="345"/>
      <c r="AP843" s="346" t="s">
        <v>563</v>
      </c>
      <c r="AQ843" s="346"/>
      <c r="AR843" s="346"/>
      <c r="AS843" s="346"/>
      <c r="AT843" s="346"/>
      <c r="AU843" s="346"/>
      <c r="AV843" s="346"/>
      <c r="AW843" s="346"/>
      <c r="AX843" s="346"/>
    </row>
    <row r="844" spans="1:50" ht="30" customHeight="1" x14ac:dyDescent="0.15">
      <c r="A844" s="362">
        <v>8</v>
      </c>
      <c r="B844" s="362">
        <v>1</v>
      </c>
      <c r="C844" s="347" t="s">
        <v>556</v>
      </c>
      <c r="D844" s="333"/>
      <c r="E844" s="333"/>
      <c r="F844" s="333"/>
      <c r="G844" s="333"/>
      <c r="H844" s="333"/>
      <c r="I844" s="333"/>
      <c r="J844" s="334" t="s">
        <v>560</v>
      </c>
      <c r="K844" s="335"/>
      <c r="L844" s="335"/>
      <c r="M844" s="335"/>
      <c r="N844" s="335"/>
      <c r="O844" s="335"/>
      <c r="P844" s="348" t="s">
        <v>561</v>
      </c>
      <c r="Q844" s="336"/>
      <c r="R844" s="336"/>
      <c r="S844" s="336"/>
      <c r="T844" s="336"/>
      <c r="U844" s="336"/>
      <c r="V844" s="336"/>
      <c r="W844" s="336"/>
      <c r="X844" s="336"/>
      <c r="Y844" s="337">
        <v>31</v>
      </c>
      <c r="Z844" s="338"/>
      <c r="AA844" s="338"/>
      <c r="AB844" s="339"/>
      <c r="AC844" s="349" t="s">
        <v>195</v>
      </c>
      <c r="AD844" s="349"/>
      <c r="AE844" s="349"/>
      <c r="AF844" s="349"/>
      <c r="AG844" s="349"/>
      <c r="AH844" s="358" t="s">
        <v>562</v>
      </c>
      <c r="AI844" s="359"/>
      <c r="AJ844" s="359"/>
      <c r="AK844" s="359"/>
      <c r="AL844" s="343" t="s">
        <v>562</v>
      </c>
      <c r="AM844" s="344"/>
      <c r="AN844" s="344"/>
      <c r="AO844" s="345"/>
      <c r="AP844" s="346" t="s">
        <v>563</v>
      </c>
      <c r="AQ844" s="346"/>
      <c r="AR844" s="346"/>
      <c r="AS844" s="346"/>
      <c r="AT844" s="346"/>
      <c r="AU844" s="346"/>
      <c r="AV844" s="346"/>
      <c r="AW844" s="346"/>
      <c r="AX844" s="346"/>
    </row>
    <row r="845" spans="1:50" ht="30" customHeight="1" x14ac:dyDescent="0.15">
      <c r="A845" s="362">
        <v>9</v>
      </c>
      <c r="B845" s="362">
        <v>1</v>
      </c>
      <c r="C845" s="347" t="s">
        <v>557</v>
      </c>
      <c r="D845" s="333"/>
      <c r="E845" s="333"/>
      <c r="F845" s="333"/>
      <c r="G845" s="333"/>
      <c r="H845" s="333"/>
      <c r="I845" s="333"/>
      <c r="J845" s="334" t="s">
        <v>559</v>
      </c>
      <c r="K845" s="335"/>
      <c r="L845" s="335"/>
      <c r="M845" s="335"/>
      <c r="N845" s="335"/>
      <c r="O845" s="335"/>
      <c r="P845" s="348" t="s">
        <v>561</v>
      </c>
      <c r="Q845" s="336"/>
      <c r="R845" s="336"/>
      <c r="S845" s="336"/>
      <c r="T845" s="336"/>
      <c r="U845" s="336"/>
      <c r="V845" s="336"/>
      <c r="W845" s="336"/>
      <c r="X845" s="336"/>
      <c r="Y845" s="337">
        <v>31</v>
      </c>
      <c r="Z845" s="338"/>
      <c r="AA845" s="338"/>
      <c r="AB845" s="339"/>
      <c r="AC845" s="349" t="s">
        <v>195</v>
      </c>
      <c r="AD845" s="357"/>
      <c r="AE845" s="357"/>
      <c r="AF845" s="357"/>
      <c r="AG845" s="357"/>
      <c r="AH845" s="358" t="s">
        <v>559</v>
      </c>
      <c r="AI845" s="359"/>
      <c r="AJ845" s="359"/>
      <c r="AK845" s="359"/>
      <c r="AL845" s="343" t="s">
        <v>559</v>
      </c>
      <c r="AM845" s="344"/>
      <c r="AN845" s="344"/>
      <c r="AO845" s="345"/>
      <c r="AP845" s="346" t="s">
        <v>563</v>
      </c>
      <c r="AQ845" s="346"/>
      <c r="AR845" s="346"/>
      <c r="AS845" s="346"/>
      <c r="AT845" s="346"/>
      <c r="AU845" s="346"/>
      <c r="AV845" s="346"/>
      <c r="AW845" s="346"/>
      <c r="AX845" s="346"/>
    </row>
    <row r="846" spans="1:50" ht="30" customHeight="1" x14ac:dyDescent="0.15">
      <c r="A846" s="362">
        <v>10</v>
      </c>
      <c r="B846" s="362">
        <v>1</v>
      </c>
      <c r="C846" s="347" t="s">
        <v>558</v>
      </c>
      <c r="D846" s="333"/>
      <c r="E846" s="333"/>
      <c r="F846" s="333"/>
      <c r="G846" s="333"/>
      <c r="H846" s="333"/>
      <c r="I846" s="333"/>
      <c r="J846" s="334" t="s">
        <v>560</v>
      </c>
      <c r="K846" s="335"/>
      <c r="L846" s="335"/>
      <c r="M846" s="335"/>
      <c r="N846" s="335"/>
      <c r="O846" s="335"/>
      <c r="P846" s="348" t="s">
        <v>561</v>
      </c>
      <c r="Q846" s="336"/>
      <c r="R846" s="336"/>
      <c r="S846" s="336"/>
      <c r="T846" s="336"/>
      <c r="U846" s="336"/>
      <c r="V846" s="336"/>
      <c r="W846" s="336"/>
      <c r="X846" s="336"/>
      <c r="Y846" s="337">
        <v>30</v>
      </c>
      <c r="Z846" s="338"/>
      <c r="AA846" s="338"/>
      <c r="AB846" s="339"/>
      <c r="AC846" s="349" t="s">
        <v>195</v>
      </c>
      <c r="AD846" s="349"/>
      <c r="AE846" s="349"/>
      <c r="AF846" s="349"/>
      <c r="AG846" s="349"/>
      <c r="AH846" s="358" t="s">
        <v>562</v>
      </c>
      <c r="AI846" s="359"/>
      <c r="AJ846" s="359"/>
      <c r="AK846" s="359"/>
      <c r="AL846" s="343" t="s">
        <v>562</v>
      </c>
      <c r="AM846" s="344"/>
      <c r="AN846" s="344"/>
      <c r="AO846" s="345"/>
      <c r="AP846" s="346" t="s">
        <v>563</v>
      </c>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411</v>
      </c>
      <c r="AI869" s="350"/>
      <c r="AJ869" s="350"/>
      <c r="AK869" s="350"/>
      <c r="AL869" s="350" t="s">
        <v>21</v>
      </c>
      <c r="AM869" s="350"/>
      <c r="AN869" s="350"/>
      <c r="AO869" s="355"/>
      <c r="AP869" s="356" t="s">
        <v>344</v>
      </c>
      <c r="AQ869" s="356"/>
      <c r="AR869" s="356"/>
      <c r="AS869" s="356"/>
      <c r="AT869" s="356"/>
      <c r="AU869" s="356"/>
      <c r="AV869" s="356"/>
      <c r="AW869" s="356"/>
      <c r="AX869" s="356"/>
    </row>
    <row r="870" spans="1:50" ht="37.5" customHeight="1" x14ac:dyDescent="0.15">
      <c r="A870" s="362">
        <v>1</v>
      </c>
      <c r="B870" s="362">
        <v>1</v>
      </c>
      <c r="C870" s="347" t="s">
        <v>564</v>
      </c>
      <c r="D870" s="333"/>
      <c r="E870" s="333"/>
      <c r="F870" s="333"/>
      <c r="G870" s="333"/>
      <c r="H870" s="333"/>
      <c r="I870" s="333"/>
      <c r="J870" s="334">
        <v>7430001004883</v>
      </c>
      <c r="K870" s="335"/>
      <c r="L870" s="335"/>
      <c r="M870" s="335"/>
      <c r="N870" s="335"/>
      <c r="O870" s="335"/>
      <c r="P870" s="348" t="s">
        <v>575</v>
      </c>
      <c r="Q870" s="336"/>
      <c r="R870" s="336"/>
      <c r="S870" s="336"/>
      <c r="T870" s="336"/>
      <c r="U870" s="336"/>
      <c r="V870" s="336"/>
      <c r="W870" s="336"/>
      <c r="X870" s="336"/>
      <c r="Y870" s="337">
        <v>43</v>
      </c>
      <c r="Z870" s="338"/>
      <c r="AA870" s="338"/>
      <c r="AB870" s="339"/>
      <c r="AC870" s="349" t="s">
        <v>570</v>
      </c>
      <c r="AD870" s="357"/>
      <c r="AE870" s="357"/>
      <c r="AF870" s="357"/>
      <c r="AG870" s="357"/>
      <c r="AH870" s="358">
        <v>2</v>
      </c>
      <c r="AI870" s="359"/>
      <c r="AJ870" s="359"/>
      <c r="AK870" s="359"/>
      <c r="AL870" s="343">
        <v>97.7</v>
      </c>
      <c r="AM870" s="344"/>
      <c r="AN870" s="344"/>
      <c r="AO870" s="345"/>
      <c r="AP870" s="346" t="s">
        <v>573</v>
      </c>
      <c r="AQ870" s="346"/>
      <c r="AR870" s="346"/>
      <c r="AS870" s="346"/>
      <c r="AT870" s="346"/>
      <c r="AU870" s="346"/>
      <c r="AV870" s="346"/>
      <c r="AW870" s="346"/>
      <c r="AX870" s="346"/>
    </row>
    <row r="871" spans="1:50" ht="30" customHeight="1" x14ac:dyDescent="0.15">
      <c r="A871" s="362">
        <v>2</v>
      </c>
      <c r="B871" s="362">
        <v>1</v>
      </c>
      <c r="C871" s="347" t="s">
        <v>564</v>
      </c>
      <c r="D871" s="333"/>
      <c r="E871" s="333"/>
      <c r="F871" s="333"/>
      <c r="G871" s="333"/>
      <c r="H871" s="333"/>
      <c r="I871" s="333"/>
      <c r="J871" s="334">
        <v>7430001004883</v>
      </c>
      <c r="K871" s="335"/>
      <c r="L871" s="335"/>
      <c r="M871" s="335"/>
      <c r="N871" s="335"/>
      <c r="O871" s="335"/>
      <c r="P871" s="348" t="s">
        <v>576</v>
      </c>
      <c r="Q871" s="336"/>
      <c r="R871" s="336"/>
      <c r="S871" s="336"/>
      <c r="T871" s="336"/>
      <c r="U871" s="336"/>
      <c r="V871" s="336"/>
      <c r="W871" s="336"/>
      <c r="X871" s="336"/>
      <c r="Y871" s="337">
        <v>42</v>
      </c>
      <c r="Z871" s="338"/>
      <c r="AA871" s="338"/>
      <c r="AB871" s="339"/>
      <c r="AC871" s="349" t="s">
        <v>570</v>
      </c>
      <c r="AD871" s="357"/>
      <c r="AE871" s="357"/>
      <c r="AF871" s="357"/>
      <c r="AG871" s="357"/>
      <c r="AH871" s="358">
        <v>1</v>
      </c>
      <c r="AI871" s="359"/>
      <c r="AJ871" s="359"/>
      <c r="AK871" s="359"/>
      <c r="AL871" s="343">
        <v>92.9</v>
      </c>
      <c r="AM871" s="344"/>
      <c r="AN871" s="344"/>
      <c r="AO871" s="345"/>
      <c r="AP871" s="346" t="s">
        <v>573</v>
      </c>
      <c r="AQ871" s="346"/>
      <c r="AR871" s="346"/>
      <c r="AS871" s="346"/>
      <c r="AT871" s="346"/>
      <c r="AU871" s="346"/>
      <c r="AV871" s="346"/>
      <c r="AW871" s="346"/>
      <c r="AX871" s="346"/>
    </row>
    <row r="872" spans="1:50" ht="37.5" customHeight="1" x14ac:dyDescent="0.15">
      <c r="A872" s="362">
        <v>3</v>
      </c>
      <c r="B872" s="362">
        <v>1</v>
      </c>
      <c r="C872" s="347" t="s">
        <v>565</v>
      </c>
      <c r="D872" s="333"/>
      <c r="E872" s="333"/>
      <c r="F872" s="333"/>
      <c r="G872" s="333"/>
      <c r="H872" s="333"/>
      <c r="I872" s="333"/>
      <c r="J872" s="334">
        <v>7340005001507</v>
      </c>
      <c r="K872" s="335"/>
      <c r="L872" s="335"/>
      <c r="M872" s="335"/>
      <c r="N872" s="335"/>
      <c r="O872" s="335"/>
      <c r="P872" s="348" t="s">
        <v>577</v>
      </c>
      <c r="Q872" s="336"/>
      <c r="R872" s="336"/>
      <c r="S872" s="336"/>
      <c r="T872" s="336"/>
      <c r="U872" s="336"/>
      <c r="V872" s="336"/>
      <c r="W872" s="336"/>
      <c r="X872" s="336"/>
      <c r="Y872" s="337">
        <v>37</v>
      </c>
      <c r="Z872" s="338"/>
      <c r="AA872" s="338"/>
      <c r="AB872" s="339"/>
      <c r="AC872" s="349" t="s">
        <v>570</v>
      </c>
      <c r="AD872" s="357"/>
      <c r="AE872" s="357"/>
      <c r="AF872" s="357"/>
      <c r="AG872" s="357"/>
      <c r="AH872" s="341">
        <v>3</v>
      </c>
      <c r="AI872" s="342"/>
      <c r="AJ872" s="342"/>
      <c r="AK872" s="342"/>
      <c r="AL872" s="343">
        <v>95.8</v>
      </c>
      <c r="AM872" s="344"/>
      <c r="AN872" s="344"/>
      <c r="AO872" s="345"/>
      <c r="AP872" s="346" t="s">
        <v>573</v>
      </c>
      <c r="AQ872" s="346"/>
      <c r="AR872" s="346"/>
      <c r="AS872" s="346"/>
      <c r="AT872" s="346"/>
      <c r="AU872" s="346"/>
      <c r="AV872" s="346"/>
      <c r="AW872" s="346"/>
      <c r="AX872" s="346"/>
    </row>
    <row r="873" spans="1:50" ht="30" customHeight="1" x14ac:dyDescent="0.15">
      <c r="A873" s="362">
        <v>4</v>
      </c>
      <c r="B873" s="362">
        <v>1</v>
      </c>
      <c r="C873" s="347" t="s">
        <v>566</v>
      </c>
      <c r="D873" s="333"/>
      <c r="E873" s="333"/>
      <c r="F873" s="333"/>
      <c r="G873" s="333"/>
      <c r="H873" s="333"/>
      <c r="I873" s="333"/>
      <c r="J873" s="334">
        <v>2010001093321</v>
      </c>
      <c r="K873" s="335"/>
      <c r="L873" s="335"/>
      <c r="M873" s="335"/>
      <c r="N873" s="335"/>
      <c r="O873" s="335"/>
      <c r="P873" s="348" t="s">
        <v>578</v>
      </c>
      <c r="Q873" s="336"/>
      <c r="R873" s="336"/>
      <c r="S873" s="336"/>
      <c r="T873" s="336"/>
      <c r="U873" s="336"/>
      <c r="V873" s="336"/>
      <c r="W873" s="336"/>
      <c r="X873" s="336"/>
      <c r="Y873" s="337">
        <v>34</v>
      </c>
      <c r="Z873" s="338"/>
      <c r="AA873" s="338"/>
      <c r="AB873" s="339"/>
      <c r="AC873" s="349" t="s">
        <v>570</v>
      </c>
      <c r="AD873" s="357"/>
      <c r="AE873" s="357"/>
      <c r="AF873" s="357"/>
      <c r="AG873" s="357"/>
      <c r="AH873" s="341">
        <v>5</v>
      </c>
      <c r="AI873" s="342"/>
      <c r="AJ873" s="342"/>
      <c r="AK873" s="342"/>
      <c r="AL873" s="343">
        <v>95.6</v>
      </c>
      <c r="AM873" s="344"/>
      <c r="AN873" s="344"/>
      <c r="AO873" s="345"/>
      <c r="AP873" s="346" t="s">
        <v>573</v>
      </c>
      <c r="AQ873" s="346"/>
      <c r="AR873" s="346"/>
      <c r="AS873" s="346"/>
      <c r="AT873" s="346"/>
      <c r="AU873" s="346"/>
      <c r="AV873" s="346"/>
      <c r="AW873" s="346"/>
      <c r="AX873" s="346"/>
    </row>
    <row r="874" spans="1:50" ht="30" customHeight="1" x14ac:dyDescent="0.15">
      <c r="A874" s="362">
        <v>5</v>
      </c>
      <c r="B874" s="362">
        <v>1</v>
      </c>
      <c r="C874" s="347" t="s">
        <v>567</v>
      </c>
      <c r="D874" s="333"/>
      <c r="E874" s="333"/>
      <c r="F874" s="333"/>
      <c r="G874" s="333"/>
      <c r="H874" s="333"/>
      <c r="I874" s="333"/>
      <c r="J874" s="334">
        <v>5410005005436</v>
      </c>
      <c r="K874" s="335"/>
      <c r="L874" s="335"/>
      <c r="M874" s="335"/>
      <c r="N874" s="335"/>
      <c r="O874" s="335"/>
      <c r="P874" s="348" t="s">
        <v>579</v>
      </c>
      <c r="Q874" s="336"/>
      <c r="R874" s="336"/>
      <c r="S874" s="336"/>
      <c r="T874" s="336"/>
      <c r="U874" s="336"/>
      <c r="V874" s="336"/>
      <c r="W874" s="336"/>
      <c r="X874" s="336"/>
      <c r="Y874" s="337">
        <v>32</v>
      </c>
      <c r="Z874" s="338"/>
      <c r="AA874" s="338"/>
      <c r="AB874" s="339"/>
      <c r="AC874" s="340" t="s">
        <v>416</v>
      </c>
      <c r="AD874" s="340"/>
      <c r="AE874" s="340"/>
      <c r="AF874" s="340"/>
      <c r="AG874" s="340"/>
      <c r="AH874" s="341">
        <v>1</v>
      </c>
      <c r="AI874" s="342"/>
      <c r="AJ874" s="342"/>
      <c r="AK874" s="342"/>
      <c r="AL874" s="343">
        <v>91.9</v>
      </c>
      <c r="AM874" s="344"/>
      <c r="AN874" s="344"/>
      <c r="AO874" s="345"/>
      <c r="AP874" s="346"/>
      <c r="AQ874" s="346"/>
      <c r="AR874" s="346"/>
      <c r="AS874" s="346"/>
      <c r="AT874" s="346"/>
      <c r="AU874" s="346"/>
      <c r="AV874" s="346"/>
      <c r="AW874" s="346"/>
      <c r="AX874" s="346"/>
    </row>
    <row r="875" spans="1:50" ht="30" customHeight="1" x14ac:dyDescent="0.15">
      <c r="A875" s="362">
        <v>6</v>
      </c>
      <c r="B875" s="362">
        <v>1</v>
      </c>
      <c r="C875" s="347" t="s">
        <v>589</v>
      </c>
      <c r="D875" s="333"/>
      <c r="E875" s="333"/>
      <c r="F875" s="333"/>
      <c r="G875" s="333"/>
      <c r="H875" s="333"/>
      <c r="I875" s="333"/>
      <c r="J875" s="334">
        <v>1010401084631</v>
      </c>
      <c r="K875" s="335"/>
      <c r="L875" s="335"/>
      <c r="M875" s="335"/>
      <c r="N875" s="335"/>
      <c r="O875" s="335"/>
      <c r="P875" s="348" t="s">
        <v>580</v>
      </c>
      <c r="Q875" s="336"/>
      <c r="R875" s="336"/>
      <c r="S875" s="336"/>
      <c r="T875" s="336"/>
      <c r="U875" s="336"/>
      <c r="V875" s="336"/>
      <c r="W875" s="336"/>
      <c r="X875" s="336"/>
      <c r="Y875" s="337">
        <v>32</v>
      </c>
      <c r="Z875" s="338"/>
      <c r="AA875" s="338"/>
      <c r="AB875" s="339"/>
      <c r="AC875" s="340" t="s">
        <v>416</v>
      </c>
      <c r="AD875" s="340"/>
      <c r="AE875" s="340"/>
      <c r="AF875" s="340"/>
      <c r="AG875" s="340"/>
      <c r="AH875" s="341">
        <v>1</v>
      </c>
      <c r="AI875" s="342"/>
      <c r="AJ875" s="342"/>
      <c r="AK875" s="342"/>
      <c r="AL875" s="343">
        <v>89.3</v>
      </c>
      <c r="AM875" s="344"/>
      <c r="AN875" s="344"/>
      <c r="AO875" s="345"/>
      <c r="AP875" s="346"/>
      <c r="AQ875" s="346"/>
      <c r="AR875" s="346"/>
      <c r="AS875" s="346"/>
      <c r="AT875" s="346"/>
      <c r="AU875" s="346"/>
      <c r="AV875" s="346"/>
      <c r="AW875" s="346"/>
      <c r="AX875" s="346"/>
    </row>
    <row r="876" spans="1:50" ht="30" customHeight="1" x14ac:dyDescent="0.15">
      <c r="A876" s="362">
        <v>7</v>
      </c>
      <c r="B876" s="362">
        <v>1</v>
      </c>
      <c r="C876" s="347" t="s">
        <v>568</v>
      </c>
      <c r="D876" s="333"/>
      <c r="E876" s="333"/>
      <c r="F876" s="333"/>
      <c r="G876" s="333"/>
      <c r="H876" s="333"/>
      <c r="I876" s="333"/>
      <c r="J876" s="334">
        <v>9011105000446</v>
      </c>
      <c r="K876" s="335"/>
      <c r="L876" s="335"/>
      <c r="M876" s="335"/>
      <c r="N876" s="335"/>
      <c r="O876" s="335"/>
      <c r="P876" s="348" t="s">
        <v>581</v>
      </c>
      <c r="Q876" s="336"/>
      <c r="R876" s="336"/>
      <c r="S876" s="336"/>
      <c r="T876" s="336"/>
      <c r="U876" s="336"/>
      <c r="V876" s="336"/>
      <c r="W876" s="336"/>
      <c r="X876" s="336"/>
      <c r="Y876" s="337">
        <v>31</v>
      </c>
      <c r="Z876" s="338"/>
      <c r="AA876" s="338"/>
      <c r="AB876" s="339"/>
      <c r="AC876" s="349" t="s">
        <v>570</v>
      </c>
      <c r="AD876" s="357"/>
      <c r="AE876" s="357"/>
      <c r="AF876" s="357"/>
      <c r="AG876" s="357"/>
      <c r="AH876" s="341">
        <v>3</v>
      </c>
      <c r="AI876" s="342"/>
      <c r="AJ876" s="342"/>
      <c r="AK876" s="342"/>
      <c r="AL876" s="343">
        <v>95.2</v>
      </c>
      <c r="AM876" s="344"/>
      <c r="AN876" s="344"/>
      <c r="AO876" s="345"/>
      <c r="AP876" s="346" t="s">
        <v>573</v>
      </c>
      <c r="AQ876" s="346"/>
      <c r="AR876" s="346"/>
      <c r="AS876" s="346"/>
      <c r="AT876" s="346"/>
      <c r="AU876" s="346"/>
      <c r="AV876" s="346"/>
      <c r="AW876" s="346"/>
      <c r="AX876" s="346"/>
    </row>
    <row r="877" spans="1:50" ht="30" customHeight="1" x14ac:dyDescent="0.15">
      <c r="A877" s="362">
        <v>8</v>
      </c>
      <c r="B877" s="362">
        <v>1</v>
      </c>
      <c r="C877" s="347" t="s">
        <v>569</v>
      </c>
      <c r="D877" s="333"/>
      <c r="E877" s="333"/>
      <c r="F877" s="333"/>
      <c r="G877" s="333"/>
      <c r="H877" s="333"/>
      <c r="I877" s="333"/>
      <c r="J877" s="334">
        <v>1290005013281</v>
      </c>
      <c r="K877" s="335"/>
      <c r="L877" s="335"/>
      <c r="M877" s="335"/>
      <c r="N877" s="335"/>
      <c r="O877" s="335"/>
      <c r="P877" s="348" t="s">
        <v>582</v>
      </c>
      <c r="Q877" s="336"/>
      <c r="R877" s="336"/>
      <c r="S877" s="336"/>
      <c r="T877" s="336"/>
      <c r="U877" s="336"/>
      <c r="V877" s="336"/>
      <c r="W877" s="336"/>
      <c r="X877" s="336"/>
      <c r="Y877" s="337">
        <v>31</v>
      </c>
      <c r="Z877" s="338"/>
      <c r="AA877" s="338"/>
      <c r="AB877" s="339"/>
      <c r="AC877" s="349" t="s">
        <v>570</v>
      </c>
      <c r="AD877" s="357"/>
      <c r="AE877" s="357"/>
      <c r="AF877" s="357"/>
      <c r="AG877" s="357"/>
      <c r="AH877" s="341">
        <v>3</v>
      </c>
      <c r="AI877" s="342"/>
      <c r="AJ877" s="342"/>
      <c r="AK877" s="342"/>
      <c r="AL877" s="343">
        <v>99</v>
      </c>
      <c r="AM877" s="344"/>
      <c r="AN877" s="344"/>
      <c r="AO877" s="345"/>
      <c r="AP877" s="346" t="s">
        <v>573</v>
      </c>
      <c r="AQ877" s="346"/>
      <c r="AR877" s="346"/>
      <c r="AS877" s="346"/>
      <c r="AT877" s="346"/>
      <c r="AU877" s="346"/>
      <c r="AV877" s="346"/>
      <c r="AW877" s="346"/>
      <c r="AX877" s="346"/>
    </row>
    <row r="878" spans="1:50" ht="30" customHeight="1" x14ac:dyDescent="0.15">
      <c r="A878" s="362">
        <v>9</v>
      </c>
      <c r="B878" s="362">
        <v>1</v>
      </c>
      <c r="C878" s="347" t="s">
        <v>574</v>
      </c>
      <c r="D878" s="333"/>
      <c r="E878" s="333"/>
      <c r="F878" s="333"/>
      <c r="G878" s="333"/>
      <c r="H878" s="333"/>
      <c r="I878" s="333"/>
      <c r="J878" s="334">
        <v>7010005016785</v>
      </c>
      <c r="K878" s="335"/>
      <c r="L878" s="335"/>
      <c r="M878" s="335"/>
      <c r="N878" s="335"/>
      <c r="O878" s="335"/>
      <c r="P878" s="348" t="s">
        <v>583</v>
      </c>
      <c r="Q878" s="336"/>
      <c r="R878" s="336"/>
      <c r="S878" s="336"/>
      <c r="T878" s="336"/>
      <c r="U878" s="336"/>
      <c r="V878" s="336"/>
      <c r="W878" s="336"/>
      <c r="X878" s="336"/>
      <c r="Y878" s="337">
        <v>31</v>
      </c>
      <c r="Z878" s="338"/>
      <c r="AA878" s="338"/>
      <c r="AB878" s="339"/>
      <c r="AC878" s="349" t="s">
        <v>570</v>
      </c>
      <c r="AD878" s="357"/>
      <c r="AE878" s="357"/>
      <c r="AF878" s="357"/>
      <c r="AG878" s="357"/>
      <c r="AH878" s="341">
        <v>1</v>
      </c>
      <c r="AI878" s="342"/>
      <c r="AJ878" s="342"/>
      <c r="AK878" s="342"/>
      <c r="AL878" s="343">
        <v>98.3</v>
      </c>
      <c r="AM878" s="344"/>
      <c r="AN878" s="344"/>
      <c r="AO878" s="345"/>
      <c r="AP878" s="346" t="s">
        <v>573</v>
      </c>
      <c r="AQ878" s="346"/>
      <c r="AR878" s="346"/>
      <c r="AS878" s="346"/>
      <c r="AT878" s="346"/>
      <c r="AU878" s="346"/>
      <c r="AV878" s="346"/>
      <c r="AW878" s="346"/>
      <c r="AX878" s="346"/>
    </row>
    <row r="879" spans="1:50" ht="30" customHeight="1" x14ac:dyDescent="0.15">
      <c r="A879" s="362">
        <v>10</v>
      </c>
      <c r="B879" s="362">
        <v>1</v>
      </c>
      <c r="C879" s="347" t="s">
        <v>566</v>
      </c>
      <c r="D879" s="333"/>
      <c r="E879" s="333"/>
      <c r="F879" s="333"/>
      <c r="G879" s="333"/>
      <c r="H879" s="333"/>
      <c r="I879" s="333"/>
      <c r="J879" s="334">
        <v>2010001093321</v>
      </c>
      <c r="K879" s="335"/>
      <c r="L879" s="335"/>
      <c r="M879" s="335"/>
      <c r="N879" s="335"/>
      <c r="O879" s="335"/>
      <c r="P879" s="348" t="s">
        <v>584</v>
      </c>
      <c r="Q879" s="336"/>
      <c r="R879" s="336"/>
      <c r="S879" s="336"/>
      <c r="T879" s="336"/>
      <c r="U879" s="336"/>
      <c r="V879" s="336"/>
      <c r="W879" s="336"/>
      <c r="X879" s="336"/>
      <c r="Y879" s="337">
        <v>30</v>
      </c>
      <c r="Z879" s="338"/>
      <c r="AA879" s="338"/>
      <c r="AB879" s="339"/>
      <c r="AC879" s="340" t="s">
        <v>416</v>
      </c>
      <c r="AD879" s="340"/>
      <c r="AE879" s="340"/>
      <c r="AF879" s="340"/>
      <c r="AG879" s="340"/>
      <c r="AH879" s="341">
        <v>2</v>
      </c>
      <c r="AI879" s="342"/>
      <c r="AJ879" s="342"/>
      <c r="AK879" s="342"/>
      <c r="AL879" s="343">
        <v>90.1</v>
      </c>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411</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411</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411</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411</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411</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411</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82">
    <cfRule type="expression" dxfId="2093" priority="13877">
      <formula>IF(RIGHT(TEXT(Y782,"0.#"),1)=".",FALSE,TRUE)</formula>
    </cfRule>
    <cfRule type="expression" dxfId="2092" priority="13878">
      <formula>IF(RIGHT(TEXT(Y782,"0.#"),1)=".",TRUE,FALSE)</formula>
    </cfRule>
  </conditionalFormatting>
  <conditionalFormatting sqref="Y791">
    <cfRule type="expression" dxfId="2091" priority="13873">
      <formula>IF(RIGHT(TEXT(Y791,"0.#"),1)=".",FALSE,TRUE)</formula>
    </cfRule>
    <cfRule type="expression" dxfId="2090" priority="13874">
      <formula>IF(RIGHT(TEXT(Y791,"0.#"),1)=".",TRUE,FALSE)</formula>
    </cfRule>
  </conditionalFormatting>
  <conditionalFormatting sqref="Y822:Y829 Y820 Y809:Y816 Y807 Y796:Y803 Y794">
    <cfRule type="expression" dxfId="2089" priority="13655">
      <formula>IF(RIGHT(TEXT(Y794,"0.#"),1)=".",FALSE,TRUE)</formula>
    </cfRule>
    <cfRule type="expression" dxfId="2088" priority="13656">
      <formula>IF(RIGHT(TEXT(Y794,"0.#"),1)=".",TRUE,FALSE)</formula>
    </cfRule>
  </conditionalFormatting>
  <conditionalFormatting sqref="P16:AQ17 P15:AX15 P13:AX13">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83:Y790">
    <cfRule type="expression" dxfId="2081" priority="13679">
      <formula>IF(RIGHT(TEXT(Y783,"0.#"),1)=".",FALSE,TRUE)</formula>
    </cfRule>
    <cfRule type="expression" dxfId="2080" priority="13680">
      <formula>IF(RIGHT(TEXT(Y783,"0.#"),1)=".",TRUE,FALSE)</formula>
    </cfRule>
  </conditionalFormatting>
  <conditionalFormatting sqref="AU782">
    <cfRule type="expression" dxfId="2079" priority="13677">
      <formula>IF(RIGHT(TEXT(AU782,"0.#"),1)=".",FALSE,TRUE)</formula>
    </cfRule>
    <cfRule type="expression" dxfId="2078" priority="13678">
      <formula>IF(RIGHT(TEXT(AU782,"0.#"),1)=".",TRUE,FALSE)</formula>
    </cfRule>
  </conditionalFormatting>
  <conditionalFormatting sqref="AU791">
    <cfRule type="expression" dxfId="2077" priority="13675">
      <formula>IF(RIGHT(TEXT(AU791,"0.#"),1)=".",FALSE,TRUE)</formula>
    </cfRule>
    <cfRule type="expression" dxfId="2076" priority="13676">
      <formula>IF(RIGHT(TEXT(AU791,"0.#"),1)=".",TRUE,FALSE)</formula>
    </cfRule>
  </conditionalFormatting>
  <conditionalFormatting sqref="AU783:AU790 AU781">
    <cfRule type="expression" dxfId="2075" priority="13673">
      <formula>IF(RIGHT(TEXT(AU781,"0.#"),1)=".",FALSE,TRUE)</formula>
    </cfRule>
    <cfRule type="expression" dxfId="2074" priority="13674">
      <formula>IF(RIGHT(TEXT(AU781,"0.#"),1)=".",TRUE,FALSE)</formula>
    </cfRule>
  </conditionalFormatting>
  <conditionalFormatting sqref="Y821 Y808 Y795">
    <cfRule type="expression" dxfId="2073" priority="13659">
      <formula>IF(RIGHT(TEXT(Y795,"0.#"),1)=".",FALSE,TRUE)</formula>
    </cfRule>
    <cfRule type="expression" dxfId="2072" priority="13660">
      <formula>IF(RIGHT(TEXT(Y795,"0.#"),1)=".",TRUE,FALSE)</formula>
    </cfRule>
  </conditionalFormatting>
  <conditionalFormatting sqref="Y830 Y817 Y804">
    <cfRule type="expression" dxfId="2071" priority="13657">
      <formula>IF(RIGHT(TEXT(Y804,"0.#"),1)=".",FALSE,TRUE)</formula>
    </cfRule>
    <cfRule type="expression" dxfId="2070" priority="13658">
      <formula>IF(RIGHT(TEXT(Y804,"0.#"),1)=".",TRUE,FALSE)</formula>
    </cfRule>
  </conditionalFormatting>
  <conditionalFormatting sqref="AU821 AU808 AU795">
    <cfRule type="expression" dxfId="2069" priority="13653">
      <formula>IF(RIGHT(TEXT(AU795,"0.#"),1)=".",FALSE,TRUE)</formula>
    </cfRule>
    <cfRule type="expression" dxfId="2068" priority="13654">
      <formula>IF(RIGHT(TEXT(AU795,"0.#"),1)=".",TRUE,FALSE)</formula>
    </cfRule>
  </conditionalFormatting>
  <conditionalFormatting sqref="AU830 AU817 AU804">
    <cfRule type="expression" dxfId="2067" priority="13651">
      <formula>IF(RIGHT(TEXT(AU804,"0.#"),1)=".",FALSE,TRUE)</formula>
    </cfRule>
    <cfRule type="expression" dxfId="2066" priority="13652">
      <formula>IF(RIGHT(TEXT(AU804,"0.#"),1)=".",TRUE,FALSE)</formula>
    </cfRule>
  </conditionalFormatting>
  <conditionalFormatting sqref="AU822:AU829 AU820 AU809:AU816 AU807 AU796:AU803 AU794">
    <cfRule type="expression" dxfId="2065" priority="13649">
      <formula>IF(RIGHT(TEXT(AU794,"0.#"),1)=".",FALSE,TRUE)</formula>
    </cfRule>
    <cfRule type="expression" dxfId="2064" priority="13650">
      <formula>IF(RIGHT(TEXT(AU794,"0.#"),1)=".",TRUE,FALSE)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AM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7:AO866">
    <cfRule type="expression" dxfId="1799" priority="6627">
      <formula>IF(AND(AL847&gt;=0, RIGHT(TEXT(AL847,"0.#"),1)&lt;&gt;"."),TRUE,FALSE)</formula>
    </cfRule>
    <cfRule type="expression" dxfId="1798" priority="6628">
      <formula>IF(AND(AL847&gt;=0, RIGHT(TEXT(AL847,"0.#"),1)="."),TRUE,FALSE)</formula>
    </cfRule>
    <cfRule type="expression" dxfId="1797" priority="6629">
      <formula>IF(AND(AL847&lt;0, RIGHT(TEXT(AL847,"0.#"),1)&lt;&gt;"."),TRUE,FALSE)</formula>
    </cfRule>
    <cfRule type="expression" dxfId="1796" priority="6630">
      <formula>IF(AND(AL847&lt;0, RIGHT(TEXT(AL847,"0.#"),1)="."),TRUE,FALSE)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39:Y866">
    <cfRule type="expression" dxfId="1725" priority="2955">
      <formula>IF(RIGHT(TEXT(Y839,"0.#"),1)=".",FALSE,TRUE)</formula>
    </cfRule>
    <cfRule type="expression" dxfId="1724" priority="2956">
      <formula>IF(RIGHT(TEXT(Y839,"0.#"),1)=".",TRUE,FALSE)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02:AO1131">
    <cfRule type="expression" dxfId="1695" priority="2861">
      <formula>IF(AND(AL1102&gt;=0, RIGHT(TEXT(AL1102,"0.#"),1)&lt;&gt;"."),TRUE,FALSE)</formula>
    </cfRule>
    <cfRule type="expression" dxfId="1694" priority="2862">
      <formula>IF(AND(AL1102&gt;=0, RIGHT(TEXT(AL1102,"0.#"),1)="."),TRUE,FALSE)</formula>
    </cfRule>
    <cfRule type="expression" dxfId="1693" priority="2863">
      <formula>IF(AND(AL1102&lt;0, RIGHT(TEXT(AL1102,"0.#"),1)&lt;&gt;"."),TRUE,FALSE)</formula>
    </cfRule>
    <cfRule type="expression" dxfId="1692" priority="2864">
      <formula>IF(AND(AL1102&lt;0, RIGHT(TEXT(AL1102,"0.#"),1)="."),TRUE,FALSE)</formula>
    </cfRule>
  </conditionalFormatting>
  <conditionalFormatting sqref="Y1102:Y1131">
    <cfRule type="expression" dxfId="1691" priority="2859">
      <formula>IF(RIGHT(TEXT(Y1102,"0.#"),1)=".",FALSE,TRUE)</formula>
    </cfRule>
    <cfRule type="expression" dxfId="1690" priority="2860">
      <formula>IF(RIGHT(TEXT(Y1102,"0.#"),1)=".",TRUE,FALSE)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37:AO846">
    <cfRule type="expression" dxfId="1681" priority="2813">
      <formula>IF(AND(AL837&gt;=0, RIGHT(TEXT(AL837,"0.#"),1)&lt;&gt;"."),TRUE,FALSE)</formula>
    </cfRule>
    <cfRule type="expression" dxfId="1680" priority="2814">
      <formula>IF(AND(AL837&gt;=0, RIGHT(TEXT(AL837,"0.#"),1)="."),TRUE,FALSE)</formula>
    </cfRule>
    <cfRule type="expression" dxfId="1679" priority="2815">
      <formula>IF(AND(AL837&lt;0, RIGHT(TEXT(AL837,"0.#"),1)&lt;&gt;"."),TRUE,FALSE)</formula>
    </cfRule>
    <cfRule type="expression" dxfId="1678" priority="2816">
      <formula>IF(AND(AL837&lt;0, RIGHT(TEXT(AL837,"0.#"),1)="."),TRUE,FALSE)</formula>
    </cfRule>
  </conditionalFormatting>
  <conditionalFormatting sqref="Y837:Y838">
    <cfRule type="expression" dxfId="1677" priority="2811">
      <formula>IF(RIGHT(TEXT(Y837,"0.#"),1)=".",FALSE,TRUE)</formula>
    </cfRule>
    <cfRule type="expression" dxfId="1676" priority="2812">
      <formula>IF(RIGHT(TEXT(Y837,"0.#"),1)=".",TRUE,FALSE)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72:Y899">
    <cfRule type="expression" dxfId="1359" priority="2071">
      <formula>IF(RIGHT(TEXT(Y872,"0.#"),1)=".",FALSE,TRUE)</formula>
    </cfRule>
    <cfRule type="expression" dxfId="1358" priority="2072">
      <formula>IF(RIGHT(TEXT(Y872,"0.#"),1)=".",TRUE,FALSE)</formula>
    </cfRule>
  </conditionalFormatting>
  <conditionalFormatting sqref="Y870:Y871">
    <cfRule type="expression" dxfId="1357" priority="2065">
      <formula>IF(RIGHT(TEXT(Y870,"0.#"),1)=".",FALSE,TRUE)</formula>
    </cfRule>
    <cfRule type="expression" dxfId="1356" priority="2066">
      <formula>IF(RIGHT(TEXT(Y870,"0.#"),1)=".",TRUE,FALSE)</formula>
    </cfRule>
  </conditionalFormatting>
  <conditionalFormatting sqref="Y905:Y932">
    <cfRule type="expression" dxfId="1355" priority="2059">
      <formula>IF(RIGHT(TEXT(Y905,"0.#"),1)=".",FALSE,TRUE)</formula>
    </cfRule>
    <cfRule type="expression" dxfId="1354" priority="2060">
      <formula>IF(RIGHT(TEXT(Y905,"0.#"),1)=".",TRUE,FALSE)</formula>
    </cfRule>
  </conditionalFormatting>
  <conditionalFormatting sqref="Y903:Y904">
    <cfRule type="expression" dxfId="1353" priority="2053">
      <formula>IF(RIGHT(TEXT(Y903,"0.#"),1)=".",FALSE,TRUE)</formula>
    </cfRule>
    <cfRule type="expression" dxfId="1352" priority="2054">
      <formula>IF(RIGHT(TEXT(Y903,"0.#"),1)=".",TRUE,FALSE)</formula>
    </cfRule>
  </conditionalFormatting>
  <conditionalFormatting sqref="Y938:Y965">
    <cfRule type="expression" dxfId="1351" priority="2047">
      <formula>IF(RIGHT(TEXT(Y938,"0.#"),1)=".",FALSE,TRUE)</formula>
    </cfRule>
    <cfRule type="expression" dxfId="1350" priority="2048">
      <formula>IF(RIGHT(TEXT(Y938,"0.#"),1)=".",TRUE,FALSE)</formula>
    </cfRule>
  </conditionalFormatting>
  <conditionalFormatting sqref="Y936:Y937">
    <cfRule type="expression" dxfId="1349" priority="2041">
      <formula>IF(RIGHT(TEXT(Y936,"0.#"),1)=".",FALSE,TRUE)</formula>
    </cfRule>
    <cfRule type="expression" dxfId="1348" priority="2042">
      <formula>IF(RIGHT(TEXT(Y936,"0.#"),1)=".",TRUE,FALSE)</formula>
    </cfRule>
  </conditionalFormatting>
  <conditionalFormatting sqref="Y971:Y998">
    <cfRule type="expression" dxfId="1347" priority="2035">
      <formula>IF(RIGHT(TEXT(Y971,"0.#"),1)=".",FALSE,TRUE)</formula>
    </cfRule>
    <cfRule type="expression" dxfId="1346" priority="2036">
      <formula>IF(RIGHT(TEXT(Y971,"0.#"),1)=".",TRUE,FALSE)</formula>
    </cfRule>
  </conditionalFormatting>
  <conditionalFormatting sqref="Y969:Y970">
    <cfRule type="expression" dxfId="1345" priority="2029">
      <formula>IF(RIGHT(TEXT(Y969,"0.#"),1)=".",FALSE,TRUE)</formula>
    </cfRule>
    <cfRule type="expression" dxfId="1344" priority="2030">
      <formula>IF(RIGHT(TEXT(Y969,"0.#"),1)=".",TRUE,FALSE)</formula>
    </cfRule>
  </conditionalFormatting>
  <conditionalFormatting sqref="Y1004:Y1031">
    <cfRule type="expression" dxfId="1343" priority="2023">
      <formula>IF(RIGHT(TEXT(Y1004,"0.#"),1)=".",FALSE,TRUE)</formula>
    </cfRule>
    <cfRule type="expression" dxfId="1342" priority="2024">
      <formula>IF(RIGHT(TEXT(Y1004,"0.#"),1)=".",TRUE,FALSE)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72:AO899">
    <cfRule type="expression" dxfId="1261" priority="2073">
      <formula>IF(AND(AL872&gt;=0, RIGHT(TEXT(AL872,"0.#"),1)&lt;&gt;"."),TRUE,FALSE)</formula>
    </cfRule>
    <cfRule type="expression" dxfId="1260" priority="2074">
      <formula>IF(AND(AL872&gt;=0, RIGHT(TEXT(AL872,"0.#"),1)="."),TRUE,FALSE)</formula>
    </cfRule>
    <cfRule type="expression" dxfId="1259" priority="2075">
      <formula>IF(AND(AL872&lt;0, RIGHT(TEXT(AL872,"0.#"),1)&lt;&gt;"."),TRUE,FALSE)</formula>
    </cfRule>
    <cfRule type="expression" dxfId="1258" priority="2076">
      <formula>IF(AND(AL872&lt;0, RIGHT(TEXT(AL872,"0.#"),1)="."),TRUE,FALSE)</formula>
    </cfRule>
  </conditionalFormatting>
  <conditionalFormatting sqref="AL870:AO871">
    <cfRule type="expression" dxfId="1257" priority="2067">
      <formula>IF(AND(AL870&gt;=0, RIGHT(TEXT(AL870,"0.#"),1)&lt;&gt;"."),TRUE,FALSE)</formula>
    </cfRule>
    <cfRule type="expression" dxfId="1256" priority="2068">
      <formula>IF(AND(AL870&gt;=0, RIGHT(TEXT(AL870,"0.#"),1)="."),TRUE,FALSE)</formula>
    </cfRule>
    <cfRule type="expression" dxfId="1255" priority="2069">
      <formula>IF(AND(AL870&lt;0, RIGHT(TEXT(AL870,"0.#"),1)&lt;&gt;"."),TRUE,FALSE)</formula>
    </cfRule>
    <cfRule type="expression" dxfId="1254" priority="2070">
      <formula>IF(AND(AL870&lt;0, RIGHT(TEXT(AL870,"0.#"),1)="."),TRUE,FALSE)</formula>
    </cfRule>
  </conditionalFormatting>
  <conditionalFormatting sqref="AL905:AO932">
    <cfRule type="expression" dxfId="1253" priority="2061">
      <formula>IF(AND(AL905&gt;=0, RIGHT(TEXT(AL905,"0.#"),1)&lt;&gt;"."),TRUE,FALSE)</formula>
    </cfRule>
    <cfRule type="expression" dxfId="1252" priority="2062">
      <formula>IF(AND(AL905&gt;=0, RIGHT(TEXT(AL905,"0.#"),1)="."),TRUE,FALSE)</formula>
    </cfRule>
    <cfRule type="expression" dxfId="1251" priority="2063">
      <formula>IF(AND(AL905&lt;0, RIGHT(TEXT(AL905,"0.#"),1)&lt;&gt;"."),TRUE,FALSE)</formula>
    </cfRule>
    <cfRule type="expression" dxfId="1250" priority="2064">
      <formula>IF(AND(AL905&lt;0, RIGHT(TEXT(AL905,"0.#"),1)="."),TRUE,FALSE)</formula>
    </cfRule>
  </conditionalFormatting>
  <conditionalFormatting sqref="AL903:AO904">
    <cfRule type="expression" dxfId="1249" priority="2055">
      <formula>IF(AND(AL903&gt;=0, RIGHT(TEXT(AL903,"0.#"),1)&lt;&gt;"."),TRUE,FALSE)</formula>
    </cfRule>
    <cfRule type="expression" dxfId="1248" priority="2056">
      <formula>IF(AND(AL903&gt;=0, RIGHT(TEXT(AL903,"0.#"),1)="."),TRUE,FALSE)</formula>
    </cfRule>
    <cfRule type="expression" dxfId="1247" priority="2057">
      <formula>IF(AND(AL903&lt;0, RIGHT(TEXT(AL903,"0.#"),1)&lt;&gt;"."),TRUE,FALSE)</formula>
    </cfRule>
    <cfRule type="expression" dxfId="1246" priority="2058">
      <formula>IF(AND(AL903&lt;0, RIGHT(TEXT(AL903,"0.#"),1)="."),TRUE,FALSE)</formula>
    </cfRule>
  </conditionalFormatting>
  <conditionalFormatting sqref="AL938:AO965">
    <cfRule type="expression" dxfId="1245" priority="2049">
      <formula>IF(AND(AL938&gt;=0, RIGHT(TEXT(AL938,"0.#"),1)&lt;&gt;"."),TRUE,FALSE)</formula>
    </cfRule>
    <cfRule type="expression" dxfId="1244" priority="2050">
      <formula>IF(AND(AL938&gt;=0, RIGHT(TEXT(AL938,"0.#"),1)="."),TRUE,FALSE)</formula>
    </cfRule>
    <cfRule type="expression" dxfId="1243" priority="2051">
      <formula>IF(AND(AL938&lt;0, RIGHT(TEXT(AL938,"0.#"),1)&lt;&gt;"."),TRUE,FALSE)</formula>
    </cfRule>
    <cfRule type="expression" dxfId="1242" priority="2052">
      <formula>IF(AND(AL938&lt;0, RIGHT(TEXT(AL938,"0.#"),1)="."),TRUE,FALSE)</formula>
    </cfRule>
  </conditionalFormatting>
  <conditionalFormatting sqref="AL936:AO937">
    <cfRule type="expression" dxfId="1241" priority="2043">
      <formula>IF(AND(AL936&gt;=0, RIGHT(TEXT(AL936,"0.#"),1)&lt;&gt;"."),TRUE,FALSE)</formula>
    </cfRule>
    <cfRule type="expression" dxfId="1240" priority="2044">
      <formula>IF(AND(AL936&gt;=0, RIGHT(TEXT(AL936,"0.#"),1)="."),TRUE,FALSE)</formula>
    </cfRule>
    <cfRule type="expression" dxfId="1239" priority="2045">
      <formula>IF(AND(AL936&lt;0, RIGHT(TEXT(AL936,"0.#"),1)&lt;&gt;"."),TRUE,FALSE)</formula>
    </cfRule>
    <cfRule type="expression" dxfId="1238" priority="2046">
      <formula>IF(AND(AL936&lt;0, RIGHT(TEXT(AL936,"0.#"),1)="."),TRUE,FALSE)</formula>
    </cfRule>
  </conditionalFormatting>
  <conditionalFormatting sqref="AL971:AO998">
    <cfRule type="expression" dxfId="1237" priority="2037">
      <formula>IF(AND(AL971&gt;=0, RIGHT(TEXT(AL971,"0.#"),1)&lt;&gt;"."),TRUE,FALSE)</formula>
    </cfRule>
    <cfRule type="expression" dxfId="1236" priority="2038">
      <formula>IF(AND(AL971&gt;=0, RIGHT(TEXT(AL971,"0.#"),1)="."),TRUE,FALSE)</formula>
    </cfRule>
    <cfRule type="expression" dxfId="1235" priority="2039">
      <formula>IF(AND(AL971&lt;0, RIGHT(TEXT(AL971,"0.#"),1)&lt;&gt;"."),TRUE,FALSE)</formula>
    </cfRule>
    <cfRule type="expression" dxfId="1234" priority="2040">
      <formula>IF(AND(AL971&lt;0, RIGHT(TEXT(AL971,"0.#"),1)="."),TRUE,FALSE)</formula>
    </cfRule>
  </conditionalFormatting>
  <conditionalFormatting sqref="AL969:AO970">
    <cfRule type="expression" dxfId="1233" priority="2031">
      <formula>IF(AND(AL969&gt;=0, RIGHT(TEXT(AL969,"0.#"),1)&lt;&gt;"."),TRUE,FALSE)</formula>
    </cfRule>
    <cfRule type="expression" dxfId="1232" priority="2032">
      <formula>IF(AND(AL969&gt;=0, RIGHT(TEXT(AL969,"0.#"),1)="."),TRUE,FALSE)</formula>
    </cfRule>
    <cfRule type="expression" dxfId="1231" priority="2033">
      <formula>IF(AND(AL969&lt;0, RIGHT(TEXT(AL969,"0.#"),1)&lt;&gt;"."),TRUE,FALSE)</formula>
    </cfRule>
    <cfRule type="expression" dxfId="1230" priority="2034">
      <formula>IF(AND(AL969&lt;0, RIGHT(TEXT(AL969,"0.#"),1)="."),TRUE,FALSE)</formula>
    </cfRule>
  </conditionalFormatting>
  <conditionalFormatting sqref="AL1004:AO1031">
    <cfRule type="expression" dxfId="1229" priority="2025">
      <formula>IF(AND(AL1004&gt;=0, RIGHT(TEXT(AL1004,"0.#"),1)&lt;&gt;"."),TRUE,FALSE)</formula>
    </cfRule>
    <cfRule type="expression" dxfId="1228" priority="2026">
      <formula>IF(AND(AL1004&gt;=0, RIGHT(TEXT(AL1004,"0.#"),1)="."),TRUE,FALSE)</formula>
    </cfRule>
    <cfRule type="expression" dxfId="1227" priority="2027">
      <formula>IF(AND(AL1004&lt;0, RIGHT(TEXT(AL1004,"0.#"),1)&lt;&gt;"."),TRUE,FALSE)</formula>
    </cfRule>
    <cfRule type="expression" dxfId="1226" priority="2028">
      <formula>IF(AND(AL1004&lt;0, RIGHT(TEXT(AL1004,"0.#"),1)="."),TRUE,FALSE)</formula>
    </cfRule>
  </conditionalFormatting>
  <conditionalFormatting sqref="AL1002:AO1003">
    <cfRule type="expression" dxfId="1225" priority="2019">
      <formula>IF(AND(AL1002&gt;=0, RIGHT(TEXT(AL1002,"0.#"),1)&lt;&gt;"."),TRUE,FALSE)</formula>
    </cfRule>
    <cfRule type="expression" dxfId="1224" priority="2020">
      <formula>IF(AND(AL1002&gt;=0, RIGHT(TEXT(AL1002,"0.#"),1)="."),TRUE,FALSE)</formula>
    </cfRule>
    <cfRule type="expression" dxfId="1223" priority="2021">
      <formula>IF(AND(AL1002&lt;0, RIGHT(TEXT(AL1002,"0.#"),1)&lt;&gt;"."),TRUE,FALSE)</formula>
    </cfRule>
    <cfRule type="expression" dxfId="1222" priority="2022">
      <formula>IF(AND(AL1002&lt;0, RIGHT(TEXT(AL1002,"0.#"),1)="."),TRUE,FALSE)</formula>
    </cfRule>
  </conditionalFormatting>
  <conditionalFormatting sqref="Y1002:Y1003">
    <cfRule type="expression" dxfId="1221" priority="2017">
      <formula>IF(RIGHT(TEXT(Y1002,"0.#"),1)=".",FALSE,TRUE)</formula>
    </cfRule>
    <cfRule type="expression" dxfId="1220" priority="2018">
      <formula>IF(RIGHT(TEXT(Y1002,"0.#"),1)=".",TRUE,FALSE)</formula>
    </cfRule>
  </conditionalFormatting>
  <conditionalFormatting sqref="AL1037:AO1064">
    <cfRule type="expression" dxfId="1219" priority="2013">
      <formula>IF(AND(AL1037&gt;=0, RIGHT(TEXT(AL1037,"0.#"),1)&lt;&gt;"."),TRUE,FALSE)</formula>
    </cfRule>
    <cfRule type="expression" dxfId="1218" priority="2014">
      <formula>IF(AND(AL1037&gt;=0, RIGHT(TEXT(AL1037,"0.#"),1)="."),TRUE,FALSE)</formula>
    </cfRule>
    <cfRule type="expression" dxfId="1217" priority="2015">
      <formula>IF(AND(AL1037&lt;0, RIGHT(TEXT(AL1037,"0.#"),1)&lt;&gt;"."),TRUE,FALSE)</formula>
    </cfRule>
    <cfRule type="expression" dxfId="1216" priority="2016">
      <formula>IF(AND(AL1037&lt;0, RIGHT(TEXT(AL1037,"0.#"),1)="."),TRUE,FALSE)</formula>
    </cfRule>
  </conditionalFormatting>
  <conditionalFormatting sqref="Y1037:Y1064">
    <cfRule type="expression" dxfId="1215" priority="2011">
      <formula>IF(RIGHT(TEXT(Y1037,"0.#"),1)=".",FALSE,TRUE)</formula>
    </cfRule>
    <cfRule type="expression" dxfId="1214" priority="2012">
      <formula>IF(RIGHT(TEXT(Y1037,"0.#"),1)=".",TRUE,FALSE)</formula>
    </cfRule>
  </conditionalFormatting>
  <conditionalFormatting sqref="AL1035:AO1036">
    <cfRule type="expression" dxfId="1213" priority="2007">
      <formula>IF(AND(AL1035&gt;=0, RIGHT(TEXT(AL1035,"0.#"),1)&lt;&gt;"."),TRUE,FALSE)</formula>
    </cfRule>
    <cfRule type="expression" dxfId="1212" priority="2008">
      <formula>IF(AND(AL1035&gt;=0, RIGHT(TEXT(AL1035,"0.#"),1)="."),TRUE,FALSE)</formula>
    </cfRule>
    <cfRule type="expression" dxfId="1211" priority="2009">
      <formula>IF(AND(AL1035&lt;0, RIGHT(TEXT(AL1035,"0.#"),1)&lt;&gt;"."),TRUE,FALSE)</formula>
    </cfRule>
    <cfRule type="expression" dxfId="1210" priority="2010">
      <formula>IF(AND(AL1035&lt;0, RIGHT(TEXT(AL1035,"0.#"),1)="."),TRUE,FALSE)</formula>
    </cfRule>
  </conditionalFormatting>
  <conditionalFormatting sqref="Y1035:Y1036">
    <cfRule type="expression" dxfId="1209" priority="2005">
      <formula>IF(RIGHT(TEXT(Y1035,"0.#"),1)=".",FALSE,TRUE)</formula>
    </cfRule>
    <cfRule type="expression" dxfId="1208" priority="2006">
      <formula>IF(RIGHT(TEXT(Y1035,"0.#"),1)=".",TRUE,FALSE)</formula>
    </cfRule>
  </conditionalFormatting>
  <conditionalFormatting sqref="AL1070:AO1097">
    <cfRule type="expression" dxfId="1207" priority="2001">
      <formula>IF(AND(AL1070&gt;=0, RIGHT(TEXT(AL1070,"0.#"),1)&lt;&gt;"."),TRUE,FALSE)</formula>
    </cfRule>
    <cfRule type="expression" dxfId="1206" priority="2002">
      <formula>IF(AND(AL1070&gt;=0, RIGHT(TEXT(AL1070,"0.#"),1)="."),TRUE,FALSE)</formula>
    </cfRule>
    <cfRule type="expression" dxfId="1205" priority="2003">
      <formula>IF(AND(AL1070&lt;0, RIGHT(TEXT(AL1070,"0.#"),1)&lt;&gt;"."),TRUE,FALSE)</formula>
    </cfRule>
    <cfRule type="expression" dxfId="1204" priority="2004">
      <formula>IF(AND(AL1070&lt;0, RIGHT(TEXT(AL1070,"0.#"),1)="."),TRUE,FALSE)</formula>
    </cfRule>
  </conditionalFormatting>
  <conditionalFormatting sqref="Y1070:Y1097">
    <cfRule type="expression" dxfId="1203" priority="1999">
      <formula>IF(RIGHT(TEXT(Y1070,"0.#"),1)=".",FALSE,TRUE)</formula>
    </cfRule>
    <cfRule type="expression" dxfId="1202" priority="2000">
      <formula>IF(RIGHT(TEXT(Y1070,"0.#"),1)=".",TRUE,FALSE)</formula>
    </cfRule>
  </conditionalFormatting>
  <conditionalFormatting sqref="AL1068:AO1069">
    <cfRule type="expression" dxfId="1201" priority="1995">
      <formula>IF(AND(AL1068&gt;=0, RIGHT(TEXT(AL1068,"0.#"),1)&lt;&gt;"."),TRUE,FALSE)</formula>
    </cfRule>
    <cfRule type="expression" dxfId="1200" priority="1996">
      <formula>IF(AND(AL1068&gt;=0, RIGHT(TEXT(AL1068,"0.#"),1)="."),TRUE,FALSE)</formula>
    </cfRule>
    <cfRule type="expression" dxfId="1199" priority="1997">
      <formula>IF(AND(AL1068&lt;0, RIGHT(TEXT(AL1068,"0.#"),1)&lt;&gt;"."),TRUE,FALSE)</formula>
    </cfRule>
    <cfRule type="expression" dxfId="1198" priority="1998">
      <formula>IF(AND(AL1068&lt;0, RIGHT(TEXT(AL1068,"0.#"),1)="."),TRUE,FALSE)</formula>
    </cfRule>
  </conditionalFormatting>
  <conditionalFormatting sqref="Y1068:Y1069">
    <cfRule type="expression" dxfId="1197" priority="1993">
      <formula>IF(RIGHT(TEXT(Y1068,"0.#"),1)=".",FALSE,TRUE)</formula>
    </cfRule>
    <cfRule type="expression" dxfId="1196" priority="1994">
      <formula>IF(RIGHT(TEXT(Y1068,"0.#"),1)=".",TRUE,FALSE)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Y781">
    <cfRule type="expression" dxfId="1" priority="1">
      <formula>IF(RIGHT(TEXT(Y781,"0.#"),1)=".",FALSE,TRUE)</formula>
    </cfRule>
    <cfRule type="expression" dxfId="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699" max="49" man="1"/>
    <brk id="733" max="49" man="1"/>
    <brk id="739" max="49" man="1"/>
    <brk id="833"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c r="H2" s="13" t="str">
        <f>IF(G2="","",F2)</f>
        <v/>
      </c>
      <c r="I2" s="13" t="str">
        <f>IF(H2="","",IF(I1&lt;&gt;"",CONCATENATE(I1,"、",H2),H2))</f>
        <v/>
      </c>
      <c r="K2" s="14" t="s">
        <v>220</v>
      </c>
      <c r="L2" s="15" t="s">
        <v>482</v>
      </c>
      <c r="M2" s="13" t="str">
        <f>IF(L2="","",K2)</f>
        <v>社会保障</v>
      </c>
      <c r="N2" s="13" t="str">
        <f>IF(M2="","",IF(N1&lt;&gt;"",CONCATENATE(N1,"、",M2),M2))</f>
        <v>社会保障</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
      </c>
      <c r="K3" s="14" t="s">
        <v>221</v>
      </c>
      <c r="L3" s="15"/>
      <c r="M3" s="13" t="str">
        <f t="shared" ref="M3:M11" si="2">IF(L3="","",K3)</f>
        <v/>
      </c>
      <c r="N3" s="13" t="str">
        <f>IF(M3="",N2,IF(N2&lt;&gt;"",CONCATENATE(N2,"、",M3),M3))</f>
        <v>社会保障</v>
      </c>
      <c r="O3" s="13"/>
      <c r="P3" s="12" t="s">
        <v>190</v>
      </c>
      <c r="Q3" s="17" t="s">
        <v>482</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
      </c>
      <c r="K4" s="14" t="s">
        <v>222</v>
      </c>
      <c r="L4" s="15"/>
      <c r="M4" s="13" t="str">
        <f t="shared" si="2"/>
        <v/>
      </c>
      <c r="N4" s="13" t="str">
        <f t="shared" ref="N4:N11" si="6">IF(M4="",N3,IF(N3&lt;&gt;"",CONCATENATE(N3,"、",M4),M4))</f>
        <v>社会保障</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
      </c>
      <c r="K5" s="14" t="s">
        <v>223</v>
      </c>
      <c r="L5" s="15"/>
      <c r="M5" s="13" t="str">
        <f t="shared" si="2"/>
        <v/>
      </c>
      <c r="N5" s="13" t="str">
        <f t="shared" si="6"/>
        <v>社会保障</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
      </c>
      <c r="K6" s="14" t="s">
        <v>224</v>
      </c>
      <c r="L6" s="15"/>
      <c r="M6" s="13" t="str">
        <f t="shared" si="2"/>
        <v/>
      </c>
      <c r="N6" s="13" t="str">
        <f t="shared" si="6"/>
        <v>社会保障</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
      </c>
      <c r="K7" s="14" t="s">
        <v>225</v>
      </c>
      <c r="L7" s="15"/>
      <c r="M7" s="13" t="str">
        <f t="shared" si="2"/>
        <v/>
      </c>
      <c r="N7" s="13" t="str">
        <f t="shared" si="6"/>
        <v>社会保障</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
      </c>
      <c r="K8" s="14" t="s">
        <v>226</v>
      </c>
      <c r="L8" s="15"/>
      <c r="M8" s="13" t="str">
        <f t="shared" si="2"/>
        <v/>
      </c>
      <c r="N8" s="13" t="str">
        <f t="shared" si="6"/>
        <v>社会保障</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
      </c>
      <c r="K9" s="14" t="s">
        <v>227</v>
      </c>
      <c r="L9" s="15"/>
      <c r="M9" s="13" t="str">
        <f t="shared" si="2"/>
        <v/>
      </c>
      <c r="N9" s="13" t="str">
        <f t="shared" si="6"/>
        <v>社会保障</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
      </c>
      <c r="K10" s="14" t="s">
        <v>375</v>
      </c>
      <c r="L10" s="15"/>
      <c r="M10" s="13" t="str">
        <f t="shared" si="2"/>
        <v/>
      </c>
      <c r="N10" s="13" t="str">
        <f t="shared" si="6"/>
        <v>社会保障</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t="s">
        <v>482</v>
      </c>
      <c r="C11" s="13" t="str">
        <f t="shared" si="0"/>
        <v>子ども・若者育成支援</v>
      </c>
      <c r="D11" s="13" t="str">
        <f t="shared" si="8"/>
        <v>子ども・若者育成支援</v>
      </c>
      <c r="F11" s="18" t="s">
        <v>235</v>
      </c>
      <c r="G11" s="17"/>
      <c r="H11" s="13" t="str">
        <f t="shared" si="1"/>
        <v/>
      </c>
      <c r="I11" s="13" t="str">
        <f t="shared" si="5"/>
        <v/>
      </c>
      <c r="K11" s="14" t="s">
        <v>228</v>
      </c>
      <c r="L11" s="15"/>
      <c r="M11" s="13" t="str">
        <f t="shared" si="2"/>
        <v/>
      </c>
      <c r="N11" s="13" t="str">
        <f t="shared" si="6"/>
        <v>社会保障</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子ども・若者育成支援</v>
      </c>
      <c r="F12" s="18" t="s">
        <v>236</v>
      </c>
      <c r="G12" s="17"/>
      <c r="H12" s="13" t="str">
        <f t="shared" si="1"/>
        <v/>
      </c>
      <c r="I12" s="13" t="str">
        <f t="shared" si="5"/>
        <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子ども・若者育成支援</v>
      </c>
      <c r="F13" s="18" t="s">
        <v>237</v>
      </c>
      <c r="G13" s="17"/>
      <c r="H13" s="13" t="str">
        <f t="shared" si="1"/>
        <v/>
      </c>
      <c r="I13" s="13" t="str">
        <f t="shared" si="5"/>
        <v/>
      </c>
      <c r="K13" s="13" t="str">
        <f>N11</f>
        <v>社会保障</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子ども・若者育成支援</v>
      </c>
      <c r="F14" s="18" t="s">
        <v>238</v>
      </c>
      <c r="G14" s="17" t="s">
        <v>482</v>
      </c>
      <c r="H14" s="13" t="str">
        <f t="shared" si="1"/>
        <v>労働保険特別会計雇用勘定</v>
      </c>
      <c r="I14" s="13" t="str">
        <f t="shared" si="5"/>
        <v>労働保険特別会計雇用勘定</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子ども・若者育成支援</v>
      </c>
      <c r="F15" s="18" t="s">
        <v>239</v>
      </c>
      <c r="G15" s="17"/>
      <c r="H15" s="13" t="str">
        <f t="shared" si="1"/>
        <v/>
      </c>
      <c r="I15" s="13" t="str">
        <f t="shared" si="5"/>
        <v>労働保険特別会計雇用勘定</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子ども・若者育成支援</v>
      </c>
      <c r="F16" s="18" t="s">
        <v>240</v>
      </c>
      <c r="G16" s="17"/>
      <c r="H16" s="13" t="str">
        <f t="shared" si="1"/>
        <v/>
      </c>
      <c r="I16" s="13" t="str">
        <f t="shared" si="5"/>
        <v>労働保険特別会計雇用勘定</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子ども・若者育成支援</v>
      </c>
      <c r="F17" s="18" t="s">
        <v>241</v>
      </c>
      <c r="G17" s="17"/>
      <c r="H17" s="13" t="str">
        <f t="shared" si="1"/>
        <v/>
      </c>
      <c r="I17" s="13" t="str">
        <f t="shared" si="5"/>
        <v>労働保険特別会計雇用勘定</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子ども・若者育成支援</v>
      </c>
      <c r="F18" s="18" t="s">
        <v>242</v>
      </c>
      <c r="G18" s="17"/>
      <c r="H18" s="13" t="str">
        <f t="shared" si="1"/>
        <v/>
      </c>
      <c r="I18" s="13" t="str">
        <f t="shared" si="5"/>
        <v>労働保険特別会計雇用勘定</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子ども・若者育成支援</v>
      </c>
      <c r="F19" s="18" t="s">
        <v>243</v>
      </c>
      <c r="G19" s="17"/>
      <c r="H19" s="13" t="str">
        <f t="shared" si="1"/>
        <v/>
      </c>
      <c r="I19" s="13" t="str">
        <f t="shared" si="5"/>
        <v>労働保険特別会計雇用勘定</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子ども・若者育成支援</v>
      </c>
      <c r="F20" s="18" t="s">
        <v>356</v>
      </c>
      <c r="G20" s="17"/>
      <c r="H20" s="13" t="str">
        <f t="shared" si="1"/>
        <v/>
      </c>
      <c r="I20" s="13" t="str">
        <f t="shared" si="5"/>
        <v>労働保険特別会計雇用勘定</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子ども・若者育成支援</v>
      </c>
      <c r="F21" s="18" t="s">
        <v>244</v>
      </c>
      <c r="G21" s="17"/>
      <c r="H21" s="13" t="str">
        <f t="shared" si="1"/>
        <v/>
      </c>
      <c r="I21" s="13" t="str">
        <f t="shared" si="5"/>
        <v>労働保険特別会計雇用勘定</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子ども・若者育成支援</v>
      </c>
      <c r="F22" s="18" t="s">
        <v>245</v>
      </c>
      <c r="G22" s="17"/>
      <c r="H22" s="13" t="str">
        <f t="shared" si="1"/>
        <v/>
      </c>
      <c r="I22" s="13" t="str">
        <f t="shared" si="5"/>
        <v>労働保険特別会計雇用勘定</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子ども・若者育成支援</v>
      </c>
      <c r="F23" s="18" t="s">
        <v>246</v>
      </c>
      <c r="G23" s="17"/>
      <c r="H23" s="13" t="str">
        <f t="shared" si="1"/>
        <v/>
      </c>
      <c r="I23" s="13" t="str">
        <f t="shared" si="5"/>
        <v>労働保険特別会計雇用勘定</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子ども・若者育成支援</v>
      </c>
      <c r="F24" s="18" t="s">
        <v>247</v>
      </c>
      <c r="G24" s="17"/>
      <c r="H24" s="13" t="str">
        <f t="shared" si="1"/>
        <v/>
      </c>
      <c r="I24" s="13" t="str">
        <f t="shared" si="5"/>
        <v>労働保険特別会計雇用勘定</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子ども・若者育成支援</v>
      </c>
      <c r="F25" s="18" t="s">
        <v>248</v>
      </c>
      <c r="G25" s="17"/>
      <c r="H25" s="13" t="str">
        <f t="shared" si="1"/>
        <v/>
      </c>
      <c r="I25" s="13" t="str">
        <f t="shared" si="5"/>
        <v>労働保険特別会計雇用勘定</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労働保険特別会計雇用勘定</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労働保険特別会計雇用勘定</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子ども・若者育成支援</v>
      </c>
      <c r="B28" s="13"/>
      <c r="F28" s="18" t="s">
        <v>251</v>
      </c>
      <c r="G28" s="17"/>
      <c r="H28" s="13" t="str">
        <f t="shared" si="1"/>
        <v/>
      </c>
      <c r="I28" s="13" t="str">
        <f t="shared" si="5"/>
        <v>労働保険特別会計雇用勘定</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労働保険特別会計雇用勘定</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労働保険特別会計雇用勘定</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労働保険特別会計雇用勘定</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労働保険特別会計雇用勘定</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労働保険特別会計雇用勘定</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労働保険特別会計雇用勘定</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労働保険特別会計雇用勘定</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労働保険特別会計雇用勘定</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労働保険特別会計雇用勘定</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2019-08-14T04:42:24Z</cp:lastPrinted>
  <dcterms:created xsi:type="dcterms:W3CDTF">2012-03-13T00:50:25Z</dcterms:created>
  <dcterms:modified xsi:type="dcterms:W3CDTF">2020-11-12T04:06:02Z</dcterms:modified>
</cp:coreProperties>
</file>