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最終公表\②外部有識者点検対象外\10 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<sst xmlns="http://schemas.openxmlformats.org/spreadsheetml/2006/main" count="2878" uniqueCount="653">
  <si>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</si>
  <si>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</si>
  <si>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</si>
  <si>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</si>
  <si>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</si>
  <si>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</si>
  <si>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</si>
  <si>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</si>
  <si>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</si>
  <si>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</si>
  <si>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</si>
  <si>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</si>
  <si>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</si>
  <si>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</si>
  <si>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</si>
  <si>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</si>
  <si>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</si>
  <si>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</si>
  <si>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</si>
  <si>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</si>
  <si>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</si>
  <si>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</si>
  <si>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</si>
  <si>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</si>
  <si>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</si>
  <si>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</si>
  <si>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</si>
  <si>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</si>
  <si>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</si>
  <si>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</si>
  <si>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</si>
  <si>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</si>
  <si>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</si>
  <si>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</si>
  <si>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</si>
  <si>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</si>
  <si>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</si>
  <si>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</si>
  <si>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</si>
  <si>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</si>
  <si>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</si>
  <si>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</si>
  <si>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</si>
  <si>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</si>
  <si>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</si>
  <si>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</si>
  <si>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</si>
  <si>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</si>
  <si>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</si>
  <si>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</si>
  <si>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</si>
  <si>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</si>
  <si>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</si>
  <si>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</si>
  <si>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</si>
  <si>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</si>
  <si>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</si>
  <si>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</si>
  <si>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</si>
  <si>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</si>
  <si>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</si>
  <si>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</si>
  <si>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</si>
  <si>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</si>
  <si>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</si>
  <si>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</si>
  <si>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</si>
  <si>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</si>
  <si>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</si>
  <si>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</si>
  <si>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</si>
  <si>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</si>
  <si>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</si>
  <si>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</si>
  <si>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</si>
  <si>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</si>
  <si>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</si>
  <si>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</si>
  <si>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</si>
  <si>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</si>
  <si>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</si>
  <si>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</si>
  <si>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</si>
  <si>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</si>
  <si>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</si>
  <si>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</si>
  <si>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</si>
  <si>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</si>
  <si>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</si>
  <si>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</si>
  <si>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</si>
  <si>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</si>
  <si>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</si>
  <si>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</si>
  <si>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</si>
  <si>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</si>
  <si>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</si>
  <si>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</si>
  <si>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</si>
  <si>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</si>
  <si>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</si>
  <si>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</si>
  <si>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</si>
  <si>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</si>
  <si>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</si>
  <si>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</si>
  <si>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</si>
  <si>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</si>
  <si>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</si>
  <si>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</si>
  <si>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</si>
  <si>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</si>
  <si>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</si>
  <si>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</si>
  <si>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</si>
  <si>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</si>
  <si>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</si>
  <si>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</si>
  <si>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</si>
  <si>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</si>
  <si>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</si>
  <si>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</si>
  <si>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</si>
  <si>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</si>
  <si>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</si>
  <si>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</si>
  <si>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</si>
  <si>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</si>
  <si>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</si>
  <si>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</si>
  <si>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</si>
  <si>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</si>
  <si>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</si>
  <si>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</si>
  <si>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</si>
  <si>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</si>
  <si>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</si>
  <si>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</si>
  <si>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</si>
  <si>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</si>
  <si>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</si>
  <si>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</si>
  <si>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</si>
  <si>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</si>
  <si>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</si>
  <si>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</si>
  <si>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</si>
  <si>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</si>
  <si>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</si>
  <si>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</si>
  <si>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</si>
  <si>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</si>
  <si>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</si>
  <si>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</si>
  <si>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</si>
  <si>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</si>
  <si>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</si>
  <si>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</si>
  <si>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</si>
  <si>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</si>
  <si>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</si>
  <si>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</si>
  <si>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</si>
  <si>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</si>
  <si>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</si>
  <si>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</si>
  <si>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</si>
  <si>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</si>
  <si>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</si>
  <si>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</si>
  <si>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</si>
  <si>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</si>
  <si>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</si>
  <si>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</si>
  <si>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</si>
  <si>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</si>
  <si>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</si>
  <si>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</si>
  <si>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</si>
  <si>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</si>
  <si>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</si>
  <si>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</si>
  <si>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</si>
  <si>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</si>
  <si>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</si>
  <si>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</si>
  <si>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</si>
  <si>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</si>
  <si>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</si>
  <si>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</si>
  <si>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</si>
  <si>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</si>
  <si>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</si>
  <si>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</si>
  <si>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</si>
  <si>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</si>
  <si>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</si>
  <si>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</si>
  <si>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</si>
  <si>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</si>
  <si>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</si>
  <si>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</si>
  <si>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</si>
  <si>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</si>
  <si>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</si>
  <si>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</si>
  <si>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</si>
  <si>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</si>
  <si>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</si>
  <si>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</si>
  <si>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</si>
  <si>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</si>
  <si>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</si>
  <si>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</si>
  <si>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</si>
  <si>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</si>
  <si>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</si>
  <si>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</si>
  <si>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</si>
  <si>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</si>
  <si>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</si>
  <si>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</si>
  <si>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</si>
  <si>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</si>
  <si>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</si>
  <si>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</si>
  <si>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</si>
  <si>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</si>
  <si>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</si>
  <si>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</si>
  <si>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</si>
  <si>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</si>
  <si>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</si>
  <si>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</si>
  <si>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</si>
  <si>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</si>
  <si>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</si>
  <si>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</si>
  <si>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</si>
  <si>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</si>
  <si>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</si>
  <si>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</si>
  <si>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</si>
  <si>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</si>
  <si>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</si>
  <si>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</si>
  <si>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</si>
  <si>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</si>
  <si>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</si>
  <si>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</si>
  <si>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</si>
  <si>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</si>
  <si>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</si>
  <si>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</si>
  <si>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</si>
  <si>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</si>
  <si>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</si>
  <si>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</si>
  <si>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</si>
  <si>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</si>
  <si>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</si>
  <si>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</si>
  <si>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</si>
  <si>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</si>
  <si>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</si>
  <si>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</si>
  <si>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</si>
  <si>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</si>
  <si>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</si>
  <si>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</si>
  <si>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</si>
  <si>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</si>
  <si>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</si>
  <si>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</si>
  <si>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</si>
  <si>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</si>
  <si>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</si>
  <si>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</si>
  <si>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</si>
  <si>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</si>
  <si>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</si>
  <si>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</si>
  <si>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</si>
  <si>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</si>
  <si>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</si>
  <si>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</si>
  <si>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</si>
  <si>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</si>
  <si>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</si>
  <si>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</si>
  <si>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</si>
  <si>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</si>
  <si>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</si>
  <si>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</si>
  <si>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</si>
  <si>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</si>
  <si>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</si>
  <si>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</si>
  <si>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</si>
  <si>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</si>
  <si>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</si>
  <si>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</si>
  <si>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</si>
  <si>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</si>
  <si>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</si>
  <si>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</si>
  <si>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</si>
  <si>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</si>
  <si>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</si>
  <si>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</si>
  <si>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</si>
  <si>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</si>
  <si>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</si>
  <si>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</si>
  <si>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</si>
  <si>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</si>
  <si>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</si>
  <si>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</si>
  <si>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</si>
  <si>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</si>
  <si>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</si>
  <si>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</si>
  <si>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</si>
  <si>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</si>
  <si>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</si>
  <si>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</si>
  <si>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</si>
  <si>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</si>
  <si>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</si>
  <si>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</si>
  <si>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</si>
  <si>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</si>
  <si>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</si>
  <si>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</si>
  <si>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</si>
  <si>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</si>
  <si>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</si>
  <si>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</si>
  <si>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</si>
  <si>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</si>
  <si>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</si>
  <si>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</si>
  <si>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</si>
  <si>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</si>
  <si>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</si>
  <si>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</si>
  <si>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</si>
  <si>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</si>
  <si>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</si>
  <si>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</si>
  <si>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</si>
  <si>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</si>
  <si>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</si>
  <si>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</si>
  <si>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</si>
  <si>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</si>
  <si>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</si>
  <si>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</si>
  <si>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</si>
  <si>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</si>
  <si>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</si>
  <si>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</si>
  <si>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</si>
  <si>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</si>
  <si>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</si>
  <si>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</si>
  <si>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</si>
  <si>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</si>
  <si>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</si>
  <si>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</si>
  <si>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</si>
  <si>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</si>
  <si>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</si>
  <si>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</si>
  <si>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</si>
  <si>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</si>
  <si>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</si>
  <si>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</si>
  <si>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</si>
  <si>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</si>
  <si>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</si>
  <si>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</si>
  <si>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</si>
  <si>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</si>
  <si>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</si>
  <si>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</si>
  <si>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</si>
  <si>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</si>
  <si>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</si>
  <si>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</si>
  <si>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</si>
  <si>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</si>
  <si>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</si>
  <si>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</si>
  <si>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</si>
  <si>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</si>
  <si>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</si>
  <si>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</si>
  <si>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</si>
  <si>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</si>
  <si>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</si>
  <si>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</si>
  <si>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</si>
  <si>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</si>
  <si>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</si>
  <si>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</si>
  <si>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</si>
  <si>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</si>
  <si>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</si>
  <si>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</si>
  <si>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</si>
  <si>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</si>
  <si>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</si>
  <si>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</si>
  <si>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</si>
  <si>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</si>
  <si>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</si>
  <si>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</si>
  <si>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</si>
  <si>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</si>
  <si>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</si>
  <si>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</si>
  <si>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</si>
  <si>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</si>
  <si>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</si>
  <si>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</si>
  <si>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</si>
  <si>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</si>
  <si>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</si>
  <si>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</si>
  <si>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</si>
  <si>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</si>
  <si>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</si>
  <si>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</si>
  <si>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</si>
  <si>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</si>
  <si>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</si>
  <si>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</si>
  <si>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</si>
  <si>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</si>
  <si>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</si>
  <si>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</si>
  <si>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</si>
  <si>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</si>
  <si>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</si>
  <si>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</si>
  <si>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</si>
  <si>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</si>
  <si>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</si>
  <si>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</si>
  <si>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</si>
  <si>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</si>
  <si>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</si>
  <si>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</si>
  <si>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</si>
  <si>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</si>
  <si>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</si>
  <si>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</si>
  <si>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</si>
  <si>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</si>
  <si>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</si>
  <si>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</si>
  <si>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</si>
  <si>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</si>
  <si>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</si>
  <si>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</si>
  <si>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</si>
  <si>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</si>
  <si>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</si>
  <si>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</si>
  <si>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</si>
  <si>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</si>
  <si>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</si>
  <si>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</si>
  <si>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</si>
  <si>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</si>
  <si>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</si>
  <si>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</si>
  <si>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</si>
  <si>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</si>
  <si>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</si>
  <si>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</si>
  <si>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</si>
  <si>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</si>
  <si>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</si>
  <si>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</si>
  <si>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</si>
  <si>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</si>
  <si>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</si>
  <si>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</si>
  <si>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</si>
  <si>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</si>
  <si>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</si>
  <si>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</si>
  <si>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</si>
  <si>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</si>
  <si>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</si>
  <si>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</si>
  <si>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</si>
  <si>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</si>
  <si>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</si>
  <si>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</si>
  <si>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</si>
  <si>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</si>
  <si>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</si>
  <si>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</si>
  <si>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</si>
  <si>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</si>
  <si>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</si>
  <si>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</si>
  <si>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</si>
  <si>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</si>
  <si>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</si>
  <si>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</si>
  <si>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</si>
  <si>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</si>
  <si>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</si>
  <si>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</si>
  <si>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</si>
  <si>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</si>
  <si>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</si>
  <si>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</si>
  <si>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</si>
  <si>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</si>
  <si>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</si>
  <si>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</si>
  <si>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</si>
  <si>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</si>
  <si>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</si>
  <si>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</si>
  <si>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</si>
  <si>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</si>
  <si>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</si>
  <si>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</si>
  <si>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</si>
  <si>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</si>
  <si>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</si>
  <si>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</si>
  <si>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</si>
  <si>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</si>
  <si>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</si>
  <si>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</si>
  <si>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</si>
  <si>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</si>
  <si>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</si>
  <si>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</si>
  <si>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</si>
  <si>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</si>
  <si>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</si>
  <si>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</si>
  <si>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</si>
  <si>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</si>
  <si>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</si>
  <si>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</si>
  <si>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</si>
  <si>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</si>
  <si>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</si>
  <si>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</si>
  <si>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</si>
  <si>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</si>
  <si>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</si>
  <si>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</si>
  <si>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</si>
  <si>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</si>
  <si>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</si>
  <si>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</si>
  <si>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</si>
  <si>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</si>
  <si>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</si>
  <si>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求人情報提供の適正化推進事業費</t>
    <phoneticPr fontId="5"/>
  </si>
  <si>
    <t>終了予定なし</t>
    <rPh sb="0" eb="2">
      <t>シュウリョウ</t>
    </rPh>
    <rPh sb="2" eb="4">
      <t>ヨテイ</t>
    </rPh>
    <phoneticPr fontId="5"/>
  </si>
  <si>
    <t>需給調整事業課</t>
    <rPh sb="0" eb="2">
      <t>ジュキュウ</t>
    </rPh>
    <rPh sb="2" eb="4">
      <t>チョウセイ</t>
    </rPh>
    <rPh sb="4" eb="6">
      <t>ジギョウ</t>
    </rPh>
    <rPh sb="6" eb="7">
      <t>カ</t>
    </rPh>
    <phoneticPr fontId="5"/>
  </si>
  <si>
    <t>職業安定局</t>
    <rPh sb="0" eb="2">
      <t>ショクギョウ</t>
    </rPh>
    <rPh sb="2" eb="4">
      <t>アンテイ</t>
    </rPh>
    <rPh sb="4" eb="5">
      <t>キョク</t>
    </rPh>
    <phoneticPr fontId="5"/>
  </si>
  <si>
    <t>厚生労働省</t>
  </si>
  <si>
    <t>○</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</si>
  <si>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</si>
  <si>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</si>
  <si>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求職者の雇用の安定を図ることを目的とし、求人情報等提供事業の適正化を図るためのガイドラインの構築及び周知・啓発を実施することで、求人情報等提供事業の適正化を図る。</t>
    <rPh sb="0" eb="3">
      <t>キュウショクシャ</t>
    </rPh>
    <rPh sb="4" eb="6">
      <t>コヨウ</t>
    </rPh>
    <rPh sb="7" eb="9">
      <t>アンテイ</t>
    </rPh>
    <rPh sb="10" eb="11">
      <t>ハカ</t>
    </rPh>
    <rPh sb="15" eb="17">
      <t>モクテキ</t>
    </rPh>
    <rPh sb="20" eb="22">
      <t>キュウジン</t>
    </rPh>
    <rPh sb="22" eb="24">
      <t>ジョウホウ</t>
    </rPh>
    <rPh sb="24" eb="25">
      <t>ナド</t>
    </rPh>
    <rPh sb="25" eb="27">
      <t>テイキョウ</t>
    </rPh>
    <rPh sb="27" eb="29">
      <t>ジギョウ</t>
    </rPh>
    <rPh sb="30" eb="33">
      <t>テキセイカ</t>
    </rPh>
    <rPh sb="34" eb="35">
      <t>ハカ</t>
    </rPh>
    <rPh sb="46" eb="48">
      <t>コウチク</t>
    </rPh>
    <rPh sb="48" eb="49">
      <t>オヨ</t>
    </rPh>
    <rPh sb="50" eb="52">
      <t>シュウチ</t>
    </rPh>
    <rPh sb="53" eb="55">
      <t>ケイハツ</t>
    </rPh>
    <rPh sb="56" eb="58">
      <t>ジッシ</t>
    </rPh>
    <rPh sb="64" eb="66">
      <t>キュウジン</t>
    </rPh>
    <rPh sb="66" eb="68">
      <t>ジョウホウ</t>
    </rPh>
    <rPh sb="68" eb="69">
      <t>ナド</t>
    </rPh>
    <rPh sb="69" eb="71">
      <t>テイキョウ</t>
    </rPh>
    <rPh sb="71" eb="73">
      <t>ジギョウ</t>
    </rPh>
    <rPh sb="74" eb="77">
      <t>テキセイカ</t>
    </rPh>
    <rPh sb="78" eb="79">
      <t>ハカ</t>
    </rPh>
    <phoneticPr fontId="5"/>
  </si>
  <si>
    <t>-</t>
    <phoneticPr fontId="5"/>
  </si>
  <si>
    <t>-</t>
    <phoneticPr fontId="5"/>
  </si>
  <si>
    <t>-</t>
    <phoneticPr fontId="5"/>
  </si>
  <si>
    <t>求人情報提供事業の適正化を図るためのガイドライン等を用いて、求人情報を提供する事業者に対するセミナーの実施、ガイドラインの周知を行うとともに、各事業者に求人情報提供状況のモニタリング等によりガイドラインに則った事業の見直し及びガイドラインに適合する旨の「適合メディア宣言」を促し、事業者の自主的な改善の取組を促す。</t>
    <phoneticPr fontId="5"/>
  </si>
  <si>
    <t>-</t>
  </si>
  <si>
    <t>職業講習等委託費</t>
    <rPh sb="0" eb="2">
      <t>ショクギョウ</t>
    </rPh>
    <rPh sb="2" eb="4">
      <t>コウシュウ</t>
    </rPh>
    <rPh sb="4" eb="5">
      <t>トウ</t>
    </rPh>
    <rPh sb="5" eb="8">
      <t>イタクヒ</t>
    </rPh>
    <phoneticPr fontId="6"/>
  </si>
  <si>
    <t>求人情報提供事業の適正化に係る理解度テストの結果、100点満点中85点以上の点数である受講者の割合を90％以上とする。（平成28年度は80点以上）</t>
    <rPh sb="0" eb="4">
      <t>キュウジンジョウホウ</t>
    </rPh>
    <rPh sb="4" eb="6">
      <t>テイキョウ</t>
    </rPh>
    <rPh sb="6" eb="8">
      <t>ジギョウ</t>
    </rPh>
    <rPh sb="9" eb="12">
      <t>テキセイカ</t>
    </rPh>
    <rPh sb="13" eb="14">
      <t>カカ</t>
    </rPh>
    <rPh sb="15" eb="18">
      <t>リカイド</t>
    </rPh>
    <rPh sb="22" eb="24">
      <t>ケッカ</t>
    </rPh>
    <rPh sb="28" eb="29">
      <t>テン</t>
    </rPh>
    <rPh sb="29" eb="31">
      <t>マンテン</t>
    </rPh>
    <rPh sb="31" eb="32">
      <t>チュウ</t>
    </rPh>
    <rPh sb="34" eb="35">
      <t>テン</t>
    </rPh>
    <rPh sb="35" eb="37">
      <t>イジョウ</t>
    </rPh>
    <rPh sb="38" eb="40">
      <t>テンスウ</t>
    </rPh>
    <rPh sb="43" eb="46">
      <t>ジュコウシャ</t>
    </rPh>
    <rPh sb="47" eb="49">
      <t>ワリアイ</t>
    </rPh>
    <rPh sb="53" eb="55">
      <t>イジョウ</t>
    </rPh>
    <rPh sb="60" eb="62">
      <t>ヘイセイ</t>
    </rPh>
    <rPh sb="64" eb="66">
      <t>ネンド</t>
    </rPh>
    <rPh sb="69" eb="70">
      <t>テン</t>
    </rPh>
    <rPh sb="70" eb="72">
      <t>イジョウ</t>
    </rPh>
    <phoneticPr fontId="6"/>
  </si>
  <si>
    <t>求人情報提供事業を行う者等へのガイドラインの周知・啓発セミナー受講者の理解度
（セミナー内容を理解した受講者/全受講者）</t>
    <rPh sb="0" eb="4">
      <t>キュウジンジョウホウ</t>
    </rPh>
    <rPh sb="4" eb="6">
      <t>テイキョウ</t>
    </rPh>
    <rPh sb="6" eb="8">
      <t>ジギョウ</t>
    </rPh>
    <rPh sb="9" eb="10">
      <t>オコナ</t>
    </rPh>
    <rPh sb="11" eb="12">
      <t>モノ</t>
    </rPh>
    <rPh sb="12" eb="13">
      <t>トウ</t>
    </rPh>
    <rPh sb="22" eb="24">
      <t>シュウチ</t>
    </rPh>
    <rPh sb="25" eb="27">
      <t>ケイハツ</t>
    </rPh>
    <rPh sb="31" eb="34">
      <t>ジュコウシャ</t>
    </rPh>
    <rPh sb="35" eb="38">
      <t>リカイド</t>
    </rPh>
    <rPh sb="44" eb="46">
      <t>ナイヨウ</t>
    </rPh>
    <rPh sb="47" eb="49">
      <t>リカイ</t>
    </rPh>
    <rPh sb="51" eb="54">
      <t>ジュコウシャ</t>
    </rPh>
    <rPh sb="55" eb="56">
      <t>ゼン</t>
    </rPh>
    <rPh sb="56" eb="59">
      <t>ジュコウシャ</t>
    </rPh>
    <phoneticPr fontId="6"/>
  </si>
  <si>
    <t>％</t>
    <phoneticPr fontId="5"/>
  </si>
  <si>
    <t>％</t>
    <phoneticPr fontId="5"/>
  </si>
  <si>
    <t>-</t>
    <phoneticPr fontId="5"/>
  </si>
  <si>
    <t>セミナー受講者の理解度テスト結果</t>
    <phoneticPr fontId="5"/>
  </si>
  <si>
    <t>求人メディアの求人情報提供状況モニタリング件数</t>
    <phoneticPr fontId="5"/>
  </si>
  <si>
    <t>媒体</t>
    <rPh sb="0" eb="2">
      <t>バイタイ</t>
    </rPh>
    <phoneticPr fontId="5"/>
  </si>
  <si>
    <t>-</t>
    <phoneticPr fontId="5"/>
  </si>
  <si>
    <t>-</t>
    <phoneticPr fontId="5"/>
  </si>
  <si>
    <t>-</t>
    <phoneticPr fontId="5"/>
  </si>
  <si>
    <t>X. セミナー実施、周知、募集、セミナー用教材作成に係る予算額 ／ Y. セミナー参加者　　　　　　　　　　　</t>
    <phoneticPr fontId="5"/>
  </si>
  <si>
    <t>1,189,139円
/136人</t>
    <rPh sb="9" eb="10">
      <t>エン</t>
    </rPh>
    <rPh sb="15" eb="16">
      <t>ニン</t>
    </rPh>
    <phoneticPr fontId="6"/>
  </si>
  <si>
    <t>724,787円
/236人</t>
    <rPh sb="7" eb="8">
      <t>エン</t>
    </rPh>
    <rPh sb="13" eb="14">
      <t>ニン</t>
    </rPh>
    <phoneticPr fontId="6"/>
  </si>
  <si>
    <t>労働力需給のミスマッチの解消を図るために需給調整機能を強化すること（Ⅴ-１）</t>
    <phoneticPr fontId="5"/>
  </si>
  <si>
    <t>公共職業安定機関等における需給調整機能の強化及び労働者派遣事業等の適正な運営を確保すること（Ⅴ-１－１）</t>
    <phoneticPr fontId="5"/>
  </si>
  <si>
    <t>求人情報提供媒体のモニタリング対象媒体数</t>
    <phoneticPr fontId="5"/>
  </si>
  <si>
    <t>媒体</t>
    <rPh sb="0" eb="2">
      <t>バイタイ</t>
    </rPh>
    <phoneticPr fontId="6"/>
  </si>
  <si>
    <t>本事業の目的である求人情報等提供事業の適正化は求職者が安心して選べる求人情報の提供につながり、社会のニーズを的確に反映している。</t>
    <rPh sb="0" eb="1">
      <t>ホン</t>
    </rPh>
    <rPh sb="1" eb="3">
      <t>ジギョウ</t>
    </rPh>
    <rPh sb="4" eb="6">
      <t>モクテキ</t>
    </rPh>
    <rPh sb="9" eb="13">
      <t>キュウジンジョウホウ</t>
    </rPh>
    <rPh sb="13" eb="14">
      <t>トウ</t>
    </rPh>
    <rPh sb="14" eb="16">
      <t>テイキョウ</t>
    </rPh>
    <rPh sb="16" eb="18">
      <t>ジギョウ</t>
    </rPh>
    <rPh sb="19" eb="22">
      <t>テキセイカ</t>
    </rPh>
    <rPh sb="23" eb="26">
      <t>キュウショクシャ</t>
    </rPh>
    <rPh sb="27" eb="29">
      <t>アンシン</t>
    </rPh>
    <rPh sb="31" eb="32">
      <t>エラ</t>
    </rPh>
    <rPh sb="34" eb="38">
      <t>キュウジンジョウホウ</t>
    </rPh>
    <rPh sb="39" eb="41">
      <t>テイキョウ</t>
    </rPh>
    <rPh sb="47" eb="49">
      <t>シャカイ</t>
    </rPh>
    <rPh sb="54" eb="56">
      <t>テキカク</t>
    </rPh>
    <rPh sb="57" eb="59">
      <t>ハンエイ</t>
    </rPh>
    <phoneticPr fontId="6"/>
  </si>
  <si>
    <t>全求人の統一的なガイドライン、求人チェック表等を構築、運営することにより求人情報の適正化を図る必要があり、その基準の作成は国において実施する必要がある。</t>
    <rPh sb="0" eb="1">
      <t>ゼン</t>
    </rPh>
    <rPh sb="1" eb="3">
      <t>キュウジン</t>
    </rPh>
    <rPh sb="4" eb="7">
      <t>トウイツテキ</t>
    </rPh>
    <rPh sb="15" eb="17">
      <t>キュウジン</t>
    </rPh>
    <rPh sb="21" eb="23">
      <t>ヒョウトウ</t>
    </rPh>
    <rPh sb="24" eb="26">
      <t>コウチク</t>
    </rPh>
    <rPh sb="27" eb="29">
      <t>ウンエイ</t>
    </rPh>
    <rPh sb="36" eb="40">
      <t>キュウジンジョウホウ</t>
    </rPh>
    <rPh sb="41" eb="44">
      <t>テキセイカ</t>
    </rPh>
    <rPh sb="45" eb="46">
      <t>ハカ</t>
    </rPh>
    <rPh sb="47" eb="49">
      <t>ヒツヨウ</t>
    </rPh>
    <rPh sb="55" eb="57">
      <t>キジュン</t>
    </rPh>
    <rPh sb="58" eb="60">
      <t>サクセイ</t>
    </rPh>
    <rPh sb="61" eb="62">
      <t>クニ</t>
    </rPh>
    <rPh sb="66" eb="68">
      <t>ジッシ</t>
    </rPh>
    <rPh sb="70" eb="72">
      <t>ヒツヨウ</t>
    </rPh>
    <phoneticPr fontId="6"/>
  </si>
  <si>
    <t>虚偽求人や誇大な求人が問題視されており、求職者が安心して選べる求人情報の提供を行う必要があるため、優先度の高い事業である。</t>
    <rPh sb="0" eb="2">
      <t>キョギ</t>
    </rPh>
    <rPh sb="2" eb="4">
      <t>キュウジン</t>
    </rPh>
    <rPh sb="5" eb="7">
      <t>コダイ</t>
    </rPh>
    <rPh sb="8" eb="10">
      <t>キュウジン</t>
    </rPh>
    <rPh sb="11" eb="14">
      <t>モンダイシ</t>
    </rPh>
    <rPh sb="20" eb="23">
      <t>キュウショクシャ</t>
    </rPh>
    <rPh sb="24" eb="26">
      <t>アンシン</t>
    </rPh>
    <rPh sb="28" eb="29">
      <t>エラ</t>
    </rPh>
    <rPh sb="31" eb="35">
      <t>キュウジンジョウホウ</t>
    </rPh>
    <rPh sb="36" eb="38">
      <t>テイキョウ</t>
    </rPh>
    <rPh sb="39" eb="40">
      <t>オコナ</t>
    </rPh>
    <rPh sb="41" eb="43">
      <t>ヒツヨウ</t>
    </rPh>
    <rPh sb="49" eb="52">
      <t>ユウセンド</t>
    </rPh>
    <rPh sb="53" eb="54">
      <t>タカ</t>
    </rPh>
    <rPh sb="55" eb="57">
      <t>ジギョウ</t>
    </rPh>
    <phoneticPr fontId="6"/>
  </si>
  <si>
    <t>△</t>
  </si>
  <si>
    <t>無</t>
  </si>
  <si>
    <t>有</t>
  </si>
  <si>
    <t>‐</t>
  </si>
  <si>
    <t>執行実績を踏まえ、予算措置を行っている。</t>
    <rPh sb="0" eb="2">
      <t>シッコウ</t>
    </rPh>
    <rPh sb="2" eb="4">
      <t>ジッセキ</t>
    </rPh>
    <rPh sb="5" eb="6">
      <t>フ</t>
    </rPh>
    <rPh sb="9" eb="11">
      <t>ヨサン</t>
    </rPh>
    <rPh sb="11" eb="13">
      <t>ソチ</t>
    </rPh>
    <rPh sb="14" eb="15">
      <t>オコナ</t>
    </rPh>
    <phoneticPr fontId="6"/>
  </si>
  <si>
    <t>事業目的に沿って、必要な経費を執行している。</t>
    <rPh sb="0" eb="2">
      <t>ジギョウ</t>
    </rPh>
    <rPh sb="2" eb="4">
      <t>モクテキ</t>
    </rPh>
    <rPh sb="5" eb="6">
      <t>ソ</t>
    </rPh>
    <rPh sb="9" eb="11">
      <t>ヒツヨウ</t>
    </rPh>
    <rPh sb="12" eb="14">
      <t>ケイヒ</t>
    </rPh>
    <rPh sb="15" eb="17">
      <t>シッコウ</t>
    </rPh>
    <phoneticPr fontId="6"/>
  </si>
  <si>
    <t>今後の事業運営においても活用する。</t>
    <rPh sb="0" eb="2">
      <t>コンゴ</t>
    </rPh>
    <rPh sb="3" eb="5">
      <t>ジギョウ</t>
    </rPh>
    <rPh sb="5" eb="7">
      <t>ウンエイ</t>
    </rPh>
    <rPh sb="12" eb="14">
      <t>カツヨウ</t>
    </rPh>
    <phoneticPr fontId="6"/>
  </si>
  <si>
    <t>新28-027</t>
    <phoneticPr fontId="5"/>
  </si>
  <si>
    <t>新28-0022</t>
    <phoneticPr fontId="5"/>
  </si>
  <si>
    <t>４９４</t>
    <phoneticPr fontId="5"/>
  </si>
  <si>
    <t>A.公益財団法人全国求人情報協会</t>
    <phoneticPr fontId="5"/>
  </si>
  <si>
    <t>職業講習等委託費</t>
    <phoneticPr fontId="5"/>
  </si>
  <si>
    <t>求人情報提供の適正化を図るためのガイドライン等の構築、周知・啓発等に係る経費</t>
    <phoneticPr fontId="5"/>
  </si>
  <si>
    <t>公益社団法人全国求人情報協会</t>
    <rPh sb="0" eb="2">
      <t>コウエキ</t>
    </rPh>
    <rPh sb="2" eb="6">
      <t>シャダンホウジン</t>
    </rPh>
    <rPh sb="6" eb="8">
      <t>ゼンコク</t>
    </rPh>
    <rPh sb="8" eb="12">
      <t>キュウジンジョウホウ</t>
    </rPh>
    <rPh sb="12" eb="14">
      <t>キョウカイ</t>
    </rPh>
    <phoneticPr fontId="6"/>
  </si>
  <si>
    <t>ガイドラインの構築、セミナー等による周知・啓発等</t>
    <rPh sb="7" eb="9">
      <t>コウチク</t>
    </rPh>
    <rPh sb="14" eb="15">
      <t>トウ</t>
    </rPh>
    <rPh sb="18" eb="20">
      <t>シュウチ</t>
    </rPh>
    <rPh sb="21" eb="23">
      <t>ケイハツ</t>
    </rPh>
    <rPh sb="23" eb="24">
      <t>トウ</t>
    </rPh>
    <phoneticPr fontId="6"/>
  </si>
  <si>
    <t>一般競争契約
（総合評価）</t>
    <rPh sb="4" eb="6">
      <t>ケイヤク</t>
    </rPh>
    <rPh sb="8" eb="12">
      <t>ソウゴウヒョウカ</t>
    </rPh>
    <phoneticPr fontId="6"/>
  </si>
  <si>
    <t>求人情報等提供事業を行う者等が求人情報等提供事業の適正化に係る理解を深めることにより、適切な求人情報を取り扱うことに関する自己啓発が期待できる。</t>
    <phoneticPr fontId="5"/>
  </si>
  <si>
    <t>1,367,407円
/96人</t>
    <rPh sb="9" eb="10">
      <t>エン</t>
    </rPh>
    <rPh sb="14" eb="15">
      <t>ニン</t>
    </rPh>
    <phoneticPr fontId="5"/>
  </si>
  <si>
    <t>円/人</t>
    <rPh sb="0" eb="1">
      <t>エン</t>
    </rPh>
    <rPh sb="2" eb="3">
      <t>ヒト</t>
    </rPh>
    <phoneticPr fontId="5"/>
  </si>
  <si>
    <t>　　X　/　Y</t>
    <phoneticPr fontId="5"/>
  </si>
  <si>
    <t>見合ったものになっている。</t>
    <phoneticPr fontId="5"/>
  </si>
  <si>
    <t>1,365,909円/100人</t>
    <rPh sb="9" eb="10">
      <t>エン</t>
    </rPh>
    <rPh sb="14" eb="15">
      <t>ニン</t>
    </rPh>
    <phoneticPr fontId="5"/>
  </si>
  <si>
    <t>　　X　/　Y</t>
  </si>
  <si>
    <t>円/者</t>
    <rPh sb="0" eb="1">
      <t>エン</t>
    </rPh>
    <rPh sb="2" eb="3">
      <t>シャ</t>
    </rPh>
    <phoneticPr fontId="5"/>
  </si>
  <si>
    <t>X. ガイドラインの定着フォローアップ、啓発資料の作成・送付に係る予算額 ／　Y.　求人情報提供事業者等</t>
    <rPh sb="51" eb="52">
      <t>ナド</t>
    </rPh>
    <phoneticPr fontId="5"/>
  </si>
  <si>
    <t>17,547,147円
/2,668者</t>
    <rPh sb="10" eb="11">
      <t>エン</t>
    </rPh>
    <rPh sb="18" eb="19">
      <t>シャ</t>
    </rPh>
    <phoneticPr fontId="5"/>
  </si>
  <si>
    <t>15,579,458円/2,668者</t>
    <rPh sb="10" eb="11">
      <t>エン</t>
    </rPh>
    <rPh sb="17" eb="18">
      <t>シャ</t>
    </rPh>
    <phoneticPr fontId="5"/>
  </si>
  <si>
    <t>一般競争入札（総合評価落札方式）を導入し競争性の確保に努めており、前年度の説明会参加者等に入札の声がけ等を行い、複数者の応札となるよう努めたが、結果として一者応札となった。</t>
    <phoneticPr fontId="5"/>
  </si>
  <si>
    <t>見合ったものになっている。</t>
    <rPh sb="0" eb="2">
      <t>ミア</t>
    </rPh>
    <phoneticPr fontId="6"/>
  </si>
  <si>
    <t>成果実績については目標を上回るとともに、活動実績については目標を達成した。</t>
    <rPh sb="0" eb="2">
      <t>セイカ</t>
    </rPh>
    <rPh sb="2" eb="4">
      <t>ジッセキ</t>
    </rPh>
    <rPh sb="9" eb="11">
      <t>モクヒョウ</t>
    </rPh>
    <rPh sb="12" eb="14">
      <t>ウワマワ</t>
    </rPh>
    <rPh sb="20" eb="22">
      <t>カツドウ</t>
    </rPh>
    <rPh sb="22" eb="24">
      <t>ジッセキ</t>
    </rPh>
    <rPh sb="29" eb="31">
      <t>モクヒョウ</t>
    </rPh>
    <rPh sb="32" eb="34">
      <t>タッセイ</t>
    </rPh>
    <phoneticPr fontId="5"/>
  </si>
  <si>
    <t>平成30年度の実績も踏まえつつ引き続き適正に事業を実施する。</t>
    <rPh sb="0" eb="2">
      <t>ヘイセイ</t>
    </rPh>
    <rPh sb="4" eb="6">
      <t>ネンド</t>
    </rPh>
    <phoneticPr fontId="5"/>
  </si>
  <si>
    <t>-</t>
    <phoneticPr fontId="5"/>
  </si>
  <si>
    <t>-</t>
    <phoneticPr fontId="5"/>
  </si>
  <si>
    <t>-</t>
    <phoneticPr fontId="5"/>
  </si>
  <si>
    <t>-</t>
    <phoneticPr fontId="5"/>
  </si>
  <si>
    <t>-</t>
    <phoneticPr fontId="5"/>
  </si>
  <si>
    <t>-</t>
    <phoneticPr fontId="5"/>
  </si>
  <si>
    <t>-</t>
    <phoneticPr fontId="5"/>
  </si>
  <si>
    <t>民間企業を活用する事業については、事業者の創意工夫によるところが大きく、他の手段・方法と比較しても実効性の高い手段での実施ができた。</t>
    <phoneticPr fontId="6"/>
  </si>
  <si>
    <t>-</t>
    <phoneticPr fontId="5"/>
  </si>
  <si>
    <t>-</t>
    <phoneticPr fontId="5"/>
  </si>
  <si>
    <t>-</t>
    <phoneticPr fontId="5"/>
  </si>
  <si>
    <t>-</t>
    <phoneticPr fontId="5"/>
  </si>
  <si>
    <t>需給調整事業課長
松原　哲也</t>
    <rPh sb="0" eb="2">
      <t>ジュキュウ</t>
    </rPh>
    <rPh sb="2" eb="4">
      <t>チョウセイ</t>
    </rPh>
    <rPh sb="4" eb="6">
      <t>ジギョウ</t>
    </rPh>
    <rPh sb="6" eb="8">
      <t>カチョウ</t>
    </rPh>
    <rPh sb="9" eb="11">
      <t>マツバラ</t>
    </rPh>
    <rPh sb="12" eb="14">
      <t>テツヤ</t>
    </rPh>
    <phoneticPr fontId="5"/>
  </si>
  <si>
    <t>点検対象外</t>
    <rPh sb="0" eb="2">
      <t>テンケン</t>
    </rPh>
    <rPh sb="2" eb="5">
      <t>タイショウガイ</t>
    </rPh>
    <phoneticPr fontId="5"/>
  </si>
  <si>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</si>
  <si>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執行等改善</t>
  </si>
  <si>
    <t>本事業については、専門性の高い業務であることから、仕様書の記載ぶりを平易なものにすることや従来の入札説明書の添付資料の見直しを行うことで、事業理解の促進を図るとともに、引き続き十分な公告期間を確保することにより、事業者の参加を促す。</t>
    <rPh sb="0" eb="1">
      <t>ホン</t>
    </rPh>
    <rPh sb="1" eb="3">
      <t>ジギョウ</t>
    </rPh>
    <rPh sb="9" eb="12">
      <t>センモンセイ</t>
    </rPh>
    <rPh sb="13" eb="14">
      <t>タカ</t>
    </rPh>
    <rPh sb="15" eb="17">
      <t>ギョウム</t>
    </rPh>
    <rPh sb="25" eb="28">
      <t>シヨウショ</t>
    </rPh>
    <rPh sb="29" eb="31">
      <t>キサイ</t>
    </rPh>
    <rPh sb="34" eb="36">
      <t>ヘイイ</t>
    </rPh>
    <rPh sb="45" eb="47">
      <t>ジュウライ</t>
    </rPh>
    <rPh sb="48" eb="50">
      <t>ニュウサツ</t>
    </rPh>
    <rPh sb="50" eb="53">
      <t>セツメイショ</t>
    </rPh>
    <rPh sb="54" eb="56">
      <t>テンプ</t>
    </rPh>
    <rPh sb="56" eb="58">
      <t>シリョウ</t>
    </rPh>
    <rPh sb="59" eb="61">
      <t>ミナオ</t>
    </rPh>
    <rPh sb="63" eb="64">
      <t>オコナ</t>
    </rPh>
    <rPh sb="69" eb="71">
      <t>ジギョウ</t>
    </rPh>
    <rPh sb="71" eb="73">
      <t>リカイ</t>
    </rPh>
    <rPh sb="74" eb="76">
      <t>ソクシン</t>
    </rPh>
    <rPh sb="77" eb="78">
      <t>ハカ</t>
    </rPh>
    <rPh sb="84" eb="85">
      <t>ヒ</t>
    </rPh>
    <rPh sb="86" eb="87">
      <t>ツヅ</t>
    </rPh>
    <rPh sb="88" eb="90">
      <t>ジュウブン</t>
    </rPh>
    <rPh sb="91" eb="93">
      <t>コウコク</t>
    </rPh>
    <rPh sb="93" eb="95">
      <t>キカン</t>
    </rPh>
    <rPh sb="96" eb="98">
      <t>カクホ</t>
    </rPh>
    <rPh sb="106" eb="109">
      <t>ジギョウシャ</t>
    </rPh>
    <rPh sb="110" eb="112">
      <t>サンカ</t>
    </rPh>
    <rPh sb="113" eb="114">
      <t>ウナガ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</si>
</sst>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19</xdr:col>
      <xdr:colOff>85725</xdr:colOff>
      <xdr:row>740</xdr:row>
      <xdr:rowOff>333375</xdr:rowOff>
    </xdr:from>
    <xdr:to>
      <xdr:col>31</xdr:col>
      <xdr:colOff>10439</xdr:colOff>
      <xdr:row>743</xdr:row>
      <xdr:rowOff>175652</xdr:rowOff>
    </xdr:to>
    <xdr:sp macro="" textlink="">
      <xdr:nvSpPr>
        <xdr:cNvPr id="3" name="テキスト ボックス 291"/>
        <xdr:cNvSpPr txBox="1"/>
      </xdr:nvSpPr>
      <xdr:spPr>
        <a:xfrm>
          <a:off x="3886200" y="56721375"/>
          <a:ext cx="2325014" cy="899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２７百万円</a:t>
          </a:r>
        </a:p>
      </xdr:txBody>
    </xdr:sp>
    <xdr:clientData/>
  </xdr:twoCellAnchor>
  <xdr:twoCellAnchor editAs="oneCell">
    <xdr:from>
      <xdr:col>14</xdr:col>
      <xdr:colOff>13607</xdr:colOff>
      <xdr:row>746</xdr:row>
      <xdr:rowOff>326572</xdr:rowOff>
    </xdr:from>
    <xdr:to>
      <xdr:col>24</xdr:col>
      <xdr:colOff>44079</xdr:colOff>
      <xdr:row>747</xdr:row>
      <xdr:rowOff>233717</xdr:rowOff>
    </xdr:to>
    <xdr:sp macro="" textlink="">
      <xdr:nvSpPr>
        <xdr:cNvPr id="4" name="テキスト ボックス 297"/>
        <xdr:cNvSpPr txBox="1"/>
      </xdr:nvSpPr>
      <xdr:spPr>
        <a:xfrm>
          <a:off x="2813957" y="58829122"/>
          <a:ext cx="2030722" cy="259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一般競争契約（総合評価）</a:t>
          </a:r>
        </a:p>
      </xdr:txBody>
    </xdr:sp>
    <xdr:clientData/>
  </xdr:twoCellAnchor>
  <xdr:twoCellAnchor editAs="oneCell">
    <xdr:from>
      <xdr:col>17</xdr:col>
      <xdr:colOff>136072</xdr:colOff>
      <xdr:row>748</xdr:row>
      <xdr:rowOff>21772</xdr:rowOff>
    </xdr:from>
    <xdr:to>
      <xdr:col>32</xdr:col>
      <xdr:colOff>178480</xdr:colOff>
      <xdr:row>751</xdr:row>
      <xdr:rowOff>150277</xdr:rowOff>
    </xdr:to>
    <xdr:sp macro="" textlink="">
      <xdr:nvSpPr>
        <xdr:cNvPr id="5" name="テキスト ボックス 298"/>
        <xdr:cNvSpPr txBox="1"/>
      </xdr:nvSpPr>
      <xdr:spPr>
        <a:xfrm>
          <a:off x="3536497" y="59229172"/>
          <a:ext cx="3042783" cy="11857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（１団体）</a:t>
          </a:r>
          <a:endParaRPr kumimoji="1" lang="en-US" altLang="ja-JP" sz="1600" b="1"/>
        </a:p>
        <a:p>
          <a:pPr algn="ctr">
            <a:lnSpc>
              <a:spcPts val="2000"/>
            </a:lnSpc>
          </a:pPr>
          <a:r>
            <a:rPr kumimoji="1" lang="ja-JP" altLang="en-US" sz="1600" b="1"/>
            <a:t>２７百万円</a:t>
          </a:r>
        </a:p>
      </xdr:txBody>
    </xdr:sp>
    <xdr:clientData/>
  </xdr:twoCellAnchor>
  <xdr:twoCellAnchor editAs="oneCell">
    <xdr:from>
      <xdr:col>17</xdr:col>
      <xdr:colOff>167368</xdr:colOff>
      <xdr:row>751</xdr:row>
      <xdr:rowOff>239485</xdr:rowOff>
    </xdr:from>
    <xdr:to>
      <xdr:col>32</xdr:col>
      <xdr:colOff>172703</xdr:colOff>
      <xdr:row>753</xdr:row>
      <xdr:rowOff>188716</xdr:rowOff>
    </xdr:to>
    <xdr:sp macro="" textlink="">
      <xdr:nvSpPr>
        <xdr:cNvPr id="6" name="テキスト ボックス 301"/>
        <xdr:cNvSpPr txBox="1"/>
      </xdr:nvSpPr>
      <xdr:spPr>
        <a:xfrm>
          <a:off x="3567793" y="60504160"/>
          <a:ext cx="3005710" cy="65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300"/>
            </a:lnSpc>
          </a:pPr>
          <a:r>
            <a:rPr kumimoji="1" lang="ja-JP" altLang="en-US" sz="1050"/>
            <a:t>（ガイドラインの構築、セミナー等による周知・啓発等）       </a:t>
          </a:r>
        </a:p>
      </xdr:txBody>
    </xdr:sp>
    <xdr:clientData/>
  </xdr:twoCellAnchor>
  <xdr:twoCellAnchor>
    <xdr:from>
      <xdr:col>25</xdr:col>
      <xdr:colOff>48082</xdr:colOff>
      <xdr:row>743</xdr:row>
      <xdr:rowOff>175653</xdr:rowOff>
    </xdr:from>
    <xdr:to>
      <xdr:col>25</xdr:col>
      <xdr:colOff>59985</xdr:colOff>
      <xdr:row>748</xdr:row>
      <xdr:rowOff>21772</xdr:rowOff>
    </xdr:to>
    <xdr:cxnSp macro="">
      <xdr:nvCxnSpPr>
        <xdr:cNvPr id="7" name="直線矢印コネクタ 6"/>
        <xdr:cNvCxnSpPr>
          <a:stCxn id="3" idx="2"/>
          <a:endCxn id="5" idx="0"/>
        </xdr:cNvCxnSpPr>
      </xdr:nvCxnSpPr>
      <xdr:spPr>
        <a:xfrm>
          <a:off x="5048707" y="57620928"/>
          <a:ext cx="11903" cy="160824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526</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570</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648</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581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49</v>
      </c>
      <c r="Q13" s="109"/>
      <c r="R13" s="109"/>
      <c r="S13" s="109"/>
      <c r="T13" s="109"/>
      <c r="U13" s="109"/>
      <c r="V13" s="110"/>
      <c r="W13" s="108">
        <v>29</v>
      </c>
      <c r="X13" s="109"/>
      <c r="Y13" s="109"/>
      <c r="Z13" s="109"/>
      <c r="AA13" s="109"/>
      <c r="AB13" s="109"/>
      <c r="AC13" s="110"/>
      <c r="AD13" s="108">
        <v>28</v>
      </c>
      <c r="AE13" s="109"/>
      <c r="AF13" s="109"/>
      <c r="AG13" s="109"/>
      <c r="AH13" s="109"/>
      <c r="AI13" s="109"/>
      <c r="AJ13" s="110"/>
      <c r="AK13" s="108">
        <v>27</v>
      </c>
      <c r="AL13" s="109"/>
      <c r="AM13" s="109"/>
      <c r="AN13" s="109"/>
      <c r="AO13" s="109"/>
      <c r="AP13" s="109"/>
      <c r="AQ13" s="110"/>
      <c r="AR13" s="105">
        <v>27</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578</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t="s">
        <v>582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579</v>
      </c>
      <c r="Q15" s="109"/>
      <c r="R15" s="109"/>
      <c r="S15" s="109"/>
      <c r="T15" s="109"/>
      <c r="U15" s="109"/>
      <c r="V15" s="110"/>
      <c r="W15" s="108" t="s">
        <v>580</v>
      </c>
      <c r="X15" s="109"/>
      <c r="Y15" s="109"/>
      <c r="Z15" s="109"/>
      <c r="AA15" s="109"/>
      <c r="AB15" s="109"/>
      <c r="AC15" s="110"/>
      <c r="AD15" s="108" t="s">
        <v>579</v>
      </c>
      <c r="AE15" s="109"/>
      <c r="AF15" s="109"/>
      <c r="AG15" s="109"/>
      <c r="AH15" s="109"/>
      <c r="AI15" s="109"/>
      <c r="AJ15" s="110"/>
      <c r="AK15" s="108" t="s">
        <v>582</v>
      </c>
      <c r="AL15" s="109"/>
      <c r="AM15" s="109"/>
      <c r="AN15" s="109"/>
      <c r="AO15" s="109"/>
      <c r="AP15" s="109"/>
      <c r="AQ15" s="110"/>
      <c r="AR15" s="108" t="s">
        <v>644</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579</v>
      </c>
      <c r="Q16" s="109"/>
      <c r="R16" s="109"/>
      <c r="S16" s="109"/>
      <c r="T16" s="109"/>
      <c r="U16" s="109"/>
      <c r="V16" s="110"/>
      <c r="W16" s="108" t="s">
        <v>580</v>
      </c>
      <c r="X16" s="109"/>
      <c r="Y16" s="109"/>
      <c r="Z16" s="109"/>
      <c r="AA16" s="109"/>
      <c r="AB16" s="109"/>
      <c r="AC16" s="110"/>
      <c r="AD16" s="108" t="s">
        <v>579</v>
      </c>
      <c r="AE16" s="109"/>
      <c r="AF16" s="109"/>
      <c r="AG16" s="109"/>
      <c r="AH16" s="109"/>
      <c r="AI16" s="109"/>
      <c r="AJ16" s="110"/>
      <c r="AK16" s="108" t="s">
        <v>582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49</v>
      </c>
      <c r="Q18" s="115"/>
      <c r="R18" s="115"/>
      <c r="S18" s="115"/>
      <c r="T18" s="115"/>
      <c r="U18" s="115"/>
      <c r="V18" s="116"/>
      <c r="W18" s="114">
        <f>SUM(W13:AC17)</f>
        <v>29</v>
      </c>
      <c r="X18" s="115"/>
      <c r="Y18" s="115"/>
      <c r="Z18" s="115"/>
      <c r="AA18" s="115"/>
      <c r="AB18" s="115"/>
      <c r="AC18" s="116"/>
      <c r="AD18" s="114">
        <f>SUM(AD13:AJ17)</f>
        <v>28</v>
      </c>
      <c r="AE18" s="115"/>
      <c r="AF18" s="115"/>
      <c r="AG18" s="115"/>
      <c r="AH18" s="115"/>
      <c r="AI18" s="115"/>
      <c r="AJ18" s="116"/>
      <c r="AK18" s="114">
        <f>SUM(AK13:AQ17)</f>
        <v>27</v>
      </c>
      <c r="AL18" s="115"/>
      <c r="AM18" s="115"/>
      <c r="AN18" s="115"/>
      <c r="AO18" s="115"/>
      <c r="AP18" s="115"/>
      <c r="AQ18" s="116"/>
      <c r="AR18" s="114">
        <f>SUM(AR13:AX17)</f>
        <v>27</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31</v>
      </c>
      <c r="Q19" s="109"/>
      <c r="R19" s="109"/>
      <c r="S19" s="109"/>
      <c r="T19" s="109"/>
      <c r="U19" s="109"/>
      <c r="V19" s="110"/>
      <c r="W19" s="108">
        <v>28</v>
      </c>
      <c r="X19" s="109"/>
      <c r="Y19" s="109"/>
      <c r="Z19" s="109"/>
      <c r="AA19" s="109"/>
      <c r="AB19" s="109"/>
      <c r="AC19" s="110"/>
      <c r="AD19" s="108">
        <v>27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0.63265306122448983</v>
      </c>
      <c r="Q20" s="540"/>
      <c r="R20" s="540"/>
      <c r="S20" s="540"/>
      <c r="T20" s="540"/>
      <c r="U20" s="540"/>
      <c r="V20" s="540"/>
      <c r="W20" s="540">
        <f t="shared" ref="W20" si="0">IF(W18=0, "-", SUM(W19)/W18)</f>
        <v>0.96551724137931039</v>
      </c>
      <c r="X20" s="540"/>
      <c r="Y20" s="540"/>
      <c r="Z20" s="540"/>
      <c r="AA20" s="540"/>
      <c r="AB20" s="540"/>
      <c r="AC20" s="540"/>
      <c r="AD20" s="540">
        <f t="shared" ref="AD20" si="1">IF(AD18=0, "-", SUM(AD19)/AD18)</f>
        <v>0.9642857142857143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0.63265306122448983</v>
      </c>
      <c r="Q21" s="540"/>
      <c r="R21" s="540"/>
      <c r="S21" s="540"/>
      <c r="T21" s="540"/>
      <c r="U21" s="540"/>
      <c r="V21" s="540"/>
      <c r="W21" s="540">
        <f t="shared" ref="W21" si="2">IF(W19=0, "-", SUM(W19)/SUM(W13,W14))</f>
        <v>0.96551724137931039</v>
      </c>
      <c r="X21" s="540"/>
      <c r="Y21" s="540"/>
      <c r="Z21" s="540"/>
      <c r="AA21" s="540"/>
      <c r="AB21" s="540"/>
      <c r="AC21" s="540"/>
      <c r="AD21" s="540">
        <f t="shared" ref="AD21" si="3">IF(AD19=0, "-", SUM(AD19)/SUM(AD13,AD14))</f>
        <v>0.9642857142857143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27</v>
      </c>
      <c r="Q23" s="106"/>
      <c r="R23" s="106"/>
      <c r="S23" s="106"/>
      <c r="T23" s="106"/>
      <c r="U23" s="106"/>
      <c r="V23" s="107"/>
      <c r="W23" s="105">
        <v>27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27</v>
      </c>
      <c r="Q29" s="109"/>
      <c r="R29" s="109"/>
      <c r="S29" s="109"/>
      <c r="T29" s="109"/>
      <c r="U29" s="109"/>
      <c r="V29" s="110"/>
      <c r="W29" s="227">
        <f>AR13</f>
        <v>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16"/>
      <c r="B32" s="514"/>
      <c r="C32" s="514"/>
      <c r="D32" s="514"/>
      <c r="E32" s="514"/>
      <c r="F32" s="515"/>
      <c r="G32" s="541" t="s">
        <v>584</v>
      </c>
      <c r="H32" s="542"/>
      <c r="I32" s="542"/>
      <c r="J32" s="542"/>
      <c r="K32" s="542"/>
      <c r="L32" s="542"/>
      <c r="M32" s="542"/>
      <c r="N32" s="542"/>
      <c r="O32" s="543"/>
      <c r="P32" s="161" t="s">
        <v>585</v>
      </c>
      <c r="Q32" s="161"/>
      <c r="R32" s="161"/>
      <c r="S32" s="161"/>
      <c r="T32" s="161"/>
      <c r="U32" s="161"/>
      <c r="V32" s="161"/>
      <c r="W32" s="161"/>
      <c r="X32" s="231"/>
      <c r="Y32" s="338" t="s">
        <v>12</v>
      </c>
      <c r="Z32" s="550"/>
      <c r="AA32" s="551"/>
      <c r="AB32" s="552" t="s">
        <v>587</v>
      </c>
      <c r="AC32" s="552"/>
      <c r="AD32" s="552"/>
      <c r="AE32" s="364">
        <v>100</v>
      </c>
      <c r="AF32" s="365"/>
      <c r="AG32" s="365"/>
      <c r="AH32" s="365"/>
      <c r="AI32" s="364">
        <v>97</v>
      </c>
      <c r="AJ32" s="365"/>
      <c r="AK32" s="365"/>
      <c r="AL32" s="365"/>
      <c r="AM32" s="364">
        <v>99</v>
      </c>
      <c r="AN32" s="365"/>
      <c r="AO32" s="365"/>
      <c r="AP32" s="365"/>
      <c r="AQ32" s="111" t="s">
        <v>588</v>
      </c>
      <c r="AR32" s="112"/>
      <c r="AS32" s="112"/>
      <c r="AT32" s="113"/>
      <c r="AU32" s="365" t="s">
        <v>582</v>
      </c>
      <c r="AV32" s="365"/>
      <c r="AW32" s="365"/>
      <c r="AX32" s="367"/>
    </row>
    <row r="33" spans="1:50" ht="37.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586</v>
      </c>
      <c r="AC33" s="523"/>
      <c r="AD33" s="523"/>
      <c r="AE33" s="364">
        <v>80</v>
      </c>
      <c r="AF33" s="365"/>
      <c r="AG33" s="365"/>
      <c r="AH33" s="365"/>
      <c r="AI33" s="364">
        <v>80</v>
      </c>
      <c r="AJ33" s="365"/>
      <c r="AK33" s="365"/>
      <c r="AL33" s="365"/>
      <c r="AM33" s="364">
        <v>90</v>
      </c>
      <c r="AN33" s="365"/>
      <c r="AO33" s="365"/>
      <c r="AP33" s="365"/>
      <c r="AQ33" s="111" t="s">
        <v>588</v>
      </c>
      <c r="AR33" s="112"/>
      <c r="AS33" s="112"/>
      <c r="AT33" s="113"/>
      <c r="AU33" s="365">
        <v>90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125</v>
      </c>
      <c r="AF34" s="365"/>
      <c r="AG34" s="365"/>
      <c r="AH34" s="365"/>
      <c r="AI34" s="364">
        <v>121</v>
      </c>
      <c r="AJ34" s="365"/>
      <c r="AK34" s="365"/>
      <c r="AL34" s="365"/>
      <c r="AM34" s="364">
        <v>108</v>
      </c>
      <c r="AN34" s="365"/>
      <c r="AO34" s="365"/>
      <c r="AP34" s="365"/>
      <c r="AQ34" s="111" t="s">
        <v>588</v>
      </c>
      <c r="AR34" s="112"/>
      <c r="AS34" s="112"/>
      <c r="AT34" s="113"/>
      <c r="AU34" s="365" t="s">
        <v>582</v>
      </c>
      <c r="AV34" s="365"/>
      <c r="AW34" s="365"/>
      <c r="AX34" s="367"/>
    </row>
    <row r="35" spans="1:50" ht="23.25" customHeight="1" x14ac:dyDescent="0.15">
      <c r="A35" s="898" t="s">
        <v>505</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591</v>
      </c>
      <c r="AC101" s="552"/>
      <c r="AD101" s="552"/>
      <c r="AE101" s="364" t="s">
        <v>592</v>
      </c>
      <c r="AF101" s="365"/>
      <c r="AG101" s="365"/>
      <c r="AH101" s="366"/>
      <c r="AI101" s="364" t="s">
        <v>594</v>
      </c>
      <c r="AJ101" s="365"/>
      <c r="AK101" s="365"/>
      <c r="AL101" s="366"/>
      <c r="AM101" s="364">
        <v>300</v>
      </c>
      <c r="AN101" s="365"/>
      <c r="AO101" s="365"/>
      <c r="AP101" s="366"/>
      <c r="AQ101" s="364" t="s">
        <v>588</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591</v>
      </c>
      <c r="AC102" s="552"/>
      <c r="AD102" s="552"/>
      <c r="AE102" s="358" t="s">
        <v>593</v>
      </c>
      <c r="AF102" s="358"/>
      <c r="AG102" s="358"/>
      <c r="AH102" s="358"/>
      <c r="AI102" s="358" t="s">
        <v>588</v>
      </c>
      <c r="AJ102" s="358"/>
      <c r="AK102" s="358"/>
      <c r="AL102" s="358"/>
      <c r="AM102" s="358">
        <v>300</v>
      </c>
      <c r="AN102" s="358"/>
      <c r="AO102" s="358"/>
      <c r="AP102" s="358"/>
      <c r="AQ102" s="815">
        <v>300</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623</v>
      </c>
      <c r="AC116" s="301"/>
      <c r="AD116" s="302"/>
      <c r="AE116" s="358">
        <v>8744</v>
      </c>
      <c r="AF116" s="358"/>
      <c r="AG116" s="358"/>
      <c r="AH116" s="358"/>
      <c r="AI116" s="358">
        <v>3071</v>
      </c>
      <c r="AJ116" s="358"/>
      <c r="AK116" s="358"/>
      <c r="AL116" s="358"/>
      <c r="AM116" s="358">
        <v>14243</v>
      </c>
      <c r="AN116" s="358"/>
      <c r="AO116" s="358"/>
      <c r="AP116" s="358"/>
      <c r="AQ116" s="364">
        <v>13659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624</v>
      </c>
      <c r="AC117" s="342"/>
      <c r="AD117" s="343"/>
      <c r="AE117" s="404" t="s">
        <v>596</v>
      </c>
      <c r="AF117" s="306"/>
      <c r="AG117" s="306"/>
      <c r="AH117" s="306"/>
      <c r="AI117" s="404" t="s">
        <v>597</v>
      </c>
      <c r="AJ117" s="306"/>
      <c r="AK117" s="306"/>
      <c r="AL117" s="306"/>
      <c r="AM117" s="404" t="s">
        <v>622</v>
      </c>
      <c r="AN117" s="306"/>
      <c r="AO117" s="306"/>
      <c r="AP117" s="306"/>
      <c r="AQ117" s="306" t="s">
        <v>626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628</v>
      </c>
      <c r="AC119" s="301"/>
      <c r="AD119" s="302"/>
      <c r="AE119" s="358" t="s">
        <v>582</v>
      </c>
      <c r="AF119" s="358"/>
      <c r="AG119" s="358"/>
      <c r="AH119" s="358"/>
      <c r="AI119" s="358" t="s">
        <v>582</v>
      </c>
      <c r="AJ119" s="358"/>
      <c r="AK119" s="358"/>
      <c r="AL119" s="358"/>
      <c r="AM119" s="358">
        <v>6577</v>
      </c>
      <c r="AN119" s="358"/>
      <c r="AO119" s="358"/>
      <c r="AP119" s="358"/>
      <c r="AQ119" s="358">
        <v>5839</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627</v>
      </c>
      <c r="AC120" s="342"/>
      <c r="AD120" s="343"/>
      <c r="AE120" s="306" t="s">
        <v>582</v>
      </c>
      <c r="AF120" s="306"/>
      <c r="AG120" s="306"/>
      <c r="AH120" s="306"/>
      <c r="AI120" s="306" t="s">
        <v>582</v>
      </c>
      <c r="AJ120" s="306"/>
      <c r="AK120" s="306"/>
      <c r="AL120" s="306"/>
      <c r="AM120" s="404" t="s">
        <v>630</v>
      </c>
      <c r="AN120" s="306"/>
      <c r="AO120" s="306"/>
      <c r="AP120" s="306"/>
      <c r="AQ120" s="306" t="s">
        <v>631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4.25" hidden="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582</v>
      </c>
      <c r="AF134" s="112"/>
      <c r="AG134" s="112"/>
      <c r="AH134" s="112"/>
      <c r="AI134" s="266" t="s">
        <v>582</v>
      </c>
      <c r="AJ134" s="112"/>
      <c r="AK134" s="112"/>
      <c r="AL134" s="112"/>
      <c r="AM134" s="266">
        <v>300</v>
      </c>
      <c r="AN134" s="112"/>
      <c r="AO134" s="112"/>
      <c r="AP134" s="112"/>
      <c r="AQ134" s="266" t="s">
        <v>582</v>
      </c>
      <c r="AR134" s="112"/>
      <c r="AS134" s="112"/>
      <c r="AT134" s="112"/>
      <c r="AU134" s="266" t="s">
        <v>647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t="s">
        <v>582</v>
      </c>
      <c r="AF135" s="112"/>
      <c r="AG135" s="112"/>
      <c r="AH135" s="112"/>
      <c r="AI135" s="266" t="s">
        <v>582</v>
      </c>
      <c r="AJ135" s="112"/>
      <c r="AK135" s="112"/>
      <c r="AL135" s="112"/>
      <c r="AM135" s="266">
        <v>300</v>
      </c>
      <c r="AN135" s="112"/>
      <c r="AO135" s="112"/>
      <c r="AP135" s="112"/>
      <c r="AQ135" s="266" t="s">
        <v>582</v>
      </c>
      <c r="AR135" s="112"/>
      <c r="AS135" s="112"/>
      <c r="AT135" s="112"/>
      <c r="AU135" s="266">
        <v>300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636</v>
      </c>
      <c r="H154" s="161"/>
      <c r="I154" s="161"/>
      <c r="J154" s="161"/>
      <c r="K154" s="161"/>
      <c r="L154" s="161"/>
      <c r="M154" s="161"/>
      <c r="N154" s="161"/>
      <c r="O154" s="161"/>
      <c r="P154" s="231"/>
      <c r="Q154" s="160" t="s">
        <v>636</v>
      </c>
      <c r="R154" s="161"/>
      <c r="S154" s="161"/>
      <c r="T154" s="161"/>
      <c r="U154" s="161"/>
      <c r="V154" s="161"/>
      <c r="W154" s="161"/>
      <c r="X154" s="161"/>
      <c r="Y154" s="161"/>
      <c r="Z154" s="161"/>
      <c r="AA154" s="924"/>
      <c r="AB154" s="255" t="s">
        <v>637</v>
      </c>
      <c r="AC154" s="256"/>
      <c r="AD154" s="256"/>
      <c r="AE154" s="261" t="s">
        <v>636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t="s">
        <v>636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621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9"/>
      <c r="G430" s="240" t="s">
        <v>374</v>
      </c>
      <c r="H430" s="158"/>
      <c r="I430" s="158"/>
      <c r="J430" s="241" t="s">
        <v>636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t="s">
        <v>636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638</v>
      </c>
      <c r="AF433" s="112"/>
      <c r="AG433" s="112"/>
      <c r="AH433" s="112"/>
      <c r="AI433" s="111" t="s">
        <v>582</v>
      </c>
      <c r="AJ433" s="112"/>
      <c r="AK433" s="112"/>
      <c r="AL433" s="112"/>
      <c r="AM433" s="111" t="s">
        <v>582</v>
      </c>
      <c r="AN433" s="112"/>
      <c r="AO433" s="112"/>
      <c r="AP433" s="113"/>
      <c r="AQ433" s="111" t="s">
        <v>582</v>
      </c>
      <c r="AR433" s="112"/>
      <c r="AS433" s="112"/>
      <c r="AT433" s="113"/>
      <c r="AU433" s="112" t="s">
        <v>582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638</v>
      </c>
      <c r="AC434" s="221"/>
      <c r="AD434" s="221"/>
      <c r="AE434" s="111" t="s">
        <v>638</v>
      </c>
      <c r="AF434" s="112"/>
      <c r="AG434" s="112"/>
      <c r="AH434" s="113"/>
      <c r="AI434" s="111" t="s">
        <v>582</v>
      </c>
      <c r="AJ434" s="112"/>
      <c r="AK434" s="112"/>
      <c r="AL434" s="112"/>
      <c r="AM434" s="111" t="s">
        <v>582</v>
      </c>
      <c r="AN434" s="112"/>
      <c r="AO434" s="112"/>
      <c r="AP434" s="113"/>
      <c r="AQ434" s="111" t="s">
        <v>582</v>
      </c>
      <c r="AR434" s="112"/>
      <c r="AS434" s="112"/>
      <c r="AT434" s="113"/>
      <c r="AU434" s="112" t="s">
        <v>582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638</v>
      </c>
      <c r="AF435" s="112"/>
      <c r="AG435" s="112"/>
      <c r="AH435" s="113"/>
      <c r="AI435" s="111" t="s">
        <v>582</v>
      </c>
      <c r="AJ435" s="112"/>
      <c r="AK435" s="112"/>
      <c r="AL435" s="112"/>
      <c r="AM435" s="111" t="s">
        <v>582</v>
      </c>
      <c r="AN435" s="112"/>
      <c r="AO435" s="112"/>
      <c r="AP435" s="113"/>
      <c r="AQ435" s="111" t="s">
        <v>582</v>
      </c>
      <c r="AR435" s="112"/>
      <c r="AS435" s="112"/>
      <c r="AT435" s="113"/>
      <c r="AU435" s="112" t="s">
        <v>582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5"/>
      <c r="B458" s="252"/>
      <c r="C458" s="251"/>
      <c r="D458" s="252"/>
      <c r="E458" s="166"/>
      <c r="F458" s="167"/>
      <c r="G458" s="230" t="s">
        <v>640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639</v>
      </c>
      <c r="AC458" s="133"/>
      <c r="AD458" s="133"/>
      <c r="AE458" s="111" t="s">
        <v>582</v>
      </c>
      <c r="AF458" s="112"/>
      <c r="AG458" s="112"/>
      <c r="AH458" s="112"/>
      <c r="AI458" s="111" t="s">
        <v>582</v>
      </c>
      <c r="AJ458" s="112"/>
      <c r="AK458" s="112"/>
      <c r="AL458" s="112"/>
      <c r="AM458" s="111" t="s">
        <v>582</v>
      </c>
      <c r="AN458" s="112"/>
      <c r="AO458" s="112"/>
      <c r="AP458" s="113"/>
      <c r="AQ458" s="111" t="s">
        <v>582</v>
      </c>
      <c r="AR458" s="112"/>
      <c r="AS458" s="112"/>
      <c r="AT458" s="113"/>
      <c r="AU458" s="112" t="s">
        <v>582</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636</v>
      </c>
      <c r="AC459" s="221"/>
      <c r="AD459" s="221"/>
      <c r="AE459" s="111" t="s">
        <v>582</v>
      </c>
      <c r="AF459" s="112"/>
      <c r="AG459" s="112"/>
      <c r="AH459" s="113"/>
      <c r="AI459" s="111" t="s">
        <v>582</v>
      </c>
      <c r="AJ459" s="112"/>
      <c r="AK459" s="112"/>
      <c r="AL459" s="112"/>
      <c r="AM459" s="111" t="s">
        <v>582</v>
      </c>
      <c r="AN459" s="112"/>
      <c r="AO459" s="112"/>
      <c r="AP459" s="113"/>
      <c r="AQ459" s="111" t="s">
        <v>582</v>
      </c>
      <c r="AR459" s="112"/>
      <c r="AS459" s="112"/>
      <c r="AT459" s="113"/>
      <c r="AU459" s="112" t="s">
        <v>582</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582</v>
      </c>
      <c r="AJ460" s="112"/>
      <c r="AK460" s="112"/>
      <c r="AL460" s="112"/>
      <c r="AM460" s="111" t="s">
        <v>582</v>
      </c>
      <c r="AN460" s="112"/>
      <c r="AO460" s="112"/>
      <c r="AP460" s="113"/>
      <c r="AQ460" s="111" t="s">
        <v>582</v>
      </c>
      <c r="AR460" s="112"/>
      <c r="AS460" s="112"/>
      <c r="AT460" s="113"/>
      <c r="AU460" s="112" t="s">
        <v>582</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636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602</v>
      </c>
      <c r="AH702" s="887"/>
      <c r="AI702" s="887"/>
      <c r="AJ702" s="887"/>
      <c r="AK702" s="887"/>
      <c r="AL702" s="887"/>
      <c r="AM702" s="887"/>
      <c r="AN702" s="887"/>
      <c r="AO702" s="887"/>
      <c r="AP702" s="887"/>
      <c r="AQ702" s="887"/>
      <c r="AR702" s="887"/>
      <c r="AS702" s="887"/>
      <c r="AT702" s="887"/>
      <c r="AU702" s="887"/>
      <c r="AV702" s="887"/>
      <c r="AW702" s="887"/>
      <c r="AX702" s="888"/>
    </row>
    <row r="703" spans="1:50" ht="5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603</v>
      </c>
      <c r="AH703" s="666"/>
      <c r="AI703" s="666"/>
      <c r="AJ703" s="666"/>
      <c r="AK703" s="666"/>
      <c r="AL703" s="666"/>
      <c r="AM703" s="666"/>
      <c r="AN703" s="666"/>
      <c r="AO703" s="666"/>
      <c r="AP703" s="666"/>
      <c r="AQ703" s="666"/>
      <c r="AR703" s="666"/>
      <c r="AS703" s="666"/>
      <c r="AT703" s="666"/>
      <c r="AU703" s="666"/>
      <c r="AV703" s="666"/>
      <c r="AW703" s="666"/>
      <c r="AX703" s="667"/>
    </row>
    <row r="704" spans="1:50" ht="59.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604</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605</v>
      </c>
      <c r="AE705" s="734"/>
      <c r="AF705" s="734"/>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607</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606</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608</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609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608</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610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608</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609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633</v>
      </c>
      <c r="AH715" s="528"/>
      <c r="AI715" s="528"/>
      <c r="AJ715" s="528"/>
      <c r="AK715" s="528"/>
      <c r="AL715" s="528"/>
      <c r="AM715" s="528"/>
      <c r="AN715" s="528"/>
      <c r="AO715" s="528"/>
      <c r="AP715" s="528"/>
      <c r="AQ715" s="528"/>
      <c r="AR715" s="528"/>
      <c r="AS715" s="528"/>
      <c r="AT715" s="528"/>
      <c r="AU715" s="528"/>
      <c r="AV715" s="528"/>
      <c r="AW715" s="528"/>
      <c r="AX715" s="529"/>
    </row>
    <row r="716" spans="1:50" ht="57"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643</v>
      </c>
      <c r="AH716" s="666"/>
      <c r="AI716" s="666"/>
      <c r="AJ716" s="666"/>
      <c r="AK716" s="666"/>
      <c r="AL716" s="666"/>
      <c r="AM716" s="666"/>
      <c r="AN716" s="666"/>
      <c r="AO716" s="666"/>
      <c r="AP716" s="666"/>
      <c r="AQ716" s="666"/>
      <c r="AR716" s="666"/>
      <c r="AS716" s="666"/>
      <c r="AT716" s="666"/>
      <c r="AU716" s="666"/>
      <c r="AV716" s="666"/>
      <c r="AW716" s="666"/>
      <c r="AX716" s="667"/>
    </row>
    <row r="717" spans="1:50" ht="34.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625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608</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hidden="1"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622" t="s">
        <v>48</v>
      </c>
      <c r="B726" s="623"/>
      <c r="C726" s="444" t="s">
        <v>53</v>
      </c>
      <c r="D726" s="582"/>
      <c r="E726" s="582"/>
      <c r="F726" s="583"/>
      <c r="G726" s="798" t="s">
        <v>634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75" customHeight="1" thickBot="1" x14ac:dyDescent="0.2">
      <c r="A727" s="624"/>
      <c r="B727" s="625"/>
      <c r="C727" s="696" t="s">
        <v>57</v>
      </c>
      <c r="D727" s="697"/>
      <c r="E727" s="697"/>
      <c r="F727" s="698"/>
      <c r="G727" s="796" t="s">
        <v>635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651</v>
      </c>
      <c r="B733" s="751"/>
      <c r="C733" s="751"/>
      <c r="D733" s="751"/>
      <c r="E733" s="752"/>
      <c r="F733" s="767" t="s">
        <v>652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645</v>
      </c>
      <c r="F737" s="122"/>
      <c r="G737" s="122"/>
      <c r="H737" s="122"/>
      <c r="I737" s="122"/>
      <c r="J737" s="122"/>
      <c r="K737" s="122"/>
      <c r="L737" s="122"/>
      <c r="M737" s="122"/>
      <c r="N737" s="101" t="s">
        <v>542</v>
      </c>
      <c r="O737" s="101"/>
      <c r="P737" s="101"/>
      <c r="Q737" s="101"/>
      <c r="R737" s="122" t="s">
        <v>644</v>
      </c>
      <c r="S737" s="122"/>
      <c r="T737" s="122"/>
      <c r="U737" s="122"/>
      <c r="V737" s="122"/>
      <c r="W737" s="122"/>
      <c r="X737" s="122"/>
      <c r="Y737" s="122"/>
      <c r="Z737" s="122"/>
      <c r="AA737" s="101" t="s">
        <v>541</v>
      </c>
      <c r="AB737" s="101"/>
      <c r="AC737" s="101"/>
      <c r="AD737" s="101"/>
      <c r="AE737" s="122" t="s">
        <v>646</v>
      </c>
      <c r="AF737" s="122"/>
      <c r="AG737" s="122"/>
      <c r="AH737" s="122"/>
      <c r="AI737" s="122"/>
      <c r="AJ737" s="122"/>
      <c r="AK737" s="122"/>
      <c r="AL737" s="122"/>
      <c r="AM737" s="122"/>
      <c r="AN737" s="101" t="s">
        <v>540</v>
      </c>
      <c r="AO737" s="101"/>
      <c r="AP737" s="101"/>
      <c r="AQ737" s="101"/>
      <c r="AR737" s="102" t="s">
        <v>644</v>
      </c>
      <c r="AS737" s="103"/>
      <c r="AT737" s="103"/>
      <c r="AU737" s="103"/>
      <c r="AV737" s="103"/>
      <c r="AW737" s="103"/>
      <c r="AX737" s="104"/>
      <c r="AY737" s="89"/>
      <c r="AZ737" s="89"/>
    </row>
    <row r="738" spans="1:52" ht="24.75" customHeight="1" x14ac:dyDescent="0.15">
      <c r="A738" s="123" t="s">
        <v>539</v>
      </c>
      <c r="B738" s="124"/>
      <c r="C738" s="124"/>
      <c r="D738" s="125"/>
      <c r="E738" s="122" t="s">
        <v>644</v>
      </c>
      <c r="F738" s="122"/>
      <c r="G738" s="122"/>
      <c r="H738" s="122"/>
      <c r="I738" s="122"/>
      <c r="J738" s="122"/>
      <c r="K738" s="122"/>
      <c r="L738" s="122"/>
      <c r="M738" s="122"/>
      <c r="N738" s="101" t="s">
        <v>538</v>
      </c>
      <c r="O738" s="101"/>
      <c r="P738" s="101"/>
      <c r="Q738" s="101"/>
      <c r="R738" s="122" t="s">
        <v>612</v>
      </c>
      <c r="S738" s="122"/>
      <c r="T738" s="122"/>
      <c r="U738" s="122"/>
      <c r="V738" s="122"/>
      <c r="W738" s="122"/>
      <c r="X738" s="122"/>
      <c r="Y738" s="122"/>
      <c r="Z738" s="122"/>
      <c r="AA738" s="101" t="s">
        <v>537</v>
      </c>
      <c r="AB738" s="101"/>
      <c r="AC738" s="101"/>
      <c r="AD738" s="101"/>
      <c r="AE738" s="122" t="s">
        <v>613</v>
      </c>
      <c r="AF738" s="122"/>
      <c r="AG738" s="122"/>
      <c r="AH738" s="122"/>
      <c r="AI738" s="122"/>
      <c r="AJ738" s="122"/>
      <c r="AK738" s="122"/>
      <c r="AL738" s="122"/>
      <c r="AM738" s="122"/>
      <c r="AN738" s="101" t="s">
        <v>533</v>
      </c>
      <c r="AO738" s="101"/>
      <c r="AP738" s="101"/>
      <c r="AQ738" s="101"/>
      <c r="AR738" s="102" t="s">
        <v>614</v>
      </c>
      <c r="AS738" s="103"/>
      <c r="AT738" s="103"/>
      <c r="AU738" s="103"/>
      <c r="AV738" s="103"/>
      <c r="AW738" s="103"/>
      <c r="AX738" s="104"/>
    </row>
    <row r="739" spans="1:52" ht="24.75" customHeight="1" thickBot="1" x14ac:dyDescent="0.2">
      <c r="A739" s="126" t="s">
        <v>529</v>
      </c>
      <c r="B739" s="127"/>
      <c r="C739" s="127"/>
      <c r="D739" s="128"/>
      <c r="E739" s="129" t="s">
        <v>573</v>
      </c>
      <c r="F739" s="117"/>
      <c r="G739" s="117"/>
      <c r="H739" s="93" t="str">
        <f>IF(E739="", "", "(")</f>
        <v>(</v>
      </c>
      <c r="I739" s="117"/>
      <c r="J739" s="117"/>
      <c r="K739" s="93" t="str">
        <f>IF(OR(I739="　", I739=""), "", "-")</f>
        <v/>
      </c>
      <c r="L739" s="118">
        <v>512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75" customHeight="1" x14ac:dyDescent="0.15">
      <c r="A781" s="557"/>
      <c r="B781" s="764"/>
      <c r="C781" s="764"/>
      <c r="D781" s="764"/>
      <c r="E781" s="764"/>
      <c r="F781" s="765"/>
      <c r="G781" s="450" t="s">
        <v>616</v>
      </c>
      <c r="H781" s="451"/>
      <c r="I781" s="451"/>
      <c r="J781" s="451"/>
      <c r="K781" s="452"/>
      <c r="L781" s="453" t="s">
        <v>617</v>
      </c>
      <c r="M781" s="454"/>
      <c r="N781" s="454"/>
      <c r="O781" s="454"/>
      <c r="P781" s="454"/>
      <c r="Q781" s="454"/>
      <c r="R781" s="454"/>
      <c r="S781" s="454"/>
      <c r="T781" s="454"/>
      <c r="U781" s="454"/>
      <c r="V781" s="454"/>
      <c r="W781" s="454"/>
      <c r="X781" s="455"/>
      <c r="Y781" s="456">
        <v>27</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19" t="s">
        <v>618</v>
      </c>
      <c r="D837" s="419"/>
      <c r="E837" s="419"/>
      <c r="F837" s="419"/>
      <c r="G837" s="419"/>
      <c r="H837" s="419"/>
      <c r="I837" s="419"/>
      <c r="J837" s="420">
        <v>4010005018454</v>
      </c>
      <c r="K837" s="421"/>
      <c r="L837" s="421"/>
      <c r="M837" s="421"/>
      <c r="N837" s="421"/>
      <c r="O837" s="421"/>
      <c r="P837" s="317" t="s">
        <v>619</v>
      </c>
      <c r="Q837" s="317"/>
      <c r="R837" s="317"/>
      <c r="S837" s="317"/>
      <c r="T837" s="317"/>
      <c r="U837" s="317"/>
      <c r="V837" s="317"/>
      <c r="W837" s="317"/>
      <c r="X837" s="317"/>
      <c r="Y837" s="318">
        <v>27</v>
      </c>
      <c r="Z837" s="319"/>
      <c r="AA837" s="319"/>
      <c r="AB837" s="320"/>
      <c r="AC837" s="328" t="s">
        <v>620</v>
      </c>
      <c r="AD837" s="424"/>
      <c r="AE837" s="424"/>
      <c r="AF837" s="424"/>
      <c r="AG837" s="424"/>
      <c r="AH837" s="422">
        <v>1</v>
      </c>
      <c r="AI837" s="423"/>
      <c r="AJ837" s="423"/>
      <c r="AK837" s="423"/>
      <c r="AL837" s="325">
        <v>96.61</v>
      </c>
      <c r="AM837" s="326"/>
      <c r="AN837" s="326"/>
      <c r="AO837" s="327"/>
      <c r="AP837" s="321"/>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1" t="s">
        <v>636</v>
      </c>
      <c r="F1102" s="893"/>
      <c r="G1102" s="893"/>
      <c r="H1102" s="893"/>
      <c r="I1102" s="893"/>
      <c r="J1102" s="420" t="s">
        <v>641</v>
      </c>
      <c r="K1102" s="421"/>
      <c r="L1102" s="421"/>
      <c r="M1102" s="421"/>
      <c r="N1102" s="421"/>
      <c r="O1102" s="421"/>
      <c r="P1102" s="426" t="s">
        <v>636</v>
      </c>
      <c r="Q1102" s="317"/>
      <c r="R1102" s="317"/>
      <c r="S1102" s="317"/>
      <c r="T1102" s="317"/>
      <c r="U1102" s="317"/>
      <c r="V1102" s="317"/>
      <c r="W1102" s="317"/>
      <c r="X1102" s="317"/>
      <c r="Y1102" s="318" t="s">
        <v>636</v>
      </c>
      <c r="Z1102" s="319"/>
      <c r="AA1102" s="319"/>
      <c r="AB1102" s="320"/>
      <c r="AC1102" s="322"/>
      <c r="AD1102" s="322"/>
      <c r="AE1102" s="322"/>
      <c r="AF1102" s="322"/>
      <c r="AG1102" s="322"/>
      <c r="AH1102" s="323" t="s">
        <v>636</v>
      </c>
      <c r="AI1102" s="324"/>
      <c r="AJ1102" s="324"/>
      <c r="AK1102" s="324"/>
      <c r="AL1102" s="325" t="s">
        <v>636</v>
      </c>
      <c r="AM1102" s="326"/>
      <c r="AN1102" s="326"/>
      <c r="AO1102" s="327"/>
      <c r="AP1102" s="321" t="s">
        <v>642</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2019-05-20T05:50:04Z</cp:lastPrinted>
  <dcterms:created xsi:type="dcterms:W3CDTF">2012-03-13T00:50:25Z</dcterms:created>
  <dcterms:modified xsi:type="dcterms:W3CDTF">2019-08-13T04:29:43Z</dcterms:modified>
</cp:coreProperties>
</file>