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2_健康課\"/>
    </mc:Choice>
  </mc:AlternateContent>
  <bookViews>
    <workbookView xWindow="171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<sst xmlns="http://schemas.openxmlformats.org/spreadsheetml/2006/main" count="2939" uniqueCount="673">
  <si>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</si>
  <si>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</si>
  <si>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</si>
  <si>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</si>
  <si>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</si>
  <si>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</si>
  <si>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</si>
  <si>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</si>
  <si>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</si>
  <si>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</si>
  <si>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</si>
  <si>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</si>
  <si>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</si>
  <si>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</si>
  <si>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</si>
  <si>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</si>
  <si>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</si>
  <si>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</si>
  <si>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</si>
  <si>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</si>
  <si>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</si>
  <si>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</si>
  <si>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</si>
  <si>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</si>
  <si>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</si>
  <si>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</si>
  <si>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</si>
  <si>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</si>
  <si>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</si>
  <si>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</si>
  <si>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</si>
  <si>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</si>
  <si>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</si>
  <si>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</si>
  <si>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</si>
  <si>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</si>
  <si>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</si>
  <si>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</si>
  <si>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</si>
  <si>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</si>
  <si>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</si>
  <si>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</si>
  <si>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</si>
  <si>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</si>
  <si>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</si>
  <si>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</si>
  <si>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</si>
  <si>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</si>
  <si>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</si>
  <si>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</si>
  <si>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</si>
  <si>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</si>
  <si>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</si>
  <si>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</si>
  <si>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</si>
  <si>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</si>
  <si>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</si>
  <si>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</si>
  <si>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</si>
  <si>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</si>
  <si>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</si>
  <si>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</si>
  <si>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</si>
  <si>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</si>
  <si>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</si>
  <si>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</si>
  <si>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</si>
  <si>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</si>
  <si>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</si>
  <si>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</si>
  <si>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</si>
  <si>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</si>
  <si>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</si>
  <si>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</si>
  <si>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</si>
  <si>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</si>
  <si>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</si>
  <si>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</si>
  <si>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</si>
  <si>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</si>
  <si>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</si>
  <si>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</si>
  <si>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</si>
  <si>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</si>
  <si>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</si>
  <si>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</si>
  <si>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</si>
  <si>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</si>
  <si>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</si>
  <si>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</si>
  <si>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</si>
  <si>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</si>
  <si>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</si>
  <si>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</si>
  <si>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</si>
  <si>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</si>
  <si>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</si>
  <si>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</si>
  <si>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</si>
  <si>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</si>
  <si>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</si>
  <si>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</si>
  <si>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</si>
  <si>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</si>
  <si>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</si>
  <si>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</si>
  <si>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</si>
  <si>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</si>
  <si>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</si>
  <si>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</si>
  <si>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</si>
  <si>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</si>
  <si>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</si>
  <si>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</si>
  <si>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</si>
  <si>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</si>
  <si>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</si>
  <si>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</si>
  <si>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</si>
  <si>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</si>
  <si>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</si>
  <si>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</si>
  <si>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</si>
  <si>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</si>
  <si>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</si>
  <si>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</si>
  <si>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</si>
  <si>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</si>
  <si>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</si>
  <si>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</si>
  <si>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</si>
  <si>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</si>
  <si>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</si>
  <si>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</si>
  <si>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</si>
  <si>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</si>
  <si>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</si>
  <si>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</si>
  <si>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</si>
  <si>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</si>
  <si>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</si>
  <si>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</si>
  <si>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</si>
  <si>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</si>
  <si>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</si>
  <si>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</si>
  <si>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</si>
  <si>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</si>
  <si>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</si>
  <si>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</si>
  <si>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</si>
  <si>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</si>
  <si>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</si>
  <si>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</si>
  <si>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</si>
  <si>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</si>
  <si>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</si>
  <si>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</si>
  <si>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</si>
  <si>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</si>
  <si>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</si>
  <si>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</si>
  <si>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</si>
  <si>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</si>
  <si>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</si>
  <si>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</si>
  <si>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</si>
  <si>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</si>
  <si>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</si>
  <si>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</si>
  <si>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</si>
  <si>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</si>
  <si>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</si>
  <si>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</si>
  <si>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</si>
  <si>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</si>
  <si>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</si>
  <si>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</si>
  <si>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</si>
  <si>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</si>
  <si>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</si>
  <si>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</si>
  <si>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</si>
  <si>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</si>
  <si>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</si>
  <si>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</si>
  <si>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</si>
  <si>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</si>
  <si>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</si>
  <si>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</si>
  <si>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</si>
  <si>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</si>
  <si>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</si>
  <si>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</si>
  <si>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</si>
  <si>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</si>
  <si>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</si>
  <si>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</si>
  <si>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</si>
  <si>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</si>
  <si>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</si>
  <si>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</si>
  <si>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</si>
  <si>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</si>
  <si>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</si>
  <si>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</si>
  <si>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</si>
  <si>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</si>
  <si>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</si>
  <si>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</si>
  <si>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</si>
  <si>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</si>
  <si>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</si>
  <si>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</si>
  <si>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</si>
  <si>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</si>
  <si>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</si>
  <si>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</si>
  <si>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</si>
  <si>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</si>
  <si>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</si>
  <si>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</si>
  <si>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</si>
  <si>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</si>
  <si>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</si>
  <si>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</si>
  <si>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</si>
  <si>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</si>
  <si>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</si>
  <si>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</si>
  <si>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</si>
  <si>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</si>
  <si>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</si>
  <si>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</si>
  <si>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</si>
  <si>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</si>
  <si>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</si>
  <si>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</si>
  <si>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</si>
  <si>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</si>
  <si>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</si>
  <si>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</si>
  <si>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</si>
  <si>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</si>
  <si>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</si>
  <si>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</si>
  <si>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</si>
  <si>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</si>
  <si>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</si>
  <si>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</si>
  <si>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</si>
  <si>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</si>
  <si>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</si>
  <si>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</si>
  <si>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</si>
  <si>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</si>
  <si>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</si>
  <si>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</si>
  <si>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</si>
  <si>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</si>
  <si>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</si>
  <si>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</si>
  <si>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</si>
  <si>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</si>
  <si>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</si>
  <si>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</si>
  <si>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</si>
  <si>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</si>
  <si>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</si>
  <si>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</si>
  <si>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</si>
  <si>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</si>
  <si>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</si>
  <si>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</si>
  <si>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</si>
  <si>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</si>
  <si>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</si>
  <si>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</si>
  <si>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</si>
  <si>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</si>
  <si>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</si>
  <si>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</si>
  <si>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</si>
  <si>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</si>
  <si>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</si>
  <si>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</si>
  <si>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</si>
  <si>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</si>
  <si>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</si>
  <si>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</si>
  <si>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</si>
  <si>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</si>
  <si>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</si>
  <si>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</si>
  <si>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</si>
  <si>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</si>
  <si>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</si>
  <si>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</si>
  <si>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</si>
  <si>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</si>
  <si>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</si>
  <si>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</si>
  <si>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</si>
  <si>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</si>
  <si>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</si>
  <si>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</si>
  <si>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</si>
  <si>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</si>
  <si>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</si>
  <si>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</si>
  <si>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</si>
  <si>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</si>
  <si>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</si>
  <si>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</si>
  <si>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</si>
  <si>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</si>
  <si>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</si>
  <si>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</si>
  <si>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</si>
  <si>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</si>
  <si>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</si>
  <si>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</si>
  <si>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</si>
  <si>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</si>
  <si>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</si>
  <si>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</si>
  <si>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</si>
  <si>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</si>
  <si>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</si>
  <si>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</si>
  <si>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</si>
  <si>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</si>
  <si>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</si>
  <si>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</si>
  <si>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</si>
  <si>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</si>
  <si>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</si>
  <si>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</si>
  <si>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</si>
  <si>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</si>
  <si>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</si>
  <si>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</si>
  <si>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</si>
  <si>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</si>
  <si>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</si>
  <si>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</si>
  <si>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</si>
  <si>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</si>
  <si>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</si>
  <si>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</si>
  <si>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</si>
  <si>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</si>
  <si>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</si>
  <si>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</si>
  <si>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</si>
  <si>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</si>
  <si>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</si>
  <si>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</si>
  <si>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</si>
  <si>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</si>
  <si>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</si>
  <si>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</si>
  <si>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</si>
  <si>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</si>
  <si>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</si>
  <si>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</si>
  <si>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</si>
  <si>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</si>
  <si>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</si>
  <si>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</si>
  <si>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</si>
  <si>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</si>
  <si>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</si>
  <si>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</si>
  <si>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</si>
  <si>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</si>
  <si>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</si>
  <si>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</si>
  <si>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</si>
  <si>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</si>
  <si>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</si>
  <si>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</si>
  <si>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</si>
  <si>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</si>
  <si>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</si>
  <si>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</si>
  <si>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</si>
  <si>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</si>
  <si>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</si>
  <si>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</si>
  <si>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</si>
  <si>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</si>
  <si>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</si>
  <si>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</si>
  <si>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</si>
  <si>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</si>
  <si>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</si>
  <si>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</si>
  <si>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</si>
  <si>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</si>
  <si>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</si>
  <si>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</si>
  <si>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</si>
  <si>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</si>
  <si>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</si>
  <si>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</si>
  <si>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</si>
  <si>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</si>
  <si>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</si>
  <si>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</si>
  <si>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</si>
  <si>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</si>
  <si>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</si>
  <si>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</si>
  <si>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</si>
  <si>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</si>
  <si>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</si>
  <si>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</si>
  <si>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</si>
  <si>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</si>
  <si>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</si>
  <si>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</si>
  <si>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</si>
  <si>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</si>
  <si>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</si>
  <si>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</si>
  <si>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</si>
  <si>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</si>
  <si>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</si>
  <si>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</si>
  <si>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</si>
  <si>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</si>
  <si>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</si>
  <si>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</si>
  <si>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</si>
  <si>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</si>
  <si>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</si>
  <si>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</si>
  <si>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</si>
  <si>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</si>
  <si>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</si>
  <si>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</si>
  <si>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</si>
  <si>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</si>
  <si>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</si>
  <si>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</si>
  <si>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</si>
  <si>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</si>
  <si>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</si>
  <si>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</si>
  <si>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</si>
  <si>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</si>
  <si>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</si>
  <si>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</si>
  <si>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</si>
  <si>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</si>
  <si>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</si>
  <si>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</si>
  <si>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</si>
  <si>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</si>
  <si>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</si>
  <si>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</si>
  <si>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</si>
  <si>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</si>
  <si>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</si>
  <si>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</si>
  <si>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</si>
  <si>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</si>
  <si>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</si>
  <si>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</si>
  <si>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</si>
  <si>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</si>
  <si>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</si>
  <si>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</si>
  <si>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</si>
  <si>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</si>
  <si>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</si>
  <si>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</si>
  <si>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</si>
  <si>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</si>
  <si>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</si>
  <si>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</si>
  <si>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</si>
  <si>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</si>
  <si>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</si>
  <si>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</si>
  <si>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</si>
  <si>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</si>
  <si>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</si>
  <si>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</si>
  <si>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</si>
  <si>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</si>
  <si>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</si>
  <si>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</si>
  <si>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</si>
  <si>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</si>
  <si>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</si>
  <si>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</si>
  <si>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</si>
  <si>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</si>
  <si>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</si>
  <si>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</si>
  <si>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</si>
  <si>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</si>
  <si>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</si>
  <si>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</si>
  <si>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</si>
  <si>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</si>
  <si>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</si>
  <si>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</si>
  <si>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</si>
  <si>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</si>
  <si>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</si>
  <si>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</si>
  <si>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</si>
  <si>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</si>
  <si>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</si>
  <si>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</si>
  <si>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</si>
  <si>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</si>
  <si>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</si>
  <si>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</si>
  <si>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</si>
  <si>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</si>
  <si>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</si>
  <si>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</si>
  <si>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</si>
  <si>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</si>
  <si>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</si>
  <si>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</si>
  <si>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</si>
  <si>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</si>
  <si>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</si>
  <si>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</si>
  <si>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</si>
  <si>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</si>
  <si>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</si>
  <si>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</si>
  <si>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</si>
  <si>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</si>
  <si>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</si>
  <si>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</si>
  <si>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</si>
  <si>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</si>
  <si>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</si>
  <si>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</si>
  <si>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</si>
  <si>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</si>
  <si>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</si>
  <si>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</si>
  <si>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</si>
  <si>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</si>
  <si>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</si>
  <si>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</si>
  <si>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</si>
  <si>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</si>
  <si>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</si>
  <si>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</si>
  <si>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</si>
  <si>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</si>
  <si>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</si>
  <si>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</si>
  <si>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</si>
  <si>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</si>
  <si>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</si>
  <si>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</si>
  <si>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</si>
  <si>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</si>
  <si>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</si>
  <si>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</si>
  <si>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健康危機管理情報収集事業費</t>
    <rPh sb="0" eb="2">
      <t>ケンコウ</t>
    </rPh>
    <rPh sb="2" eb="4">
      <t>キキ</t>
    </rPh>
    <rPh sb="4" eb="6">
      <t>カンリ</t>
    </rPh>
    <rPh sb="6" eb="10">
      <t>ジョウホウシュウシュウ</t>
    </rPh>
    <rPh sb="10" eb="13">
      <t>ジギョウヒ</t>
    </rPh>
    <phoneticPr fontId="5"/>
  </si>
  <si>
    <t>健康課</t>
    <rPh sb="0" eb="2">
      <t>ケンコウ</t>
    </rPh>
    <rPh sb="2" eb="3">
      <t>カ</t>
    </rPh>
    <phoneticPr fontId="5"/>
  </si>
  <si>
    <t>健康課地域保健室</t>
    <rPh sb="0" eb="2">
      <t>ケンコウ</t>
    </rPh>
    <rPh sb="2" eb="3">
      <t>カ</t>
    </rPh>
    <rPh sb="3" eb="5">
      <t>チイキ</t>
    </rPh>
    <rPh sb="5" eb="8">
      <t>ホケンシツ</t>
    </rPh>
    <phoneticPr fontId="5"/>
  </si>
  <si>
    <t>地域保健室長　主藤　秀幸</t>
    <rPh sb="0" eb="2">
      <t>チイキ</t>
    </rPh>
    <rPh sb="2" eb="4">
      <t>ホケン</t>
    </rPh>
    <rPh sb="4" eb="5">
      <t>シツ</t>
    </rPh>
    <rPh sb="5" eb="6">
      <t>チョウ</t>
    </rPh>
    <rPh sb="7" eb="9">
      <t>シュトウ</t>
    </rPh>
    <rPh sb="10" eb="12">
      <t>ヒデユキ</t>
    </rPh>
    <phoneticPr fontId="5"/>
  </si>
  <si>
    <t>厚生労働省</t>
  </si>
  <si>
    <t>○</t>
  </si>
  <si>
    <t>-</t>
  </si>
  <si>
    <t>-</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</si>
  <si>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</si>
  <si>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</si>
  <si>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</si>
  <si>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</si>
  <si>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平成35年度に健康危機管理支援ライブラリーの利用件数を109,440件まで引き上げる</t>
    <phoneticPr fontId="5"/>
  </si>
  <si>
    <t>健康危機管理支援ライブラリーの利用件数</t>
    <phoneticPr fontId="5"/>
  </si>
  <si>
    <t>件</t>
    <rPh sb="0" eb="1">
      <t>ケン</t>
    </rPh>
    <phoneticPr fontId="5"/>
  </si>
  <si>
    <t>-</t>
    <phoneticPr fontId="5"/>
  </si>
  <si>
    <t>-</t>
    <phoneticPr fontId="5"/>
  </si>
  <si>
    <t>地域保健室調べ</t>
    <rPh sb="0" eb="2">
      <t>チイキ</t>
    </rPh>
    <rPh sb="2" eb="5">
      <t>ホケンシツ</t>
    </rPh>
    <rPh sb="5" eb="6">
      <t>シラ</t>
    </rPh>
    <phoneticPr fontId="5"/>
  </si>
  <si>
    <t>健康危機管理支援ライブラリーの年間更新記事数</t>
    <phoneticPr fontId="5"/>
  </si>
  <si>
    <t>-</t>
    <phoneticPr fontId="5"/>
  </si>
  <si>
    <t>千円</t>
    <rPh sb="0" eb="2">
      <t>センエン</t>
    </rPh>
    <phoneticPr fontId="5"/>
  </si>
  <si>
    <t>X　/　Y</t>
    <phoneticPr fontId="5"/>
  </si>
  <si>
    <t>Ⅰ-11 健康危機管理を推進すること</t>
    <phoneticPr fontId="5"/>
  </si>
  <si>
    <t>Ⅰ-11-1　健康危機が発生した際に迅速かつ適切に対応するための体制を整備すること</t>
    <phoneticPr fontId="5"/>
  </si>
  <si>
    <t>健康危機管理保健所長等研修の受講者出席率</t>
    <phoneticPr fontId="5"/>
  </si>
  <si>
    <t>％</t>
    <phoneticPr fontId="5"/>
  </si>
  <si>
    <t>％</t>
    <phoneticPr fontId="5"/>
  </si>
  <si>
    <t>地域における健康危機管理を担う拠点組織の管理者として、保健所等の研修を行うことは人材育成の観点から有効であるため。</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</si>
  <si>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</si>
  <si>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</si>
  <si>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</si>
  <si>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</si>
  <si>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</si>
  <si>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</si>
  <si>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</si>
  <si>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</si>
  <si>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</si>
  <si>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</si>
  <si>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</si>
  <si>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</si>
  <si>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</si>
  <si>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</si>
  <si>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地域における健康危機管理について、健康危機発生前、発生後の各時期において必要とされる様々な情報を提供することができる、国民のニーズが高い事業であり国費を投入しなければ事業目的が達成できない。</t>
    <phoneticPr fontId="5"/>
  </si>
  <si>
    <t>健康危機発生前、発生後の各時期において必要とされる様々な情報は、国において提供すべきである。</t>
    <phoneticPr fontId="5"/>
  </si>
  <si>
    <t>各時期に必要な情報が提供されることで、健康危機管理事例発生時に迅速かつ適切に対応できることから、優先度が高い事業である。</t>
    <phoneticPr fontId="5"/>
  </si>
  <si>
    <t>健康危機管理支援ライブラリーの利用件数の増加による単位あたりのコスト削減に努めており、妥当な水準である。</t>
    <phoneticPr fontId="5"/>
  </si>
  <si>
    <t>費目・使途は、健康危機管理にかかる情報収集等の事業に必要なものに限定されている。</t>
    <phoneticPr fontId="5"/>
  </si>
  <si>
    <t>健康危機管理支援ライブラリーの利用件数は一定数あることから、成果目標に見合ったものとなっている。</t>
    <phoneticPr fontId="5"/>
  </si>
  <si>
    <t>健康危機管理支援ライブラリーの利用件数は一定数あることから、十分に活用していると言える。</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</si>
  <si>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</si>
  <si>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今後も引き続き適正執行に努め、事業を推進すべきと判断。</t>
    <phoneticPr fontId="5"/>
  </si>
  <si>
    <t>324</t>
    <phoneticPr fontId="5"/>
  </si>
  <si>
    <t>294</t>
    <phoneticPr fontId="5"/>
  </si>
  <si>
    <t>253</t>
    <phoneticPr fontId="5"/>
  </si>
  <si>
    <t>296</t>
    <phoneticPr fontId="5"/>
  </si>
  <si>
    <t>308</t>
    <phoneticPr fontId="5"/>
  </si>
  <si>
    <t>321</t>
    <phoneticPr fontId="5"/>
  </si>
  <si>
    <t>318</t>
    <phoneticPr fontId="5"/>
  </si>
  <si>
    <t>328</t>
    <phoneticPr fontId="5"/>
  </si>
  <si>
    <t>【随意契約（少額）等】</t>
  </si>
  <si>
    <t>非常勤職員賃金</t>
    <rPh sb="0" eb="3">
      <t>ヒジョウキン</t>
    </rPh>
    <rPh sb="3" eb="5">
      <t>ショクイン</t>
    </rPh>
    <rPh sb="5" eb="7">
      <t>チンギン</t>
    </rPh>
    <phoneticPr fontId="5"/>
  </si>
  <si>
    <t>株式会社Ｒ１０２</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</si>
  <si>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</si>
  <si>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</si>
  <si>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</si>
  <si>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</si>
  <si>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株式会社根本商事</t>
    <rPh sb="4" eb="6">
      <t>ネモト</t>
    </rPh>
    <rPh sb="6" eb="8">
      <t>ショウジ</t>
    </rPh>
    <phoneticPr fontId="5"/>
  </si>
  <si>
    <t>株式会社竹宝商会</t>
    <rPh sb="0" eb="4">
      <t>カブシキガイシャ</t>
    </rPh>
    <rPh sb="4" eb="5">
      <t>タケ</t>
    </rPh>
    <rPh sb="5" eb="6">
      <t>タカラ</t>
    </rPh>
    <rPh sb="6" eb="8">
      <t>ショウカイ</t>
    </rPh>
    <phoneticPr fontId="5"/>
  </si>
  <si>
    <t>株式会社フォーサイト</t>
    <rPh sb="0" eb="4">
      <t>カブシキガイシャ</t>
    </rPh>
    <phoneticPr fontId="5"/>
  </si>
  <si>
    <t>兼松エレクトロニクス株式会社</t>
    <rPh sb="0" eb="2">
      <t>カネマツ</t>
    </rPh>
    <rPh sb="10" eb="14">
      <t>カブシキガイシャ</t>
    </rPh>
    <phoneticPr fontId="5"/>
  </si>
  <si>
    <t>堀内電機株式会社</t>
    <rPh sb="0" eb="2">
      <t>ホリウチ</t>
    </rPh>
    <rPh sb="2" eb="4">
      <t>デンキ</t>
    </rPh>
    <rPh sb="4" eb="8">
      <t>カブシキガイシャ</t>
    </rPh>
    <phoneticPr fontId="5"/>
  </si>
  <si>
    <t>情報提供サイト保守業務等</t>
    <rPh sb="0" eb="2">
      <t>ジョウホウ</t>
    </rPh>
    <rPh sb="2" eb="4">
      <t>テイキョウ</t>
    </rPh>
    <rPh sb="7" eb="9">
      <t>ホシュ</t>
    </rPh>
    <rPh sb="9" eb="11">
      <t>ギョウム</t>
    </rPh>
    <rPh sb="11" eb="12">
      <t>トウ</t>
    </rPh>
    <phoneticPr fontId="5"/>
  </si>
  <si>
    <t>備品等</t>
    <rPh sb="0" eb="2">
      <t>ビヒン</t>
    </rPh>
    <rPh sb="2" eb="3">
      <t>トウ</t>
    </rPh>
    <phoneticPr fontId="5"/>
  </si>
  <si>
    <t>消耗品</t>
    <rPh sb="0" eb="2">
      <t>ショウモウ</t>
    </rPh>
    <rPh sb="2" eb="3">
      <t>ヒン</t>
    </rPh>
    <phoneticPr fontId="5"/>
  </si>
  <si>
    <t>-</t>
    <phoneticPr fontId="5"/>
  </si>
  <si>
    <t>-</t>
    <phoneticPr fontId="5"/>
  </si>
  <si>
    <t>-</t>
    <phoneticPr fontId="5"/>
  </si>
  <si>
    <t>-</t>
    <phoneticPr fontId="5"/>
  </si>
  <si>
    <t>-</t>
    <phoneticPr fontId="5"/>
  </si>
  <si>
    <t>雑役務費</t>
    <rPh sb="0" eb="1">
      <t>ザツ</t>
    </rPh>
    <rPh sb="1" eb="4">
      <t>エキムヒ</t>
    </rPh>
    <phoneticPr fontId="5"/>
  </si>
  <si>
    <t>A.株式会社R１０２</t>
    <rPh sb="2" eb="4">
      <t>カブシキ</t>
    </rPh>
    <rPh sb="4" eb="6">
      <t>ガイシャ</t>
    </rPh>
    <phoneticPr fontId="5"/>
  </si>
  <si>
    <t>情報提供サイト保守業務等</t>
    <rPh sb="0" eb="4">
      <t>ジョウホウテイキョウ</t>
    </rPh>
    <rPh sb="7" eb="9">
      <t>ホシュ</t>
    </rPh>
    <rPh sb="9" eb="11">
      <t>ギョウム</t>
    </rPh>
    <rPh sb="11" eb="12">
      <t>トウ</t>
    </rPh>
    <phoneticPr fontId="5"/>
  </si>
  <si>
    <t>-</t>
    <phoneticPr fontId="5"/>
  </si>
  <si>
    <t>15,752 / 177,576</t>
    <phoneticPr fontId="5"/>
  </si>
  <si>
    <t>-</t>
    <phoneticPr fontId="5"/>
  </si>
  <si>
    <t>-</t>
    <phoneticPr fontId="5"/>
  </si>
  <si>
    <t>-</t>
    <phoneticPr fontId="5"/>
  </si>
  <si>
    <t>毎年一定数の健康危機管理ライブラリーの年間更新記事数を維持しているおり、見込みに見合っているものである。</t>
    <rPh sb="40" eb="42">
      <t>ミア</t>
    </rPh>
    <phoneticPr fontId="5"/>
  </si>
  <si>
    <t>-</t>
    <phoneticPr fontId="5"/>
  </si>
  <si>
    <t>17,889/92,634</t>
    <phoneticPr fontId="5"/>
  </si>
  <si>
    <t>18,289/97,166</t>
    <phoneticPr fontId="5"/>
  </si>
  <si>
    <t>14,352 / 177,576</t>
    <phoneticPr fontId="5"/>
  </si>
  <si>
    <t>当該年度実績額（千円）／当該年度利用件数</t>
    <rPh sb="0" eb="2">
      <t>トウガイ</t>
    </rPh>
    <rPh sb="2" eb="4">
      <t>ネンド</t>
    </rPh>
    <phoneticPr fontId="5"/>
  </si>
  <si>
    <t>少額随意契約を行っている。</t>
    <rPh sb="0" eb="2">
      <t>ショウガク</t>
    </rPh>
    <rPh sb="2" eb="4">
      <t>ズイイ</t>
    </rPh>
    <rPh sb="4" eb="6">
      <t>ケイヤク</t>
    </rPh>
    <rPh sb="7" eb="8">
      <t>オコナ</t>
    </rPh>
    <phoneticPr fontId="5"/>
  </si>
  <si>
    <t>点検対象外</t>
    <rPh sb="0" eb="2">
      <t>テンケン</t>
    </rPh>
    <rPh sb="2" eb="5">
      <t>タイショウガイ</t>
    </rPh>
    <phoneticPr fontId="5"/>
  </si>
  <si>
    <t>地域における原因不明の健康危機や、感染症、食品安全、医療安全、飲料水安全、生活環境安全等、多様化する健康危機管理情報を収集、分析すると共に、健康危機発生前、発生後の各時期において必要とされる様々な情報を地方自治体等に提供する。
また、収集した健康危機管理情報の解析や評価を行うため、専門家等により構成される検討会を開催する。</t>
    <phoneticPr fontId="5"/>
  </si>
  <si>
    <t>地域における健康危機管理情報の収集や解析等を行うことにより、地域における健康危機事例発生時の迅速かつ適切な解決に向けた対応を支援する。</t>
    <phoneticPr fontId="5"/>
  </si>
  <si>
    <t>地域における健康危機管理情報の収集や解析等を行うことにより、地域における健康危機事例発生時の迅速かつ適切な解決のために必要な経費であり、引き続き、必要な予算額を確保し、適正な執行に努めること。</t>
    <rPh sb="59" eb="61">
      <t>ヒツヨウ</t>
    </rPh>
    <rPh sb="62" eb="64">
      <t>ケイヒ</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</si>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</sst>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25743</xdr:colOff>
      <xdr:row>740</xdr:row>
      <xdr:rowOff>167332</xdr:rowOff>
    </xdr:from>
    <xdr:to>
      <xdr:col>34</xdr:col>
      <xdr:colOff>40814</xdr:colOff>
      <xdr:row>742</xdr:row>
      <xdr:rowOff>54170</xdr:rowOff>
    </xdr:to>
    <xdr:sp macro="" textlink="">
      <xdr:nvSpPr>
        <xdr:cNvPr id="7" name="正方形/長方形 6"/>
        <xdr:cNvSpPr/>
      </xdr:nvSpPr>
      <xdr:spPr>
        <a:xfrm>
          <a:off x="4350608" y="39657467"/>
          <a:ext cx="2692368" cy="5819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１４百万円</a:t>
          </a:r>
          <a:endParaRPr kumimoji="1" lang="en-US" altLang="ja-JP" sz="1100"/>
        </a:p>
      </xdr:txBody>
    </xdr:sp>
    <xdr:clientData/>
  </xdr:twoCellAnchor>
  <xdr:twoCellAnchor>
    <xdr:from>
      <xdr:col>20</xdr:col>
      <xdr:colOff>38615</xdr:colOff>
      <xdr:row>742</xdr:row>
      <xdr:rowOff>141589</xdr:rowOff>
    </xdr:from>
    <xdr:to>
      <xdr:col>35</xdr:col>
      <xdr:colOff>622</xdr:colOff>
      <xdr:row>743</xdr:row>
      <xdr:rowOff>501993</xdr:rowOff>
    </xdr:to>
    <xdr:sp macro="" textlink="">
      <xdr:nvSpPr>
        <xdr:cNvPr id="8" name="大かっこ 7"/>
        <xdr:cNvSpPr/>
      </xdr:nvSpPr>
      <xdr:spPr>
        <a:xfrm>
          <a:off x="4157534" y="41498109"/>
          <a:ext cx="3051196" cy="70793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健康危機管理支援ライブラリー事業</a:t>
          </a:r>
          <a:r>
            <a:rPr kumimoji="1" lang="ja-JP" altLang="en-US" sz="1100"/>
            <a:t>の執行管理</a:t>
          </a:r>
        </a:p>
      </xdr:txBody>
    </xdr:sp>
    <xdr:clientData/>
  </xdr:twoCellAnchor>
  <xdr:twoCellAnchor>
    <xdr:from>
      <xdr:col>27</xdr:col>
      <xdr:colOff>115845</xdr:colOff>
      <xdr:row>744</xdr:row>
      <xdr:rowOff>25743</xdr:rowOff>
    </xdr:from>
    <xdr:to>
      <xdr:col>27</xdr:col>
      <xdr:colOff>115845</xdr:colOff>
      <xdr:row>745</xdr:row>
      <xdr:rowOff>32022</xdr:rowOff>
    </xdr:to>
    <xdr:cxnSp macro="">
      <xdr:nvCxnSpPr>
        <xdr:cNvPr id="9" name="直線矢印コネクタ 8"/>
        <xdr:cNvCxnSpPr/>
      </xdr:nvCxnSpPr>
      <xdr:spPr>
        <a:xfrm>
          <a:off x="5676386" y="40906013"/>
          <a:ext cx="0" cy="35381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193074</xdr:colOff>
      <xdr:row>744</xdr:row>
      <xdr:rowOff>51486</xdr:rowOff>
    </xdr:from>
    <xdr:ext cx="889987" cy="275717"/>
    <xdr:sp macro="" textlink="">
      <xdr:nvSpPr>
        <xdr:cNvPr id="10" name="テキスト ボックス 9"/>
        <xdr:cNvSpPr txBox="1"/>
      </xdr:nvSpPr>
      <xdr:spPr>
        <a:xfrm>
          <a:off x="5753615" y="4093175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予算の振替</a:t>
          </a:r>
        </a:p>
      </xdr:txBody>
    </xdr:sp>
    <xdr:clientData/>
  </xdr:oneCellAnchor>
  <xdr:twoCellAnchor>
    <xdr:from>
      <xdr:col>21</xdr:col>
      <xdr:colOff>25743</xdr:colOff>
      <xdr:row>745</xdr:row>
      <xdr:rowOff>128716</xdr:rowOff>
    </xdr:from>
    <xdr:to>
      <xdr:col>34</xdr:col>
      <xdr:colOff>40814</xdr:colOff>
      <xdr:row>747</xdr:row>
      <xdr:rowOff>65554</xdr:rowOff>
    </xdr:to>
    <xdr:sp macro="" textlink="">
      <xdr:nvSpPr>
        <xdr:cNvPr id="11" name="正方形/長方形 10"/>
        <xdr:cNvSpPr/>
      </xdr:nvSpPr>
      <xdr:spPr>
        <a:xfrm>
          <a:off x="4350608" y="41356520"/>
          <a:ext cx="2692368" cy="6319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t>１４百万円</a:t>
          </a:r>
          <a:endParaRPr kumimoji="1" lang="en-US" altLang="ja-JP" sz="1100"/>
        </a:p>
      </xdr:txBody>
    </xdr:sp>
    <xdr:clientData/>
  </xdr:twoCellAnchor>
  <xdr:twoCellAnchor>
    <xdr:from>
      <xdr:col>20</xdr:col>
      <xdr:colOff>38615</xdr:colOff>
      <xdr:row>747</xdr:row>
      <xdr:rowOff>102972</xdr:rowOff>
    </xdr:from>
    <xdr:to>
      <xdr:col>35</xdr:col>
      <xdr:colOff>12872</xdr:colOff>
      <xdr:row>748</xdr:row>
      <xdr:rowOff>321791</xdr:rowOff>
    </xdr:to>
    <xdr:sp macro="" textlink="">
      <xdr:nvSpPr>
        <xdr:cNvPr id="12" name="大かっこ 11"/>
        <xdr:cNvSpPr/>
      </xdr:nvSpPr>
      <xdr:spPr>
        <a:xfrm>
          <a:off x="4157534" y="42025844"/>
          <a:ext cx="3063446" cy="56635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健康危機管理支援ライブラリー事業費</a:t>
          </a:r>
        </a:p>
      </xdr:txBody>
    </xdr:sp>
    <xdr:clientData/>
  </xdr:twoCellAnchor>
  <xdr:twoCellAnchor>
    <xdr:from>
      <xdr:col>27</xdr:col>
      <xdr:colOff>115844</xdr:colOff>
      <xdr:row>749</xdr:row>
      <xdr:rowOff>64358</xdr:rowOff>
    </xdr:from>
    <xdr:to>
      <xdr:col>27</xdr:col>
      <xdr:colOff>115844</xdr:colOff>
      <xdr:row>750</xdr:row>
      <xdr:rowOff>138674</xdr:rowOff>
    </xdr:to>
    <xdr:cxnSp macro="">
      <xdr:nvCxnSpPr>
        <xdr:cNvPr id="13" name="直線矢印コネクタ 12"/>
        <xdr:cNvCxnSpPr/>
      </xdr:nvCxnSpPr>
      <xdr:spPr>
        <a:xfrm>
          <a:off x="5676385" y="42682297"/>
          <a:ext cx="0" cy="4218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25744</xdr:colOff>
      <xdr:row>750</xdr:row>
      <xdr:rowOff>205947</xdr:rowOff>
    </xdr:from>
    <xdr:to>
      <xdr:col>34</xdr:col>
      <xdr:colOff>40815</xdr:colOff>
      <xdr:row>752</xdr:row>
      <xdr:rowOff>193131</xdr:rowOff>
    </xdr:to>
    <xdr:sp macro="" textlink="">
      <xdr:nvSpPr>
        <xdr:cNvPr id="14" name="正方形/長方形 13"/>
        <xdr:cNvSpPr/>
      </xdr:nvSpPr>
      <xdr:spPr>
        <a:xfrm>
          <a:off x="4350609" y="43171420"/>
          <a:ext cx="2692368" cy="6822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１４百万円</a:t>
          </a:r>
          <a:endParaRPr kumimoji="1" lang="en-US" altLang="ja-JP" sz="1100"/>
        </a:p>
      </xdr:txBody>
    </xdr:sp>
    <xdr:clientData/>
  </xdr:twoCellAnchor>
  <xdr:twoCellAnchor>
    <xdr:from>
      <xdr:col>20</xdr:col>
      <xdr:colOff>51486</xdr:colOff>
      <xdr:row>752</xdr:row>
      <xdr:rowOff>218817</xdr:rowOff>
    </xdr:from>
    <xdr:to>
      <xdr:col>35</xdr:col>
      <xdr:colOff>13493</xdr:colOff>
      <xdr:row>754</xdr:row>
      <xdr:rowOff>154460</xdr:rowOff>
    </xdr:to>
    <xdr:sp macro="" textlink="">
      <xdr:nvSpPr>
        <xdr:cNvPr id="17" name="大かっこ 16"/>
        <xdr:cNvSpPr/>
      </xdr:nvSpPr>
      <xdr:spPr>
        <a:xfrm>
          <a:off x="4170405" y="45372466"/>
          <a:ext cx="3051196" cy="63071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雑役務費、消耗品費等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4" zoomScaleNormal="75" zoomScaleSheetLayoutView="74"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v>
      </c>
      <c r="Q13" s="658"/>
      <c r="R13" s="658"/>
      <c r="S13" s="658"/>
      <c r="T13" s="658"/>
      <c r="U13" s="658"/>
      <c r="V13" s="659"/>
      <c r="W13" s="657">
        <v>19</v>
      </c>
      <c r="X13" s="658"/>
      <c r="Y13" s="658"/>
      <c r="Z13" s="658"/>
      <c r="AA13" s="658"/>
      <c r="AB13" s="658"/>
      <c r="AC13" s="659"/>
      <c r="AD13" s="657">
        <v>15</v>
      </c>
      <c r="AE13" s="658"/>
      <c r="AF13" s="658"/>
      <c r="AG13" s="658"/>
      <c r="AH13" s="658"/>
      <c r="AI13" s="658"/>
      <c r="AJ13" s="659"/>
      <c r="AK13" s="657">
        <v>16</v>
      </c>
      <c r="AL13" s="658"/>
      <c r="AM13" s="658"/>
      <c r="AN13" s="658"/>
      <c r="AO13" s="658"/>
      <c r="AP13" s="658"/>
      <c r="AQ13" s="659"/>
      <c r="AR13" s="919">
        <v>16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652</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t="s">
        <v>668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19</v>
      </c>
      <c r="Q18" s="879"/>
      <c r="R18" s="879"/>
      <c r="S18" s="879"/>
      <c r="T18" s="879"/>
      <c r="U18" s="879"/>
      <c r="V18" s="880"/>
      <c r="W18" s="878">
        <f>SUM(W13:AC17)</f>
        <v>19</v>
      </c>
      <c r="X18" s="879"/>
      <c r="Y18" s="879"/>
      <c r="Z18" s="879"/>
      <c r="AA18" s="879"/>
      <c r="AB18" s="879"/>
      <c r="AC18" s="880"/>
      <c r="AD18" s="878">
        <f>SUM(AD13:AJ17)</f>
        <v>15</v>
      </c>
      <c r="AE18" s="879"/>
      <c r="AF18" s="879"/>
      <c r="AG18" s="879"/>
      <c r="AH18" s="879"/>
      <c r="AI18" s="879"/>
      <c r="AJ18" s="880"/>
      <c r="AK18" s="878">
        <f>SUM(AK13:AQ17)</f>
        <v>16</v>
      </c>
      <c r="AL18" s="879"/>
      <c r="AM18" s="879"/>
      <c r="AN18" s="879"/>
      <c r="AO18" s="879"/>
      <c r="AP18" s="879"/>
      <c r="AQ18" s="880"/>
      <c r="AR18" s="878">
        <f>SUM(AR13:AX17)</f>
        <v>16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v>
      </c>
      <c r="Q19" s="658"/>
      <c r="R19" s="658"/>
      <c r="S19" s="658"/>
      <c r="T19" s="658"/>
      <c r="U19" s="658"/>
      <c r="V19" s="659"/>
      <c r="W19" s="657">
        <v>18</v>
      </c>
      <c r="X19" s="658"/>
      <c r="Y19" s="658"/>
      <c r="Z19" s="658"/>
      <c r="AA19" s="658"/>
      <c r="AB19" s="658"/>
      <c r="AC19" s="659"/>
      <c r="AD19" s="657">
        <v>14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0.94736842105263153</v>
      </c>
      <c r="Q20" s="318"/>
      <c r="R20" s="318"/>
      <c r="S20" s="318"/>
      <c r="T20" s="318"/>
      <c r="U20" s="318"/>
      <c r="V20" s="318"/>
      <c r="W20" s="318">
        <f t="shared" ref="W20" si="0">IF(W18=0, "-", SUM(W19)/W18)</f>
        <v>0.94736842105263153</v>
      </c>
      <c r="X20" s="318"/>
      <c r="Y20" s="318"/>
      <c r="Z20" s="318"/>
      <c r="AA20" s="318"/>
      <c r="AB20" s="318"/>
      <c r="AC20" s="318"/>
      <c r="AD20" s="318">
        <f t="shared" ref="AD20" si="1">IF(AD18=0, "-", SUM(AD19)/AD18)</f>
        <v>0.93333333333333335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0.94736842105263153</v>
      </c>
      <c r="Q21" s="318"/>
      <c r="R21" s="318"/>
      <c r="S21" s="318"/>
      <c r="T21" s="318"/>
      <c r="U21" s="318"/>
      <c r="V21" s="318"/>
      <c r="W21" s="318">
        <f t="shared" ref="W21" si="2">IF(W19=0, "-", SUM(W19)/SUM(W13,W14))</f>
        <v>0.94736842105263153</v>
      </c>
      <c r="X21" s="318"/>
      <c r="Y21" s="318"/>
      <c r="Z21" s="318"/>
      <c r="AA21" s="318"/>
      <c r="AB21" s="318"/>
      <c r="AC21" s="318"/>
      <c r="AD21" s="318">
        <f t="shared" ref="AD21" si="3">IF(AD19=0, "-", SUM(AD19)/SUM(AD13,AD14))</f>
        <v>0.93333333333333335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15</v>
      </c>
      <c r="Q23" s="920"/>
      <c r="R23" s="920"/>
      <c r="S23" s="920"/>
      <c r="T23" s="920"/>
      <c r="U23" s="920"/>
      <c r="V23" s="937"/>
      <c r="W23" s="919">
        <v>15</v>
      </c>
      <c r="X23" s="920"/>
      <c r="Y23" s="920"/>
      <c r="Z23" s="920"/>
      <c r="AA23" s="920"/>
      <c r="AB23" s="920"/>
      <c r="AC23" s="937"/>
      <c r="AD23" s="974" t="s">
        <v>669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0.5</v>
      </c>
      <c r="Q24" s="658"/>
      <c r="R24" s="658"/>
      <c r="S24" s="658"/>
      <c r="T24" s="658"/>
      <c r="U24" s="658"/>
      <c r="V24" s="659"/>
      <c r="W24" s="657">
        <v>0.5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0.4</v>
      </c>
      <c r="Q25" s="658"/>
      <c r="R25" s="658"/>
      <c r="S25" s="658"/>
      <c r="T25" s="658"/>
      <c r="U25" s="658"/>
      <c r="V25" s="659"/>
      <c r="W25" s="657">
        <v>0.4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0.1</v>
      </c>
      <c r="Q26" s="658"/>
      <c r="R26" s="658"/>
      <c r="S26" s="658"/>
      <c r="T26" s="658"/>
      <c r="U26" s="658"/>
      <c r="V26" s="659"/>
      <c r="W26" s="657">
        <v>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16</v>
      </c>
      <c r="Q29" s="658"/>
      <c r="R29" s="658"/>
      <c r="S29" s="658"/>
      <c r="T29" s="658"/>
      <c r="U29" s="658"/>
      <c r="V29" s="659"/>
      <c r="W29" s="933">
        <f>AR13</f>
        <v>16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v>35</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92634</v>
      </c>
      <c r="AF32" s="219"/>
      <c r="AG32" s="219"/>
      <c r="AH32" s="219"/>
      <c r="AI32" s="218">
        <v>97166</v>
      </c>
      <c r="AJ32" s="219"/>
      <c r="AK32" s="219"/>
      <c r="AL32" s="219"/>
      <c r="AM32" s="218">
        <v>177576</v>
      </c>
      <c r="AN32" s="219"/>
      <c r="AO32" s="219"/>
      <c r="AP32" s="219"/>
      <c r="AQ32" s="340" t="s">
        <v>586</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42840</v>
      </c>
      <c r="AF33" s="219"/>
      <c r="AG33" s="219"/>
      <c r="AH33" s="219"/>
      <c r="AI33" s="218">
        <v>92634</v>
      </c>
      <c r="AJ33" s="219"/>
      <c r="AK33" s="219"/>
      <c r="AL33" s="219"/>
      <c r="AM33" s="218">
        <v>97166</v>
      </c>
      <c r="AN33" s="219"/>
      <c r="AO33" s="219"/>
      <c r="AP33" s="219"/>
      <c r="AQ33" s="340" t="s">
        <v>585</v>
      </c>
      <c r="AR33" s="207"/>
      <c r="AS33" s="207"/>
      <c r="AT33" s="341"/>
      <c r="AU33" s="219">
        <v>109440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216.2</v>
      </c>
      <c r="AF34" s="219"/>
      <c r="AG34" s="219"/>
      <c r="AH34" s="219"/>
      <c r="AI34" s="218">
        <v>104.9</v>
      </c>
      <c r="AJ34" s="219"/>
      <c r="AK34" s="219"/>
      <c r="AL34" s="219"/>
      <c r="AM34" s="218">
        <v>182.8</v>
      </c>
      <c r="AN34" s="219"/>
      <c r="AO34" s="219"/>
      <c r="AP34" s="219"/>
      <c r="AQ34" s="340" t="s">
        <v>585</v>
      </c>
      <c r="AR34" s="207"/>
      <c r="AS34" s="207"/>
      <c r="AT34" s="341"/>
      <c r="AU34" s="219" t="s">
        <v>585</v>
      </c>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588</v>
      </c>
      <c r="AF101" s="219"/>
      <c r="AG101" s="219"/>
      <c r="AH101" s="220"/>
      <c r="AI101" s="218">
        <v>838</v>
      </c>
      <c r="AJ101" s="219"/>
      <c r="AK101" s="219"/>
      <c r="AL101" s="220"/>
      <c r="AM101" s="218">
        <v>809</v>
      </c>
      <c r="AN101" s="219"/>
      <c r="AO101" s="219"/>
      <c r="AP101" s="220"/>
      <c r="AQ101" s="218" t="s">
        <v>589</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312</v>
      </c>
      <c r="AF102" s="418"/>
      <c r="AG102" s="418"/>
      <c r="AH102" s="418"/>
      <c r="AI102" s="418">
        <v>312</v>
      </c>
      <c r="AJ102" s="418"/>
      <c r="AK102" s="418"/>
      <c r="AL102" s="418"/>
      <c r="AM102" s="418">
        <v>800</v>
      </c>
      <c r="AN102" s="418"/>
      <c r="AO102" s="418"/>
      <c r="AP102" s="418"/>
      <c r="AQ102" s="273">
        <v>800</v>
      </c>
      <c r="AR102" s="274"/>
      <c r="AS102" s="274"/>
      <c r="AT102" s="319"/>
      <c r="AU102" s="273">
        <v>800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662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0.2</v>
      </c>
      <c r="AF116" s="418"/>
      <c r="AG116" s="418"/>
      <c r="AH116" s="418"/>
      <c r="AI116" s="418">
        <v>0.2</v>
      </c>
      <c r="AJ116" s="418"/>
      <c r="AK116" s="418"/>
      <c r="AL116" s="418"/>
      <c r="AM116" s="418">
        <v>0.1</v>
      </c>
      <c r="AN116" s="418"/>
      <c r="AO116" s="418"/>
      <c r="AP116" s="418"/>
      <c r="AQ116" s="218">
        <v>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659</v>
      </c>
      <c r="AF117" s="551"/>
      <c r="AG117" s="551"/>
      <c r="AH117" s="551"/>
      <c r="AI117" s="551" t="s">
        <v>660</v>
      </c>
      <c r="AJ117" s="551"/>
      <c r="AK117" s="551"/>
      <c r="AL117" s="551"/>
      <c r="AM117" s="551" t="s">
        <v>661</v>
      </c>
      <c r="AN117" s="551"/>
      <c r="AO117" s="551"/>
      <c r="AP117" s="551"/>
      <c r="AQ117" s="551" t="s">
        <v>653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119</v>
      </c>
      <c r="AF134" s="207"/>
      <c r="AG134" s="207"/>
      <c r="AH134" s="207"/>
      <c r="AI134" s="206">
        <v>111</v>
      </c>
      <c r="AJ134" s="207"/>
      <c r="AK134" s="207"/>
      <c r="AL134" s="207"/>
      <c r="AM134" s="206">
        <v>158</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v>100</v>
      </c>
      <c r="AF135" s="207"/>
      <c r="AG135" s="207"/>
      <c r="AH135" s="207"/>
      <c r="AI135" s="206">
        <v>100</v>
      </c>
      <c r="AJ135" s="207"/>
      <c r="AK135" s="207"/>
      <c r="AL135" s="207"/>
      <c r="AM135" s="206">
        <v>100</v>
      </c>
      <c r="AN135" s="207"/>
      <c r="AO135" s="207"/>
      <c r="AP135" s="207"/>
      <c r="AQ135" s="206" t="s">
        <v>585</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658</v>
      </c>
      <c r="H154" s="105"/>
      <c r="I154" s="105"/>
      <c r="J154" s="105"/>
      <c r="K154" s="105"/>
      <c r="L154" s="105"/>
      <c r="M154" s="105"/>
      <c r="N154" s="105"/>
      <c r="O154" s="105"/>
      <c r="P154" s="106"/>
      <c r="Q154" s="125" t="s">
        <v>658</v>
      </c>
      <c r="R154" s="105"/>
      <c r="S154" s="105"/>
      <c r="T154" s="105"/>
      <c r="U154" s="105"/>
      <c r="V154" s="105"/>
      <c r="W154" s="105"/>
      <c r="X154" s="105"/>
      <c r="Y154" s="105"/>
      <c r="Z154" s="105"/>
      <c r="AA154" s="293"/>
      <c r="AB154" s="141" t="s">
        <v>658</v>
      </c>
      <c r="AC154" s="142"/>
      <c r="AD154" s="142"/>
      <c r="AE154" s="147" t="s">
        <v>658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585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598</v>
      </c>
      <c r="AF432" s="200"/>
      <c r="AG432" s="133" t="s">
        <v>355</v>
      </c>
      <c r="AH432" s="134"/>
      <c r="AI432" s="156"/>
      <c r="AJ432" s="156"/>
      <c r="AK432" s="156"/>
      <c r="AL432" s="154"/>
      <c r="AM432" s="156"/>
      <c r="AN432" s="156"/>
      <c r="AO432" s="156"/>
      <c r="AP432" s="154"/>
      <c r="AQ432" s="590"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585</v>
      </c>
      <c r="AF433" s="207"/>
      <c r="AG433" s="207"/>
      <c r="AH433" s="207"/>
      <c r="AI433" s="340" t="s">
        <v>585</v>
      </c>
      <c r="AJ433" s="207"/>
      <c r="AK433" s="207"/>
      <c r="AL433" s="207"/>
      <c r="AM433" s="340" t="s">
        <v>601</v>
      </c>
      <c r="AN433" s="207"/>
      <c r="AO433" s="207"/>
      <c r="AP433" s="341"/>
      <c r="AQ433" s="340" t="s">
        <v>600</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585</v>
      </c>
      <c r="AJ434" s="207"/>
      <c r="AK434" s="207"/>
      <c r="AL434" s="207"/>
      <c r="AM434" s="340" t="s">
        <v>602</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585</v>
      </c>
      <c r="AF435" s="207"/>
      <c r="AG435" s="207"/>
      <c r="AH435" s="341"/>
      <c r="AI435" s="340" t="s">
        <v>599</v>
      </c>
      <c r="AJ435" s="207"/>
      <c r="AK435" s="207"/>
      <c r="AL435" s="207"/>
      <c r="AM435" s="340" t="s">
        <v>603</v>
      </c>
      <c r="AN435" s="207"/>
      <c r="AO435" s="207"/>
      <c r="AP435" s="341"/>
      <c r="AQ435" s="340" t="s">
        <v>605</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604</v>
      </c>
      <c r="AN458" s="207"/>
      <c r="AO458" s="207"/>
      <c r="AP458" s="341"/>
      <c r="AQ458" s="340" t="s">
        <v>585</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585</v>
      </c>
      <c r="AF459" s="207"/>
      <c r="AG459" s="207"/>
      <c r="AH459" s="341"/>
      <c r="AI459" s="340" t="s">
        <v>600</v>
      </c>
      <c r="AJ459" s="207"/>
      <c r="AK459" s="207"/>
      <c r="AL459" s="207"/>
      <c r="AM459" s="340" t="s">
        <v>603</v>
      </c>
      <c r="AN459" s="207"/>
      <c r="AO459" s="207"/>
      <c r="AP459" s="341"/>
      <c r="AQ459" s="340" t="s">
        <v>585</v>
      </c>
      <c r="AR459" s="207"/>
      <c r="AS459" s="207"/>
      <c r="AT459" s="341"/>
      <c r="AU459" s="207" t="s">
        <v>607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600</v>
      </c>
      <c r="AJ460" s="207"/>
      <c r="AK460" s="207"/>
      <c r="AL460" s="207"/>
      <c r="AM460" s="340" t="s">
        <v>589</v>
      </c>
      <c r="AN460" s="207"/>
      <c r="AO460" s="207"/>
      <c r="AP460" s="341"/>
      <c r="AQ460" s="340" t="s">
        <v>600</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t="s">
        <v>599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609</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664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6.5" customHeight="1" thickBot="1" x14ac:dyDescent="0.2">
      <c r="A731" s="799" t="s">
        <v>257</v>
      </c>
      <c r="B731" s="800"/>
      <c r="C731" s="800"/>
      <c r="D731" s="800"/>
      <c r="E731" s="801"/>
      <c r="F731" s="729" t="s">
        <v>667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 customHeight="1" thickBot="1" x14ac:dyDescent="0.2">
      <c r="A733" s="673" t="s">
        <v>257</v>
      </c>
      <c r="B733" s="674"/>
      <c r="C733" s="674"/>
      <c r="D733" s="674"/>
      <c r="E733" s="675"/>
      <c r="F733" s="637" t="s">
        <v>672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x14ac:dyDescent="0.2">
      <c r="A735" s="790" t="s">
        <v>671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621</v>
      </c>
      <c r="F737" s="990"/>
      <c r="G737" s="990"/>
      <c r="H737" s="990"/>
      <c r="I737" s="990"/>
      <c r="J737" s="990"/>
      <c r="K737" s="990"/>
      <c r="L737" s="990"/>
      <c r="M737" s="990"/>
      <c r="N737" s="365" t="s">
        <v>543</v>
      </c>
      <c r="O737" s="365"/>
      <c r="P737" s="365"/>
      <c r="Q737" s="365"/>
      <c r="R737" s="990" t="s">
        <v>622</v>
      </c>
      <c r="S737" s="990"/>
      <c r="T737" s="990"/>
      <c r="U737" s="990"/>
      <c r="V737" s="990"/>
      <c r="W737" s="990"/>
      <c r="X737" s="990"/>
      <c r="Y737" s="990"/>
      <c r="Z737" s="990"/>
      <c r="AA737" s="365" t="s">
        <v>542</v>
      </c>
      <c r="AB737" s="365"/>
      <c r="AC737" s="365"/>
      <c r="AD737" s="365"/>
      <c r="AE737" s="990" t="s">
        <v>623</v>
      </c>
      <c r="AF737" s="990"/>
      <c r="AG737" s="990"/>
      <c r="AH737" s="990"/>
      <c r="AI737" s="990"/>
      <c r="AJ737" s="990"/>
      <c r="AK737" s="990"/>
      <c r="AL737" s="990"/>
      <c r="AM737" s="990"/>
      <c r="AN737" s="365" t="s">
        <v>541</v>
      </c>
      <c r="AO737" s="365"/>
      <c r="AP737" s="365"/>
      <c r="AQ737" s="365"/>
      <c r="AR737" s="982" t="s">
        <v>624</v>
      </c>
      <c r="AS737" s="983"/>
      <c r="AT737" s="983"/>
      <c r="AU737" s="983"/>
      <c r="AV737" s="983"/>
      <c r="AW737" s="983"/>
      <c r="AX737" s="984"/>
      <c r="AY737" s="89"/>
      <c r="AZ737" s="89"/>
    </row>
    <row r="738" spans="1:52" ht="24.75" customHeight="1" x14ac:dyDescent="0.15">
      <c r="A738" s="991" t="s">
        <v>540</v>
      </c>
      <c r="B738" s="210"/>
      <c r="C738" s="210"/>
      <c r="D738" s="211"/>
      <c r="E738" s="990" t="s">
        <v>625</v>
      </c>
      <c r="F738" s="990"/>
      <c r="G738" s="990"/>
      <c r="H738" s="990"/>
      <c r="I738" s="990"/>
      <c r="J738" s="990"/>
      <c r="K738" s="990"/>
      <c r="L738" s="990"/>
      <c r="M738" s="990"/>
      <c r="N738" s="365" t="s">
        <v>539</v>
      </c>
      <c r="O738" s="365"/>
      <c r="P738" s="365"/>
      <c r="Q738" s="365"/>
      <c r="R738" s="990" t="s">
        <v>626</v>
      </c>
      <c r="S738" s="990"/>
      <c r="T738" s="990"/>
      <c r="U738" s="990"/>
      <c r="V738" s="990"/>
      <c r="W738" s="990"/>
      <c r="X738" s="990"/>
      <c r="Y738" s="990"/>
      <c r="Z738" s="990"/>
      <c r="AA738" s="365" t="s">
        <v>538</v>
      </c>
      <c r="AB738" s="365"/>
      <c r="AC738" s="365"/>
      <c r="AD738" s="365"/>
      <c r="AE738" s="990" t="s">
        <v>627</v>
      </c>
      <c r="AF738" s="990"/>
      <c r="AG738" s="990"/>
      <c r="AH738" s="990"/>
      <c r="AI738" s="990"/>
      <c r="AJ738" s="990"/>
      <c r="AK738" s="990"/>
      <c r="AL738" s="990"/>
      <c r="AM738" s="990"/>
      <c r="AN738" s="365" t="s">
        <v>534</v>
      </c>
      <c r="AO738" s="365"/>
      <c r="AP738" s="365"/>
      <c r="AQ738" s="365"/>
      <c r="AR738" s="982" t="s">
        <v>628</v>
      </c>
      <c r="AS738" s="983"/>
      <c r="AT738" s="983"/>
      <c r="AU738" s="983"/>
      <c r="AV738" s="983"/>
      <c r="AW738" s="983"/>
      <c r="AX738" s="984"/>
    </row>
    <row r="739" spans="1:52" ht="24.75" customHeight="1" thickBot="1" x14ac:dyDescent="0.2">
      <c r="A739" s="992" t="s">
        <v>530</v>
      </c>
      <c r="B739" s="993"/>
      <c r="C739" s="993"/>
      <c r="D739" s="994"/>
      <c r="E739" s="995" t="s">
        <v>574</v>
      </c>
      <c r="F739" s="985"/>
      <c r="G739" s="985"/>
      <c r="H739" s="93" t="str">
        <f>IF(E739="", "", "(")</f>
        <v>(</v>
      </c>
      <c r="I739" s="985"/>
      <c r="J739" s="985"/>
      <c r="K739" s="93" t="str">
        <f>IF(OR(I739="　", I739=""), "", "-")</f>
        <v/>
      </c>
      <c r="L739" s="986">
        <v>334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2.2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6.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9.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1.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7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7.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t="s">
        <v>629</v>
      </c>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7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649</v>
      </c>
      <c r="H781" s="671"/>
      <c r="I781" s="671"/>
      <c r="J781" s="671"/>
      <c r="K781" s="672"/>
      <c r="L781" s="664" t="s">
        <v>651</v>
      </c>
      <c r="M781" s="665"/>
      <c r="N781" s="665"/>
      <c r="O781" s="665"/>
      <c r="P781" s="665"/>
      <c r="Q781" s="665"/>
      <c r="R781" s="665"/>
      <c r="S781" s="665"/>
      <c r="T781" s="665"/>
      <c r="U781" s="665"/>
      <c r="V781" s="665"/>
      <c r="W781" s="665"/>
      <c r="X781" s="666"/>
      <c r="Y781" s="388">
        <v>3.9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631</v>
      </c>
      <c r="D837" s="347"/>
      <c r="E837" s="347"/>
      <c r="F837" s="347"/>
      <c r="G837" s="347"/>
      <c r="H837" s="347"/>
      <c r="I837" s="347"/>
      <c r="J837" s="348">
        <v>8010001007639</v>
      </c>
      <c r="K837" s="349"/>
      <c r="L837" s="349"/>
      <c r="M837" s="349"/>
      <c r="N837" s="349"/>
      <c r="O837" s="349"/>
      <c r="P837" s="362" t="s">
        <v>641</v>
      </c>
      <c r="Q837" s="350"/>
      <c r="R837" s="350"/>
      <c r="S837" s="350"/>
      <c r="T837" s="350"/>
      <c r="U837" s="350"/>
      <c r="V837" s="350"/>
      <c r="W837" s="350"/>
      <c r="X837" s="350"/>
      <c r="Y837" s="351">
        <v>3.9</v>
      </c>
      <c r="Z837" s="352"/>
      <c r="AA837" s="352"/>
      <c r="AB837" s="353"/>
      <c r="AC837" s="363" t="s">
        <v>504</v>
      </c>
      <c r="AD837" s="371"/>
      <c r="AE837" s="371"/>
      <c r="AF837" s="371"/>
      <c r="AG837" s="371"/>
      <c r="AH837" s="372" t="s">
        <v>607</v>
      </c>
      <c r="AI837" s="373"/>
      <c r="AJ837" s="373"/>
      <c r="AK837" s="373"/>
      <c r="AL837" s="357">
        <v>100</v>
      </c>
      <c r="AM837" s="358"/>
      <c r="AN837" s="358"/>
      <c r="AO837" s="359"/>
      <c r="AP837" s="360" t="s">
        <v>599</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t="s">
        <v>654</v>
      </c>
      <c r="K838" s="349"/>
      <c r="L838" s="349"/>
      <c r="M838" s="349"/>
      <c r="N838" s="349"/>
      <c r="O838" s="349"/>
      <c r="P838" s="362" t="s">
        <v>630</v>
      </c>
      <c r="Q838" s="350"/>
      <c r="R838" s="350"/>
      <c r="S838" s="350"/>
      <c r="T838" s="350"/>
      <c r="U838" s="350"/>
      <c r="V838" s="350"/>
      <c r="W838" s="350"/>
      <c r="X838" s="350"/>
      <c r="Y838" s="351">
        <v>3.4</v>
      </c>
      <c r="Z838" s="352"/>
      <c r="AA838" s="352"/>
      <c r="AB838" s="353"/>
      <c r="AC838" s="363" t="s">
        <v>196</v>
      </c>
      <c r="AD838" s="363"/>
      <c r="AE838" s="363"/>
      <c r="AF838" s="363"/>
      <c r="AG838" s="363"/>
      <c r="AH838" s="372" t="s">
        <v>644</v>
      </c>
      <c r="AI838" s="373"/>
      <c r="AJ838" s="373"/>
      <c r="AK838" s="373"/>
      <c r="AL838" s="357" t="s">
        <v>585</v>
      </c>
      <c r="AM838" s="358"/>
      <c r="AN838" s="358"/>
      <c r="AO838" s="359"/>
      <c r="AP838" s="360" t="s">
        <v>646</v>
      </c>
      <c r="AQ838" s="360"/>
      <c r="AR838" s="360"/>
      <c r="AS838" s="360"/>
      <c r="AT838" s="360"/>
      <c r="AU838" s="360"/>
      <c r="AV838" s="360"/>
      <c r="AW838" s="360"/>
      <c r="AX838" s="360"/>
    </row>
    <row r="839" spans="1:50" ht="30" customHeight="1" x14ac:dyDescent="0.15">
      <c r="A839" s="376">
        <v>3</v>
      </c>
      <c r="B839" s="376">
        <v>1</v>
      </c>
      <c r="C839" s="361" t="s">
        <v>636</v>
      </c>
      <c r="D839" s="347"/>
      <c r="E839" s="347"/>
      <c r="F839" s="347"/>
      <c r="G839" s="347"/>
      <c r="H839" s="347"/>
      <c r="I839" s="347"/>
      <c r="J839" s="348">
        <v>2030001089805</v>
      </c>
      <c r="K839" s="349"/>
      <c r="L839" s="349"/>
      <c r="M839" s="349"/>
      <c r="N839" s="349"/>
      <c r="O839" s="349"/>
      <c r="P839" s="362" t="s">
        <v>642</v>
      </c>
      <c r="Q839" s="350"/>
      <c r="R839" s="350"/>
      <c r="S839" s="350"/>
      <c r="T839" s="350"/>
      <c r="U839" s="350"/>
      <c r="V839" s="350"/>
      <c r="W839" s="350"/>
      <c r="X839" s="350"/>
      <c r="Y839" s="351">
        <v>1.5</v>
      </c>
      <c r="Z839" s="352"/>
      <c r="AA839" s="352"/>
      <c r="AB839" s="353"/>
      <c r="AC839" s="363" t="s">
        <v>504</v>
      </c>
      <c r="AD839" s="363"/>
      <c r="AE839" s="363"/>
      <c r="AF839" s="363"/>
      <c r="AG839" s="363"/>
      <c r="AH839" s="355" t="s">
        <v>585</v>
      </c>
      <c r="AI839" s="356"/>
      <c r="AJ839" s="356"/>
      <c r="AK839" s="356"/>
      <c r="AL839" s="357">
        <v>100</v>
      </c>
      <c r="AM839" s="358"/>
      <c r="AN839" s="358"/>
      <c r="AO839" s="359"/>
      <c r="AP839" s="360" t="s">
        <v>585</v>
      </c>
      <c r="AQ839" s="360"/>
      <c r="AR839" s="360"/>
      <c r="AS839" s="360"/>
      <c r="AT839" s="360"/>
      <c r="AU839" s="360"/>
      <c r="AV839" s="360"/>
      <c r="AW839" s="360"/>
      <c r="AX839" s="360"/>
    </row>
    <row r="840" spans="1:50" ht="30" customHeight="1" x14ac:dyDescent="0.15">
      <c r="A840" s="376">
        <v>4</v>
      </c>
      <c r="B840" s="376">
        <v>1</v>
      </c>
      <c r="C840" s="361" t="s">
        <v>633</v>
      </c>
      <c r="D840" s="347"/>
      <c r="E840" s="347"/>
      <c r="F840" s="347"/>
      <c r="G840" s="347"/>
      <c r="H840" s="347"/>
      <c r="I840" s="347"/>
      <c r="J840" s="348" t="s">
        <v>652</v>
      </c>
      <c r="K840" s="349"/>
      <c r="L840" s="349"/>
      <c r="M840" s="349"/>
      <c r="N840" s="349"/>
      <c r="O840" s="349"/>
      <c r="P840" s="362" t="s">
        <v>630</v>
      </c>
      <c r="Q840" s="350"/>
      <c r="R840" s="350"/>
      <c r="S840" s="350"/>
      <c r="T840" s="350"/>
      <c r="U840" s="350"/>
      <c r="V840" s="350"/>
      <c r="W840" s="350"/>
      <c r="X840" s="350"/>
      <c r="Y840" s="351">
        <v>1.1000000000000001</v>
      </c>
      <c r="Z840" s="352"/>
      <c r="AA840" s="352"/>
      <c r="AB840" s="353"/>
      <c r="AC840" s="363" t="s">
        <v>196</v>
      </c>
      <c r="AD840" s="363"/>
      <c r="AE840" s="363"/>
      <c r="AF840" s="363"/>
      <c r="AG840" s="363"/>
      <c r="AH840" s="355" t="s">
        <v>585</v>
      </c>
      <c r="AI840" s="356"/>
      <c r="AJ840" s="356"/>
      <c r="AK840" s="356"/>
      <c r="AL840" s="357" t="s">
        <v>585</v>
      </c>
      <c r="AM840" s="358"/>
      <c r="AN840" s="358"/>
      <c r="AO840" s="359"/>
      <c r="AP840" s="360" t="s">
        <v>647</v>
      </c>
      <c r="AQ840" s="360"/>
      <c r="AR840" s="360"/>
      <c r="AS840" s="360"/>
      <c r="AT840" s="360"/>
      <c r="AU840" s="360"/>
      <c r="AV840" s="360"/>
      <c r="AW840" s="360"/>
      <c r="AX840" s="360"/>
    </row>
    <row r="841" spans="1:50" ht="30" customHeight="1" x14ac:dyDescent="0.15">
      <c r="A841" s="376">
        <v>5</v>
      </c>
      <c r="B841" s="376">
        <v>1</v>
      </c>
      <c r="C841" s="361" t="s">
        <v>637</v>
      </c>
      <c r="D841" s="347"/>
      <c r="E841" s="347"/>
      <c r="F841" s="347"/>
      <c r="G841" s="347"/>
      <c r="H841" s="347"/>
      <c r="I841" s="347"/>
      <c r="J841" s="348">
        <v>4011101012854</v>
      </c>
      <c r="K841" s="349"/>
      <c r="L841" s="349"/>
      <c r="M841" s="349"/>
      <c r="N841" s="349"/>
      <c r="O841" s="349"/>
      <c r="P841" s="362" t="s">
        <v>642</v>
      </c>
      <c r="Q841" s="350"/>
      <c r="R841" s="350"/>
      <c r="S841" s="350"/>
      <c r="T841" s="350"/>
      <c r="U841" s="350"/>
      <c r="V841" s="350"/>
      <c r="W841" s="350"/>
      <c r="X841" s="350"/>
      <c r="Y841" s="351">
        <v>1</v>
      </c>
      <c r="Z841" s="352"/>
      <c r="AA841" s="352"/>
      <c r="AB841" s="353"/>
      <c r="AC841" s="354" t="s">
        <v>504</v>
      </c>
      <c r="AD841" s="354"/>
      <c r="AE841" s="354"/>
      <c r="AF841" s="354"/>
      <c r="AG841" s="354"/>
      <c r="AH841" s="355" t="s">
        <v>599</v>
      </c>
      <c r="AI841" s="356"/>
      <c r="AJ841" s="356"/>
      <c r="AK841" s="356"/>
      <c r="AL841" s="357">
        <v>100</v>
      </c>
      <c r="AM841" s="358"/>
      <c r="AN841" s="358"/>
      <c r="AO841" s="359"/>
      <c r="AP841" s="360" t="s">
        <v>602</v>
      </c>
      <c r="AQ841" s="360"/>
      <c r="AR841" s="360"/>
      <c r="AS841" s="360"/>
      <c r="AT841" s="360"/>
      <c r="AU841" s="360"/>
      <c r="AV841" s="360"/>
      <c r="AW841" s="360"/>
      <c r="AX841" s="360"/>
    </row>
    <row r="842" spans="1:50" ht="30" customHeight="1" x14ac:dyDescent="0.15">
      <c r="A842" s="376">
        <v>6</v>
      </c>
      <c r="B842" s="376">
        <v>1</v>
      </c>
      <c r="C842" s="361" t="s">
        <v>634</v>
      </c>
      <c r="D842" s="347"/>
      <c r="E842" s="347"/>
      <c r="F842" s="347"/>
      <c r="G842" s="347"/>
      <c r="H842" s="347"/>
      <c r="I842" s="347"/>
      <c r="J842" s="348" t="s">
        <v>655</v>
      </c>
      <c r="K842" s="349"/>
      <c r="L842" s="349"/>
      <c r="M842" s="349"/>
      <c r="N842" s="349"/>
      <c r="O842" s="349"/>
      <c r="P842" s="362" t="s">
        <v>630</v>
      </c>
      <c r="Q842" s="350"/>
      <c r="R842" s="350"/>
      <c r="S842" s="350"/>
      <c r="T842" s="350"/>
      <c r="U842" s="350"/>
      <c r="V842" s="350"/>
      <c r="W842" s="350"/>
      <c r="X842" s="350"/>
      <c r="Y842" s="351">
        <v>0.8</v>
      </c>
      <c r="Z842" s="352"/>
      <c r="AA842" s="352"/>
      <c r="AB842" s="353"/>
      <c r="AC842" s="354" t="s">
        <v>196</v>
      </c>
      <c r="AD842" s="354"/>
      <c r="AE842" s="354"/>
      <c r="AF842" s="354"/>
      <c r="AG842" s="354"/>
      <c r="AH842" s="355" t="s">
        <v>585</v>
      </c>
      <c r="AI842" s="356"/>
      <c r="AJ842" s="356"/>
      <c r="AK842" s="356"/>
      <c r="AL842" s="357" t="s">
        <v>644</v>
      </c>
      <c r="AM842" s="358"/>
      <c r="AN842" s="358"/>
      <c r="AO842" s="359"/>
      <c r="AP842" s="360" t="s">
        <v>585</v>
      </c>
      <c r="AQ842" s="360"/>
      <c r="AR842" s="360"/>
      <c r="AS842" s="360"/>
      <c r="AT842" s="360"/>
      <c r="AU842" s="360"/>
      <c r="AV842" s="360"/>
      <c r="AW842" s="360"/>
      <c r="AX842" s="360"/>
    </row>
    <row r="843" spans="1:50" ht="30" customHeight="1" x14ac:dyDescent="0.15">
      <c r="A843" s="376">
        <v>7</v>
      </c>
      <c r="B843" s="376">
        <v>1</v>
      </c>
      <c r="C843" s="361" t="s">
        <v>635</v>
      </c>
      <c r="D843" s="347"/>
      <c r="E843" s="347"/>
      <c r="F843" s="347"/>
      <c r="G843" s="347"/>
      <c r="H843" s="347"/>
      <c r="I843" s="347"/>
      <c r="J843" s="348" t="s">
        <v>656</v>
      </c>
      <c r="K843" s="349"/>
      <c r="L843" s="349"/>
      <c r="M843" s="349"/>
      <c r="N843" s="349"/>
      <c r="O843" s="349"/>
      <c r="P843" s="362" t="s">
        <v>630</v>
      </c>
      <c r="Q843" s="350"/>
      <c r="R843" s="350"/>
      <c r="S843" s="350"/>
      <c r="T843" s="350"/>
      <c r="U843" s="350"/>
      <c r="V843" s="350"/>
      <c r="W843" s="350"/>
      <c r="X843" s="350"/>
      <c r="Y843" s="351">
        <v>0.8</v>
      </c>
      <c r="Z843" s="352"/>
      <c r="AA843" s="352"/>
      <c r="AB843" s="353"/>
      <c r="AC843" s="354" t="s">
        <v>196</v>
      </c>
      <c r="AD843" s="354"/>
      <c r="AE843" s="354"/>
      <c r="AF843" s="354"/>
      <c r="AG843" s="354"/>
      <c r="AH843" s="355" t="s">
        <v>585</v>
      </c>
      <c r="AI843" s="356"/>
      <c r="AJ843" s="356"/>
      <c r="AK843" s="356"/>
      <c r="AL843" s="357" t="s">
        <v>645</v>
      </c>
      <c r="AM843" s="358"/>
      <c r="AN843" s="358"/>
      <c r="AO843" s="359"/>
      <c r="AP843" s="360" t="s">
        <v>648</v>
      </c>
      <c r="AQ843" s="360"/>
      <c r="AR843" s="360"/>
      <c r="AS843" s="360"/>
      <c r="AT843" s="360"/>
      <c r="AU843" s="360"/>
      <c r="AV843" s="360"/>
      <c r="AW843" s="360"/>
      <c r="AX843" s="360"/>
    </row>
    <row r="844" spans="1:50" ht="30" customHeight="1" x14ac:dyDescent="0.15">
      <c r="A844" s="376">
        <v>8</v>
      </c>
      <c r="B844" s="376">
        <v>1</v>
      </c>
      <c r="C844" s="361" t="s">
        <v>638</v>
      </c>
      <c r="D844" s="347"/>
      <c r="E844" s="347"/>
      <c r="F844" s="347"/>
      <c r="G844" s="347"/>
      <c r="H844" s="347"/>
      <c r="I844" s="347"/>
      <c r="J844" s="348">
        <v>7011301006050</v>
      </c>
      <c r="K844" s="349"/>
      <c r="L844" s="349"/>
      <c r="M844" s="349"/>
      <c r="N844" s="349"/>
      <c r="O844" s="349"/>
      <c r="P844" s="362" t="s">
        <v>643</v>
      </c>
      <c r="Q844" s="350"/>
      <c r="R844" s="350"/>
      <c r="S844" s="350"/>
      <c r="T844" s="350"/>
      <c r="U844" s="350"/>
      <c r="V844" s="350"/>
      <c r="W844" s="350"/>
      <c r="X844" s="350"/>
      <c r="Y844" s="351">
        <v>0.6</v>
      </c>
      <c r="Z844" s="352"/>
      <c r="AA844" s="352"/>
      <c r="AB844" s="353"/>
      <c r="AC844" s="354" t="s">
        <v>504</v>
      </c>
      <c r="AD844" s="354"/>
      <c r="AE844" s="354"/>
      <c r="AF844" s="354"/>
      <c r="AG844" s="354"/>
      <c r="AH844" s="355" t="s">
        <v>585</v>
      </c>
      <c r="AI844" s="356"/>
      <c r="AJ844" s="356"/>
      <c r="AK844" s="356"/>
      <c r="AL844" s="357">
        <v>100</v>
      </c>
      <c r="AM844" s="358"/>
      <c r="AN844" s="358"/>
      <c r="AO844" s="359"/>
      <c r="AP844" s="360" t="s">
        <v>585</v>
      </c>
      <c r="AQ844" s="360"/>
      <c r="AR844" s="360"/>
      <c r="AS844" s="360"/>
      <c r="AT844" s="360"/>
      <c r="AU844" s="360"/>
      <c r="AV844" s="360"/>
      <c r="AW844" s="360"/>
      <c r="AX844" s="360"/>
    </row>
    <row r="845" spans="1:50" ht="30" customHeight="1" x14ac:dyDescent="0.15">
      <c r="A845" s="376">
        <v>9</v>
      </c>
      <c r="B845" s="376">
        <v>1</v>
      </c>
      <c r="C845" s="361" t="s">
        <v>639</v>
      </c>
      <c r="D845" s="347"/>
      <c r="E845" s="347"/>
      <c r="F845" s="347"/>
      <c r="G845" s="347"/>
      <c r="H845" s="347"/>
      <c r="I845" s="347"/>
      <c r="J845" s="348">
        <v>3010001040339</v>
      </c>
      <c r="K845" s="349"/>
      <c r="L845" s="349"/>
      <c r="M845" s="349"/>
      <c r="N845" s="349"/>
      <c r="O845" s="349"/>
      <c r="P845" s="362" t="s">
        <v>642</v>
      </c>
      <c r="Q845" s="350"/>
      <c r="R845" s="350"/>
      <c r="S845" s="350"/>
      <c r="T845" s="350"/>
      <c r="U845" s="350"/>
      <c r="V845" s="350"/>
      <c r="W845" s="350"/>
      <c r="X845" s="350"/>
      <c r="Y845" s="351">
        <v>0.3</v>
      </c>
      <c r="Z845" s="352"/>
      <c r="AA845" s="352"/>
      <c r="AB845" s="353"/>
      <c r="AC845" s="354" t="s">
        <v>504</v>
      </c>
      <c r="AD845" s="354"/>
      <c r="AE845" s="354"/>
      <c r="AF845" s="354"/>
      <c r="AG845" s="354"/>
      <c r="AH845" s="355" t="s">
        <v>585</v>
      </c>
      <c r="AI845" s="356"/>
      <c r="AJ845" s="356"/>
      <c r="AK845" s="356"/>
      <c r="AL845" s="357">
        <v>100</v>
      </c>
      <c r="AM845" s="358"/>
      <c r="AN845" s="358"/>
      <c r="AO845" s="359"/>
      <c r="AP845" s="360" t="s">
        <v>602</v>
      </c>
      <c r="AQ845" s="360"/>
      <c r="AR845" s="360"/>
      <c r="AS845" s="360"/>
      <c r="AT845" s="360"/>
      <c r="AU845" s="360"/>
      <c r="AV845" s="360"/>
      <c r="AW845" s="360"/>
      <c r="AX845" s="360"/>
    </row>
    <row r="846" spans="1:50" ht="30" customHeight="1" x14ac:dyDescent="0.15">
      <c r="A846" s="376">
        <v>10</v>
      </c>
      <c r="B846" s="376">
        <v>1</v>
      </c>
      <c r="C846" s="361" t="s">
        <v>640</v>
      </c>
      <c r="D846" s="347"/>
      <c r="E846" s="347"/>
      <c r="F846" s="347"/>
      <c r="G846" s="347"/>
      <c r="H846" s="347"/>
      <c r="I846" s="347"/>
      <c r="J846" s="348">
        <v>7010501012288</v>
      </c>
      <c r="K846" s="349"/>
      <c r="L846" s="349"/>
      <c r="M846" s="349"/>
      <c r="N846" s="349"/>
      <c r="O846" s="349"/>
      <c r="P846" s="362" t="s">
        <v>643</v>
      </c>
      <c r="Q846" s="350"/>
      <c r="R846" s="350"/>
      <c r="S846" s="350"/>
      <c r="T846" s="350"/>
      <c r="U846" s="350"/>
      <c r="V846" s="350"/>
      <c r="W846" s="350"/>
      <c r="X846" s="350"/>
      <c r="Y846" s="351">
        <v>0.3</v>
      </c>
      <c r="Z846" s="352"/>
      <c r="AA846" s="352"/>
      <c r="AB846" s="353"/>
      <c r="AC846" s="354" t="s">
        <v>504</v>
      </c>
      <c r="AD846" s="354"/>
      <c r="AE846" s="354"/>
      <c r="AF846" s="354"/>
      <c r="AG846" s="354"/>
      <c r="AH846" s="355" t="s">
        <v>585</v>
      </c>
      <c r="AI846" s="356"/>
      <c r="AJ846" s="356"/>
      <c r="AK846" s="356"/>
      <c r="AL846" s="357">
        <v>100</v>
      </c>
      <c r="AM846" s="358"/>
      <c r="AN846" s="358"/>
      <c r="AO846" s="359"/>
      <c r="AP846" s="360" t="s">
        <v>648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585</v>
      </c>
      <c r="F1102" s="375"/>
      <c r="G1102" s="375"/>
      <c r="H1102" s="375"/>
      <c r="I1102" s="375"/>
      <c r="J1102" s="348" t="s">
        <v>585</v>
      </c>
      <c r="K1102" s="349"/>
      <c r="L1102" s="349"/>
      <c r="M1102" s="349"/>
      <c r="N1102" s="349"/>
      <c r="O1102" s="349"/>
      <c r="P1102" s="362" t="s">
        <v>599</v>
      </c>
      <c r="Q1102" s="350"/>
      <c r="R1102" s="350"/>
      <c r="S1102" s="350"/>
      <c r="T1102" s="350"/>
      <c r="U1102" s="350"/>
      <c r="V1102" s="350"/>
      <c r="W1102" s="350"/>
      <c r="X1102" s="350"/>
      <c r="Y1102" s="351" t="s">
        <v>585</v>
      </c>
      <c r="Z1102" s="352"/>
      <c r="AA1102" s="352"/>
      <c r="AB1102" s="353"/>
      <c r="AC1102" s="354"/>
      <c r="AD1102" s="354"/>
      <c r="AE1102" s="354"/>
      <c r="AF1102" s="354"/>
      <c r="AG1102" s="354"/>
      <c r="AH1102" s="355" t="s">
        <v>647</v>
      </c>
      <c r="AI1102" s="356"/>
      <c r="AJ1102" s="356"/>
      <c r="AK1102" s="356"/>
      <c r="AL1102" s="357" t="s">
        <v>602</v>
      </c>
      <c r="AM1102" s="358"/>
      <c r="AN1102" s="358"/>
      <c r="AO1102" s="359"/>
      <c r="AP1102" s="360" t="s">
        <v>585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2019-08-16T08:27:46Z</cp:lastPrinted>
  <dcterms:created xsi:type="dcterms:W3CDTF">2012-03-13T00:50:25Z</dcterms:created>
  <dcterms:modified xsi:type="dcterms:W3CDTF">2019-08-16T08:27:47Z</dcterms:modified>
</cp:coreProperties>
</file>