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2019年度）\外部有識者点検対象事業\"/>
    </mc:Choice>
  </mc:AlternateContent>
  <bookViews>
    <workbookView xWindow="0" yWindow="0" windowWidth="28800" windowHeight="11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<sst xmlns="http://schemas.openxmlformats.org/spreadsheetml/2006/main" count="2898" uniqueCount="638">
  <si>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</si>
  <si>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</si>
  <si>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</si>
  <si>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</si>
  <si>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</si>
  <si>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</si>
  <si>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</si>
  <si>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</si>
  <si>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</si>
  <si>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</si>
  <si>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</si>
  <si>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</si>
  <si>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</si>
  <si>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</si>
  <si>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</si>
  <si>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</si>
  <si>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</si>
  <si>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</si>
  <si>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</si>
  <si>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</si>
  <si>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</si>
  <si>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</si>
  <si>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</si>
  <si>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</si>
  <si>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</si>
  <si>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</si>
  <si>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</si>
  <si>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</si>
  <si>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</si>
  <si>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</si>
  <si>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</si>
  <si>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</si>
  <si>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</si>
  <si>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</si>
  <si>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</si>
  <si>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</si>
  <si>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</si>
  <si>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</si>
  <si>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</si>
  <si>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</si>
  <si>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</si>
  <si>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</si>
  <si>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</si>
  <si>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</si>
  <si>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</si>
  <si>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</si>
  <si>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</si>
  <si>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</si>
  <si>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</si>
  <si>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</si>
  <si>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</si>
  <si>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</si>
  <si>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</si>
  <si>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</si>
  <si>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</si>
  <si>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</si>
  <si>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</si>
  <si>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</si>
  <si>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</si>
  <si>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</si>
  <si>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</si>
  <si>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</si>
  <si>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</si>
  <si>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</si>
  <si>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</si>
  <si>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</si>
  <si>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</si>
  <si>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</si>
  <si>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</si>
  <si>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</si>
  <si>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</si>
  <si>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</si>
  <si>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</si>
  <si>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</si>
  <si>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</si>
  <si>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</si>
  <si>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</si>
  <si>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</si>
  <si>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</si>
  <si>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</si>
  <si>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</si>
  <si>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</si>
  <si>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</si>
  <si>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</si>
  <si>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</si>
  <si>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</si>
  <si>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</si>
  <si>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</si>
  <si>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</si>
  <si>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</si>
  <si>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</si>
  <si>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</si>
  <si>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</si>
  <si>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</si>
  <si>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</si>
  <si>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</si>
  <si>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</si>
  <si>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</si>
  <si>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</si>
  <si>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</si>
  <si>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</si>
  <si>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</si>
  <si>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</si>
  <si>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</si>
  <si>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</si>
  <si>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</si>
  <si>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</si>
  <si>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</si>
  <si>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</si>
  <si>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</si>
  <si>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</si>
  <si>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</si>
  <si>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</si>
  <si>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</si>
  <si>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</si>
  <si>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</si>
  <si>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</si>
  <si>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</si>
  <si>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</si>
  <si>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</si>
  <si>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</si>
  <si>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</si>
  <si>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</si>
  <si>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</si>
  <si>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</si>
  <si>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</si>
  <si>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</si>
  <si>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</si>
  <si>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</si>
  <si>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</si>
  <si>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</si>
  <si>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</si>
  <si>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</si>
  <si>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</si>
  <si>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</si>
  <si>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</si>
  <si>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</si>
  <si>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</si>
  <si>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</si>
  <si>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</si>
  <si>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</si>
  <si>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</si>
  <si>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</si>
  <si>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</si>
  <si>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</si>
  <si>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</si>
  <si>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</si>
  <si>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</si>
  <si>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</si>
  <si>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</si>
  <si>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</si>
  <si>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</si>
  <si>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</si>
  <si>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</si>
  <si>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</si>
  <si>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</si>
  <si>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</si>
  <si>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</si>
  <si>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</si>
  <si>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</si>
  <si>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</si>
  <si>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</si>
  <si>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</si>
  <si>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</si>
  <si>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</si>
  <si>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</si>
  <si>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</si>
  <si>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</si>
  <si>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</si>
  <si>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</si>
  <si>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</si>
  <si>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</si>
  <si>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</si>
  <si>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</si>
  <si>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</si>
  <si>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</si>
  <si>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</si>
  <si>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</si>
  <si>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</si>
  <si>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</si>
  <si>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</si>
  <si>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</si>
  <si>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</si>
  <si>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</si>
  <si>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</si>
  <si>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</si>
  <si>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</si>
  <si>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</si>
  <si>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</si>
  <si>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</si>
  <si>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</si>
  <si>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</si>
  <si>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</si>
  <si>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</si>
  <si>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</si>
  <si>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</si>
  <si>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</si>
  <si>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</si>
  <si>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</si>
  <si>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</si>
  <si>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</si>
  <si>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</si>
  <si>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</si>
  <si>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</si>
  <si>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</si>
  <si>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</si>
  <si>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</si>
  <si>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</si>
  <si>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</si>
  <si>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</si>
  <si>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</si>
  <si>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</si>
  <si>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</si>
  <si>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</si>
  <si>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</si>
  <si>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</si>
  <si>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</si>
  <si>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</si>
  <si>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</si>
  <si>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</si>
  <si>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</si>
  <si>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</si>
  <si>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</si>
  <si>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</si>
  <si>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</si>
  <si>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</si>
  <si>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</si>
  <si>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</si>
  <si>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</si>
  <si>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</si>
  <si>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</si>
  <si>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</si>
  <si>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</si>
  <si>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</si>
  <si>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</si>
  <si>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</si>
  <si>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</si>
  <si>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</si>
  <si>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</si>
  <si>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</si>
  <si>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</si>
  <si>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</si>
  <si>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</si>
  <si>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</si>
  <si>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</si>
  <si>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</si>
  <si>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</si>
  <si>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</si>
  <si>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</si>
  <si>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</si>
  <si>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</si>
  <si>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</si>
  <si>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</si>
  <si>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</si>
  <si>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</si>
  <si>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</si>
  <si>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</si>
  <si>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</si>
  <si>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</si>
  <si>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</si>
  <si>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</si>
  <si>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</si>
  <si>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</si>
  <si>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</si>
  <si>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</si>
  <si>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</si>
  <si>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</si>
  <si>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</si>
  <si>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</si>
  <si>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</si>
  <si>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</si>
  <si>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</si>
  <si>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</si>
  <si>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</si>
  <si>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</si>
  <si>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</si>
  <si>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</si>
  <si>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</si>
  <si>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</si>
  <si>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</si>
  <si>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</si>
  <si>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</si>
  <si>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</si>
  <si>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</si>
  <si>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</si>
  <si>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</si>
  <si>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</si>
  <si>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</si>
  <si>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</si>
  <si>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</si>
  <si>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</si>
  <si>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</si>
  <si>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</si>
  <si>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</si>
  <si>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</si>
  <si>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</si>
  <si>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</si>
  <si>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</si>
  <si>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</si>
  <si>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</si>
  <si>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</si>
  <si>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</si>
  <si>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</si>
  <si>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</si>
  <si>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</si>
  <si>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</si>
  <si>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</si>
  <si>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</si>
  <si>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</si>
  <si>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</si>
  <si>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</si>
  <si>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</si>
  <si>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</si>
  <si>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</si>
  <si>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</si>
  <si>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</si>
  <si>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</si>
  <si>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</si>
  <si>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</si>
  <si>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</si>
  <si>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</si>
  <si>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</si>
  <si>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</si>
  <si>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</si>
  <si>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</si>
  <si>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</si>
  <si>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</si>
  <si>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</si>
  <si>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</si>
  <si>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</si>
  <si>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</si>
  <si>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</si>
  <si>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</si>
  <si>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</si>
  <si>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</si>
  <si>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</si>
  <si>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</si>
  <si>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</si>
  <si>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</si>
  <si>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</si>
  <si>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</si>
  <si>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</si>
  <si>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</si>
  <si>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</si>
  <si>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</si>
  <si>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</si>
  <si>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</si>
  <si>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</si>
  <si>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</si>
  <si>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</si>
  <si>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</si>
  <si>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</si>
  <si>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</si>
  <si>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</si>
  <si>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</si>
  <si>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</si>
  <si>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</si>
  <si>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</si>
  <si>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</si>
  <si>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</si>
  <si>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</si>
  <si>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</si>
  <si>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</si>
  <si>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</si>
  <si>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</si>
  <si>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</si>
  <si>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</si>
  <si>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</si>
  <si>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</si>
  <si>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</si>
  <si>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</si>
  <si>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</si>
  <si>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</si>
  <si>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</si>
  <si>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</si>
  <si>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</si>
  <si>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</si>
  <si>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</si>
  <si>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</si>
  <si>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</si>
  <si>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</si>
  <si>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</si>
  <si>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</si>
  <si>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</si>
  <si>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</si>
  <si>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</si>
  <si>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</si>
  <si>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</si>
  <si>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</si>
  <si>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</si>
  <si>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</si>
  <si>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</si>
  <si>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</si>
  <si>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</si>
  <si>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</si>
  <si>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</si>
  <si>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</si>
  <si>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</si>
  <si>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</si>
  <si>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</si>
  <si>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</si>
  <si>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</si>
  <si>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</si>
  <si>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</si>
  <si>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</si>
  <si>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</si>
  <si>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</si>
  <si>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</si>
  <si>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</si>
  <si>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</si>
  <si>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</si>
  <si>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</si>
  <si>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</si>
  <si>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</si>
  <si>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</si>
  <si>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</si>
  <si>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</si>
  <si>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</si>
  <si>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</si>
  <si>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</si>
  <si>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</si>
  <si>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</si>
  <si>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</si>
  <si>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</si>
  <si>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</si>
  <si>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</si>
  <si>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</si>
  <si>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</si>
  <si>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</si>
  <si>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</si>
  <si>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</si>
  <si>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</si>
  <si>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</si>
  <si>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</si>
  <si>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</si>
  <si>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</si>
  <si>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</si>
  <si>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</si>
  <si>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</si>
  <si>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</si>
  <si>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</si>
  <si>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</si>
  <si>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</si>
  <si>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</si>
  <si>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</si>
  <si>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</si>
  <si>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</si>
  <si>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</si>
  <si>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</si>
  <si>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</si>
  <si>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</si>
  <si>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</si>
  <si>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</si>
  <si>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</si>
  <si>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</si>
  <si>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</si>
  <si>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</si>
  <si>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</si>
  <si>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</si>
  <si>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</si>
  <si>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</si>
  <si>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</si>
  <si>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</si>
  <si>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</si>
  <si>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</si>
  <si>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</si>
  <si>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</si>
  <si>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</si>
  <si>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</si>
  <si>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</si>
  <si>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</si>
  <si>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</si>
  <si>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</si>
  <si>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</si>
  <si>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</si>
  <si>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</si>
  <si>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</si>
  <si>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</si>
  <si>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</si>
  <si>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</si>
  <si>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</si>
  <si>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</si>
  <si>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</si>
  <si>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</si>
  <si>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</si>
  <si>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</si>
  <si>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</si>
  <si>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</si>
  <si>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</si>
  <si>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</si>
  <si>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</si>
  <si>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</si>
  <si>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</si>
  <si>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</si>
  <si>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</si>
  <si>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</si>
  <si>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</si>
  <si>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</si>
  <si>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</si>
  <si>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</si>
  <si>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</si>
  <si>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</si>
  <si>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</si>
  <si>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</si>
  <si>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</si>
  <si>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</si>
  <si>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</si>
  <si>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</si>
  <si>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</si>
  <si>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</si>
  <si>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</si>
  <si>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</si>
  <si>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</si>
  <si>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</si>
  <si>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</si>
  <si>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</si>
  <si>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</si>
  <si>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</si>
  <si>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</si>
  <si>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</si>
  <si>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</si>
  <si>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</si>
  <si>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</si>
  <si>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</si>
  <si>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</si>
  <si>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</si>
  <si>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</si>
  <si>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</si>
  <si>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</si>
  <si>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</si>
  <si>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</si>
  <si>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</si>
  <si>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</si>
  <si>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</si>
  <si>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</si>
  <si>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</si>
  <si>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</si>
  <si>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</si>
  <si>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</si>
  <si>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</si>
  <si>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</si>
  <si>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</si>
  <si>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</si>
  <si>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</si>
  <si>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</si>
  <si>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</si>
  <si>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</si>
  <si>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</si>
  <si>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</si>
  <si>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</si>
  <si>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</si>
  <si>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</si>
  <si>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</si>
  <si>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</si>
  <si>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</si>
  <si>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</si>
  <si>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</si>
  <si>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</si>
  <si>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</si>
  <si>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</si>
  <si>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</si>
  <si>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</si>
  <si>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</si>
  <si>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</si>
  <si>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</si>
  <si>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</si>
  <si>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</si>
  <si>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</si>
  <si>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</si>
  <si>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</si>
  <si>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</si>
  <si>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保険局</t>
    <rPh sb="0" eb="3">
      <t>ホケンキョク</t>
    </rPh>
    <phoneticPr fontId="5"/>
  </si>
  <si>
    <t>医療課</t>
    <rPh sb="0" eb="3">
      <t>イリョウカ</t>
    </rPh>
    <phoneticPr fontId="5"/>
  </si>
  <si>
    <t>森光　敬子</t>
    <rPh sb="0" eb="1">
      <t>モリ</t>
    </rPh>
    <rPh sb="1" eb="2">
      <t>ヒカ</t>
    </rPh>
    <rPh sb="3" eb="5">
      <t>ケイコ</t>
    </rPh>
    <phoneticPr fontId="5"/>
  </si>
  <si>
    <t>○</t>
  </si>
  <si>
    <t>社会保険医療協議会法（昭和25年法律第47号）第８条第２項</t>
    <phoneticPr fontId="5"/>
  </si>
  <si>
    <t>平成28年度診療報酬改定に係る答申書附帯意見（平成28年２月中央社会保険医療協議会）</t>
    <phoneticPr fontId="5"/>
  </si>
  <si>
    <t>　中央社会保険医療協議会の平成２８年度診療報酬改定に係る答申書附帯意見において、「医療従事者の負担軽減にも資するチーム医療の推進等について、引き続き検討すること。」とされているところであり、薬剤師や関係職種の病棟配置やチーム医療への貢献に関する評価方法について検討・検証するために、薬剤師や関係職種の病棟業務に係る実態等の調査を行う。</t>
    <phoneticPr fontId="5"/>
  </si>
  <si>
    <t>　全病院から抽出した保険医療機関を対象に、勤務医の薬物療法関連についての負担意識や薬剤師の病棟における業務の状況等についてアンケート調査を行い、提出された調査票の集計、分析を行い、その分析結果について内容の検証、評価を行う。</t>
    <phoneticPr fontId="5"/>
  </si>
  <si>
    <t>-</t>
  </si>
  <si>
    <t>-</t>
    <phoneticPr fontId="5"/>
  </si>
  <si>
    <t>-</t>
    <phoneticPr fontId="5"/>
  </si>
  <si>
    <t>-</t>
    <phoneticPr fontId="5"/>
  </si>
  <si>
    <t>-</t>
    <phoneticPr fontId="5"/>
  </si>
  <si>
    <t>社会保険基礎調査委託費</t>
    <rPh sb="0" eb="2">
      <t>シャカイ</t>
    </rPh>
    <rPh sb="2" eb="4">
      <t>ホケン</t>
    </rPh>
    <rPh sb="4" eb="6">
      <t>キソ</t>
    </rPh>
    <rPh sb="6" eb="8">
      <t>チョウサ</t>
    </rPh>
    <rPh sb="8" eb="11">
      <t>イタクヒ</t>
    </rPh>
    <phoneticPr fontId="5"/>
  </si>
  <si>
    <t>-</t>
    <phoneticPr fontId="5"/>
  </si>
  <si>
    <t>-</t>
    <phoneticPr fontId="5"/>
  </si>
  <si>
    <t>-</t>
    <phoneticPr fontId="5"/>
  </si>
  <si>
    <t>-</t>
    <phoneticPr fontId="5"/>
  </si>
  <si>
    <t>本調査は、診療報酬に関し、病院全般における薬剤師の病棟配置やチーム医療への貢献に関する評価方法について検討を行うために必要な基礎資料の収集を目的としており、直接的に測ることのできる指標を示すことは困難であるが、間接的な指標として、調査に対する施設の回答率を指標とした。</t>
    <phoneticPr fontId="5"/>
  </si>
  <si>
    <t>調査に対する施設の回答率
（ただし、回答率は質問項目数により増減する可能性を考慮し、成果実績としては、回答施設数と調査項目数を掛け合わせた回答総数とした。）</t>
    <phoneticPr fontId="5"/>
  </si>
  <si>
    <t>調査に対する施設の回答率</t>
    <phoneticPr fontId="5"/>
  </si>
  <si>
    <t>間接的な指標として、調査に対する施設の回答率を指標とした。</t>
    <phoneticPr fontId="5"/>
  </si>
  <si>
    <t>回答総数（千問）</t>
    <rPh sb="0" eb="2">
      <t>カイトウ</t>
    </rPh>
    <rPh sb="2" eb="4">
      <t>ソウスウ</t>
    </rPh>
    <rPh sb="5" eb="7">
      <t>センモン</t>
    </rPh>
    <phoneticPr fontId="5"/>
  </si>
  <si>
    <t>回答率</t>
    <rPh sb="0" eb="3">
      <t>カイトウリツ</t>
    </rPh>
    <phoneticPr fontId="5"/>
  </si>
  <si>
    <t>-</t>
    <phoneticPr fontId="5"/>
  </si>
  <si>
    <t>本調査は、保険医療機関の業務を対象とした調査・分析・集計等を実施するものであり、詳細な活動指標を示すことは困難であるが、調査対象とする施設数を指標とした。　</t>
    <phoneticPr fontId="5"/>
  </si>
  <si>
    <t>調査施設数</t>
    <rPh sb="0" eb="2">
      <t>チョウサ</t>
    </rPh>
    <rPh sb="2" eb="4">
      <t>シセツ</t>
    </rPh>
    <rPh sb="4" eb="5">
      <t>スウ</t>
    </rPh>
    <phoneticPr fontId="5"/>
  </si>
  <si>
    <t>-</t>
    <phoneticPr fontId="5"/>
  </si>
  <si>
    <t>単位当たりコスト ＝ Ｘ ／ Ｙ
Ｘ：執行額
Ｙ：回答総数　　　　　　　　　　　　　　　　　　</t>
    <phoneticPr fontId="5"/>
  </si>
  <si>
    <t>千円</t>
    <rPh sb="0" eb="2">
      <t>センエン</t>
    </rPh>
    <phoneticPr fontId="5"/>
  </si>
  <si>
    <t>　　X（百万円）/Y（千問）</t>
    <rPh sb="4" eb="6">
      <t>ヒャクマン</t>
    </rPh>
    <rPh sb="6" eb="7">
      <t>エン</t>
    </rPh>
    <rPh sb="11" eb="13">
      <t>センモン</t>
    </rPh>
    <phoneticPr fontId="5"/>
  </si>
  <si>
    <t>０</t>
    <phoneticPr fontId="5"/>
  </si>
  <si>
    <t>3/19</t>
    <phoneticPr fontId="5"/>
  </si>
  <si>
    <t>0</t>
    <phoneticPr fontId="5"/>
  </si>
  <si>
    <t>11/19</t>
    <phoneticPr fontId="5"/>
  </si>
  <si>
    <t>施策大目標９　全国民に必要な医療を保障できる安定的・効率的な医療保険制度を構築すること</t>
    <phoneticPr fontId="5"/>
  </si>
  <si>
    <t>施策目標Ⅰー９ー１　データヘルスの推進による保険者機能の強化等により適正かつ安定的・効率的な医療保険制度を構築すること</t>
    <phoneticPr fontId="5"/>
  </si>
  <si>
    <t>-</t>
    <phoneticPr fontId="5"/>
  </si>
  <si>
    <t>-</t>
    <phoneticPr fontId="5"/>
  </si>
  <si>
    <t>全病院から抽出した保険医療機関を対象に、勤務医の薬物療法関連についての負担意識や薬剤師の病棟における業務の状況等についてアンケート調査を行う。
中央社会保険医療協議会の平成２６年度答申書附帯意見において、「チーム医療の推進等を含め、医療従事者の負担軽減措置の影響を調査・検証し、それらの在り方を引き続き検討すること。」とされているところであり、病院全般における薬剤師の病棟配置やチーム医療への貢献に関する評価方法について検討又は検証するために、薬剤師や関係職種の病棟配置や病棟業務に係る実態等の調査を行うことができる。</t>
    <phoneticPr fontId="5"/>
  </si>
  <si>
    <t>-</t>
    <phoneticPr fontId="5"/>
  </si>
  <si>
    <t>-</t>
    <phoneticPr fontId="5"/>
  </si>
  <si>
    <t>-</t>
    <phoneticPr fontId="5"/>
  </si>
  <si>
    <t>-</t>
    <phoneticPr fontId="5"/>
  </si>
  <si>
    <t>-</t>
    <phoneticPr fontId="5"/>
  </si>
  <si>
    <t>無</t>
  </si>
  <si>
    <t>‐</t>
  </si>
  <si>
    <t>新23-095</t>
    <rPh sb="0" eb="1">
      <t>シン</t>
    </rPh>
    <phoneticPr fontId="5"/>
  </si>
  <si>
    <t>937</t>
    <phoneticPr fontId="5"/>
  </si>
  <si>
    <t>263</t>
    <phoneticPr fontId="5"/>
  </si>
  <si>
    <t>275</t>
    <phoneticPr fontId="5"/>
  </si>
  <si>
    <t>285</t>
    <phoneticPr fontId="5"/>
  </si>
  <si>
    <t>279</t>
    <phoneticPr fontId="5"/>
  </si>
  <si>
    <t>0292</t>
    <phoneticPr fontId="5"/>
  </si>
  <si>
    <t>-</t>
    <phoneticPr fontId="5"/>
  </si>
  <si>
    <t>-</t>
    <phoneticPr fontId="5"/>
  </si>
  <si>
    <t>-</t>
    <phoneticPr fontId="5"/>
  </si>
  <si>
    <t>-</t>
    <phoneticPr fontId="5"/>
  </si>
  <si>
    <t>診療報酬体系見直し後の評価等に係る調査に必要な経費（薬局のかかりつけ機能に係る実態調査費）</t>
    <phoneticPr fontId="5"/>
  </si>
  <si>
    <t>本調査と類似調査は薬剤管理等に係る調査であるが、調査内容、調査客体及び調査手法等が異なるため適切に役割分担できている。</t>
    <phoneticPr fontId="5"/>
  </si>
  <si>
    <t>診療報酬体系見直し後の評価等に係る調査に必要な経費（薬剤師等病棟業務実態調査費）</t>
    <phoneticPr fontId="5"/>
  </si>
  <si>
    <t>現行制度では診療報酬改定は２年に１回実施しており、30年度は診療報酬改定作業が発生しなかった。このことから30年度の診療報酬体系見直し後の評価等に係る調査に必要な経費での執行実績はなし。31年度は診療報酬改定作業が発生し本事業を一般競争入札（最低価格）により実施することから、過去入札参加企業等に声かけを行い競争性のある調達を確保する。今後現行制度が変更になった場合に対応できるよう予算については引き続き毎年度要求を実施する。</t>
    <rPh sb="0" eb="2">
      <t>ゲンコウ</t>
    </rPh>
    <rPh sb="2" eb="4">
      <t>セイド</t>
    </rPh>
    <rPh sb="6" eb="8">
      <t>シンリョウ</t>
    </rPh>
    <rPh sb="8" eb="10">
      <t>ホウシュウ</t>
    </rPh>
    <rPh sb="10" eb="12">
      <t>カイテイ</t>
    </rPh>
    <rPh sb="14" eb="15">
      <t>ネン</t>
    </rPh>
    <rPh sb="17" eb="18">
      <t>カイ</t>
    </rPh>
    <rPh sb="18" eb="20">
      <t>ジッシ</t>
    </rPh>
    <rPh sb="27" eb="29">
      <t>ネンド</t>
    </rPh>
    <rPh sb="30" eb="32">
      <t>シンリョウ</t>
    </rPh>
    <rPh sb="32" eb="34">
      <t>ホウシュウ</t>
    </rPh>
    <rPh sb="34" eb="36">
      <t>カイテイ</t>
    </rPh>
    <rPh sb="36" eb="38">
      <t>サギョウ</t>
    </rPh>
    <rPh sb="39" eb="41">
      <t>ハッセイ</t>
    </rPh>
    <rPh sb="55" eb="57">
      <t>ネンド</t>
    </rPh>
    <rPh sb="95" eb="97">
      <t>ネンド</t>
    </rPh>
    <rPh sb="98" eb="100">
      <t>シンリョウ</t>
    </rPh>
    <rPh sb="100" eb="102">
      <t>ホウシュウ</t>
    </rPh>
    <rPh sb="102" eb="104">
      <t>カイテイ</t>
    </rPh>
    <rPh sb="104" eb="106">
      <t>サギョウ</t>
    </rPh>
    <rPh sb="107" eb="109">
      <t>ハッセイ</t>
    </rPh>
    <rPh sb="110" eb="111">
      <t>ホン</t>
    </rPh>
    <rPh sb="111" eb="113">
      <t>ジギョウ</t>
    </rPh>
    <rPh sb="114" eb="116">
      <t>イッパン</t>
    </rPh>
    <rPh sb="116" eb="118">
      <t>キョウソウ</t>
    </rPh>
    <rPh sb="118" eb="120">
      <t>ニュウサツ</t>
    </rPh>
    <rPh sb="121" eb="123">
      <t>サイテイ</t>
    </rPh>
    <rPh sb="123" eb="125">
      <t>カカク</t>
    </rPh>
    <rPh sb="129" eb="131">
      <t>ジッシ</t>
    </rPh>
    <rPh sb="138" eb="140">
      <t>カコ</t>
    </rPh>
    <rPh sb="140" eb="142">
      <t>ニュウサツ</t>
    </rPh>
    <rPh sb="142" eb="144">
      <t>サンカ</t>
    </rPh>
    <rPh sb="144" eb="146">
      <t>キギョウ</t>
    </rPh>
    <rPh sb="146" eb="147">
      <t>トウ</t>
    </rPh>
    <rPh sb="148" eb="149">
      <t>コエ</t>
    </rPh>
    <rPh sb="152" eb="153">
      <t>オコナ</t>
    </rPh>
    <rPh sb="154" eb="157">
      <t>キョウソウセイ</t>
    </rPh>
    <rPh sb="160" eb="162">
      <t>チョウタツ</t>
    </rPh>
    <rPh sb="163" eb="165">
      <t>カクホ</t>
    </rPh>
    <rPh sb="168" eb="170">
      <t>コンゴ</t>
    </rPh>
    <rPh sb="170" eb="172">
      <t>ゲンコウ</t>
    </rPh>
    <rPh sb="172" eb="174">
      <t>セイド</t>
    </rPh>
    <rPh sb="175" eb="177">
      <t>ヘンコウ</t>
    </rPh>
    <rPh sb="181" eb="183">
      <t>バアイ</t>
    </rPh>
    <rPh sb="184" eb="186">
      <t>タイオウ</t>
    </rPh>
    <rPh sb="191" eb="193">
      <t>ヨサン</t>
    </rPh>
    <rPh sb="198" eb="199">
      <t>ヒ</t>
    </rPh>
    <rPh sb="200" eb="201">
      <t>ツヅ</t>
    </rPh>
    <rPh sb="202" eb="205">
      <t>マイネンド</t>
    </rPh>
    <rPh sb="205" eb="207">
      <t>ヨウキュウ</t>
    </rPh>
    <rPh sb="208" eb="210">
      <t>ジッシ</t>
    </rPh>
    <phoneticPr fontId="5"/>
  </si>
  <si>
    <t>現行制度では診療報酬改定は２年に１回実施しており、30年度は診療報酬改定作業が発生しなかった。このことから30年度の診療報酬体系見直し後の評価等に係る調査に必要な経費での執行実績はなし。31年度は診療報酬改定作業が発生し本事業を一般競争入札（最低価格）により実施することから、過去入札参加企業等に声かけを行い競争性のある調達を確保する。今後現行制度が変更になった場合に対応できるよう予算については引き続き毎年度要求を実施する。</t>
    <phoneticPr fontId="5"/>
  </si>
  <si>
    <t>医療従事者の負担軽減に資する体制づくりは重要。アンケート回答率が34%と低いことは問題。回答率をあげるためのアンケートの工夫など回収率の向上に努めること。（横田　響子）</t>
    <phoneticPr fontId="5"/>
  </si>
  <si>
    <t>アンケート内容や回答方法の工夫により、回答率の向上に努めること。</t>
    <phoneticPr fontId="5"/>
  </si>
  <si>
    <t>アンケート回答方法については回答用紙に記載して郵送する以外にもインターネットにより回答をする方法があることから、この方法により回答できることの周知を図っていく。また、対象となる医療機関に回答を依頼する旨の通知を行ったり、日本薬剤師会などの業界団体を通じて本調査を行うことの通知を医療機関に行い、回答率の向上に努める。</t>
    <rPh sb="5" eb="7">
      <t>カイトウ</t>
    </rPh>
    <rPh sb="7" eb="9">
      <t>ホウホウ</t>
    </rPh>
    <rPh sb="14" eb="16">
      <t>カイトウ</t>
    </rPh>
    <rPh sb="16" eb="18">
      <t>ヨウシ</t>
    </rPh>
    <rPh sb="19" eb="21">
      <t>キサイ</t>
    </rPh>
    <rPh sb="23" eb="25">
      <t>ユウソウ</t>
    </rPh>
    <rPh sb="27" eb="29">
      <t>イガイ</t>
    </rPh>
    <rPh sb="41" eb="43">
      <t>カイトウ</t>
    </rPh>
    <rPh sb="46" eb="48">
      <t>ホウホウ</t>
    </rPh>
    <rPh sb="58" eb="60">
      <t>ホウホウ</t>
    </rPh>
    <rPh sb="63" eb="65">
      <t>カイトウ</t>
    </rPh>
    <rPh sb="71" eb="73">
      <t>シュウチ</t>
    </rPh>
    <rPh sb="74" eb="75">
      <t>ハカ</t>
    </rPh>
    <rPh sb="83" eb="85">
      <t>タイショウ</t>
    </rPh>
    <rPh sb="88" eb="90">
      <t>イリョウ</t>
    </rPh>
    <rPh sb="90" eb="92">
      <t>キカン</t>
    </rPh>
    <rPh sb="93" eb="95">
      <t>カイトウ</t>
    </rPh>
    <rPh sb="96" eb="98">
      <t>イライ</t>
    </rPh>
    <rPh sb="100" eb="101">
      <t>ムネ</t>
    </rPh>
    <rPh sb="102" eb="104">
      <t>ツウチ</t>
    </rPh>
    <rPh sb="105" eb="106">
      <t>オコナ</t>
    </rPh>
    <rPh sb="110" eb="112">
      <t>ニホン</t>
    </rPh>
    <rPh sb="112" eb="115">
      <t>ヤクザイシ</t>
    </rPh>
    <rPh sb="115" eb="116">
      <t>カイ</t>
    </rPh>
    <rPh sb="119" eb="121">
      <t>ギョウカイ</t>
    </rPh>
    <rPh sb="121" eb="123">
      <t>ダンタイ</t>
    </rPh>
    <rPh sb="124" eb="125">
      <t>ツウ</t>
    </rPh>
    <rPh sb="127" eb="130">
      <t>ホンチョウサ</t>
    </rPh>
    <rPh sb="131" eb="132">
      <t>オコナ</t>
    </rPh>
    <rPh sb="136" eb="137">
      <t>ツウ</t>
    </rPh>
    <rPh sb="137" eb="138">
      <t>チ</t>
    </rPh>
    <rPh sb="139" eb="141">
      <t>イリョウ</t>
    </rPh>
    <rPh sb="141" eb="143">
      <t>キカン</t>
    </rPh>
    <rPh sb="144" eb="145">
      <t>オコナ</t>
    </rPh>
    <rPh sb="147" eb="150">
      <t>カイトウリツ</t>
    </rPh>
    <rPh sb="151" eb="153">
      <t>コウジョウ</t>
    </rPh>
    <rPh sb="154" eb="155">
      <t>ツト</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</si>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</sst>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24</xdr:col>
      <xdr:colOff>101600</xdr:colOff>
      <xdr:row>742</xdr:row>
      <xdr:rowOff>0</xdr:rowOff>
    </xdr:from>
    <xdr:to>
      <xdr:col>34</xdr:col>
      <xdr:colOff>115652</xdr:colOff>
      <xdr:row>744</xdr:row>
      <xdr:rowOff>47662</xdr:rowOff>
    </xdr:to>
    <xdr:sp macro="" textlink="">
      <xdr:nvSpPr>
        <xdr:cNvPr id="3" name="テキスト ボックス 2"/>
        <xdr:cNvSpPr txBox="1"/>
      </xdr:nvSpPr>
      <xdr:spPr>
        <a:xfrm>
          <a:off x="4978400" y="45770800"/>
          <a:ext cx="2046052" cy="758862"/>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年度実績なし</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11</xdr:col>
      <xdr:colOff>25400</xdr:colOff>
      <xdr:row>745</xdr:row>
      <xdr:rowOff>38100</xdr:rowOff>
    </xdr:from>
    <xdr:to>
      <xdr:col>28</xdr:col>
      <xdr:colOff>160561</xdr:colOff>
      <xdr:row>745</xdr:row>
      <xdr:rowOff>333087</xdr:rowOff>
    </xdr:to>
    <xdr:sp macro="" textlink="">
      <xdr:nvSpPr>
        <xdr:cNvPr id="5" name="テキスト ボックス 4"/>
        <xdr:cNvSpPr txBox="1"/>
      </xdr:nvSpPr>
      <xdr:spPr>
        <a:xfrm>
          <a:off x="2260600" y="46875700"/>
          <a:ext cx="3589561" cy="294987"/>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（参考）平成</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年度実績</a:t>
          </a:r>
        </a:p>
      </xdr:txBody>
    </xdr:sp>
    <xdr:clientData/>
  </xdr:twoCellAnchor>
  <xdr:twoCellAnchor>
    <xdr:from>
      <xdr:col>21</xdr:col>
      <xdr:colOff>25400</xdr:colOff>
      <xdr:row>746</xdr:row>
      <xdr:rowOff>228600</xdr:rowOff>
    </xdr:from>
    <xdr:to>
      <xdr:col>37</xdr:col>
      <xdr:colOff>192759</xdr:colOff>
      <xdr:row>748</xdr:row>
      <xdr:rowOff>322381</xdr:rowOff>
    </xdr:to>
    <xdr:sp macro="" textlink="">
      <xdr:nvSpPr>
        <xdr:cNvPr id="7" name="正方形/長方形 6"/>
        <xdr:cNvSpPr/>
      </xdr:nvSpPr>
      <xdr:spPr>
        <a:xfrm>
          <a:off x="4292600" y="47421800"/>
          <a:ext cx="3418559" cy="80498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rPr>
            <a:t>３百万円</a:t>
          </a:r>
          <a:endParaRPr kumimoji="1" lang="en-US" altLang="ja-JP" sz="1400">
            <a:solidFill>
              <a:sysClr val="windowText" lastClr="000000"/>
            </a:solidFill>
          </a:endParaRPr>
        </a:p>
      </xdr:txBody>
    </xdr:sp>
    <xdr:clientData/>
  </xdr:twoCellAnchor>
  <xdr:twoCellAnchor>
    <xdr:from>
      <xdr:col>22</xdr:col>
      <xdr:colOff>190500</xdr:colOff>
      <xdr:row>749</xdr:row>
      <xdr:rowOff>38100</xdr:rowOff>
    </xdr:from>
    <xdr:to>
      <xdr:col>35</xdr:col>
      <xdr:colOff>192898</xdr:colOff>
      <xdr:row>750</xdr:row>
      <xdr:rowOff>147803</xdr:rowOff>
    </xdr:to>
    <xdr:sp macro="" textlink="">
      <xdr:nvSpPr>
        <xdr:cNvPr id="8" name="正方形/長方形 7"/>
        <xdr:cNvSpPr/>
      </xdr:nvSpPr>
      <xdr:spPr>
        <a:xfrm>
          <a:off x="4660900" y="48298100"/>
          <a:ext cx="2643998" cy="46530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i="0" baseline="0">
              <a:solidFill>
                <a:sysClr val="windowText" lastClr="000000"/>
              </a:solidFill>
              <a:latin typeface="+mn-lt"/>
              <a:ea typeface="+mn-ea"/>
              <a:cs typeface="+mn-cs"/>
            </a:rPr>
            <a:t>事業の企画、全体調整等、事業全体の進行管理</a:t>
          </a:r>
          <a:endParaRPr lang="ja-JP" altLang="ja-JP">
            <a:solidFill>
              <a:sysClr val="windowText" lastClr="000000"/>
            </a:solidFill>
          </a:endParaRPr>
        </a:p>
      </xdr:txBody>
    </xdr:sp>
    <xdr:clientData/>
  </xdr:twoCellAnchor>
  <xdr:twoCellAnchor>
    <xdr:from>
      <xdr:col>22</xdr:col>
      <xdr:colOff>101600</xdr:colOff>
      <xdr:row>749</xdr:row>
      <xdr:rowOff>63500</xdr:rowOff>
    </xdr:from>
    <xdr:to>
      <xdr:col>36</xdr:col>
      <xdr:colOff>109272</xdr:colOff>
      <xdr:row>750</xdr:row>
      <xdr:rowOff>85673</xdr:rowOff>
    </xdr:to>
    <xdr:sp macro="" textlink="">
      <xdr:nvSpPr>
        <xdr:cNvPr id="9" name="大かっこ 8"/>
        <xdr:cNvSpPr/>
      </xdr:nvSpPr>
      <xdr:spPr>
        <a:xfrm>
          <a:off x="4572000" y="48323500"/>
          <a:ext cx="2852472" cy="37777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29</xdr:col>
      <xdr:colOff>101600</xdr:colOff>
      <xdr:row>750</xdr:row>
      <xdr:rowOff>177800</xdr:rowOff>
    </xdr:from>
    <xdr:to>
      <xdr:col>29</xdr:col>
      <xdr:colOff>107329</xdr:colOff>
      <xdr:row>756</xdr:row>
      <xdr:rowOff>538822</xdr:rowOff>
    </xdr:to>
    <xdr:cxnSp macro="">
      <xdr:nvCxnSpPr>
        <xdr:cNvPr id="11" name="直線矢印コネクタ 10"/>
        <xdr:cNvCxnSpPr/>
      </xdr:nvCxnSpPr>
      <xdr:spPr>
        <a:xfrm>
          <a:off x="5994400" y="48793400"/>
          <a:ext cx="5729" cy="24946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50800</xdr:colOff>
      <xdr:row>757</xdr:row>
      <xdr:rowOff>12700</xdr:rowOff>
    </xdr:from>
    <xdr:to>
      <xdr:col>36</xdr:col>
      <xdr:colOff>201373</xdr:colOff>
      <xdr:row>757</xdr:row>
      <xdr:rowOff>278902</xdr:rowOff>
    </xdr:to>
    <xdr:sp macro="" textlink="">
      <xdr:nvSpPr>
        <xdr:cNvPr id="12" name="テキスト ボックス 11"/>
        <xdr:cNvSpPr txBox="1"/>
      </xdr:nvSpPr>
      <xdr:spPr>
        <a:xfrm>
          <a:off x="4521200" y="51435000"/>
          <a:ext cx="2995373" cy="266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21</xdr:col>
      <xdr:colOff>38100</xdr:colOff>
      <xdr:row>757</xdr:row>
      <xdr:rowOff>355600</xdr:rowOff>
    </xdr:from>
    <xdr:to>
      <xdr:col>38</xdr:col>
      <xdr:colOff>2259</xdr:colOff>
      <xdr:row>758</xdr:row>
      <xdr:rowOff>356008</xdr:rowOff>
    </xdr:to>
    <xdr:sp macro="" textlink="">
      <xdr:nvSpPr>
        <xdr:cNvPr id="14" name="正方形/長方形 13"/>
        <xdr:cNvSpPr/>
      </xdr:nvSpPr>
      <xdr:spPr>
        <a:xfrm>
          <a:off x="4305300" y="51777900"/>
          <a:ext cx="3418559" cy="67350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ea"/>
              <a:ea typeface="+mn-ea"/>
            </a:rPr>
            <a:t>Ａ．（株）オノフ</a:t>
          </a:r>
          <a:endParaRPr kumimoji="1" lang="en-US" altLang="ja-JP" sz="1100">
            <a:solidFill>
              <a:schemeClr val="tx1"/>
            </a:solidFill>
            <a:latin typeface="+mn-ea"/>
            <a:ea typeface="+mn-ea"/>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３</a:t>
          </a:r>
          <a:r>
            <a:rPr kumimoji="1" lang="ja-JP" altLang="ja-JP" sz="1100">
              <a:solidFill>
                <a:schemeClr val="tx1"/>
              </a:solidFill>
              <a:effectLst/>
              <a:latin typeface="+mn-lt"/>
              <a:ea typeface="+mn-ea"/>
              <a:cs typeface="+mn-cs"/>
            </a:rPr>
            <a:t>百万円</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endParaRPr kumimoji="1" lang="en-US" altLang="ja-JP" sz="1400">
            <a:solidFill>
              <a:sysClr val="windowText" lastClr="000000"/>
            </a:solidFill>
          </a:endParaRPr>
        </a:p>
      </xdr:txBody>
    </xdr:sp>
    <xdr:clientData/>
  </xdr:twoCellAnchor>
  <xdr:twoCellAnchor>
    <xdr:from>
      <xdr:col>22</xdr:col>
      <xdr:colOff>139700</xdr:colOff>
      <xdr:row>758</xdr:row>
      <xdr:rowOff>444500</xdr:rowOff>
    </xdr:from>
    <xdr:to>
      <xdr:col>36</xdr:col>
      <xdr:colOff>95784</xdr:colOff>
      <xdr:row>759</xdr:row>
      <xdr:rowOff>345568</xdr:rowOff>
    </xdr:to>
    <xdr:sp macro="" textlink="">
      <xdr:nvSpPr>
        <xdr:cNvPr id="16" name="大かっこ 15"/>
        <xdr:cNvSpPr/>
      </xdr:nvSpPr>
      <xdr:spPr>
        <a:xfrm>
          <a:off x="4610100" y="52539900"/>
          <a:ext cx="2800884" cy="57416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0</xdr:colOff>
      <xdr:row>758</xdr:row>
      <xdr:rowOff>444500</xdr:rowOff>
    </xdr:from>
    <xdr:to>
      <xdr:col>36</xdr:col>
      <xdr:colOff>50800</xdr:colOff>
      <xdr:row>759</xdr:row>
      <xdr:rowOff>355173</xdr:rowOff>
    </xdr:to>
    <xdr:sp macro="" textlink="">
      <xdr:nvSpPr>
        <xdr:cNvPr id="17" name="正方形/長方形 16"/>
        <xdr:cNvSpPr/>
      </xdr:nvSpPr>
      <xdr:spPr>
        <a:xfrm>
          <a:off x="4673600" y="52209700"/>
          <a:ext cx="2692400" cy="58377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sz="1100" b="0" i="0" u="none" strike="noStrike" baseline="0" smtClean="0">
              <a:solidFill>
                <a:sysClr val="windowText" lastClr="000000"/>
              </a:solidFill>
              <a:latin typeface="+mn-lt"/>
              <a:ea typeface="+mn-ea"/>
              <a:cs typeface="+mn-cs"/>
            </a:rPr>
            <a:t>事業の企画に沿った実際の調査の実施、回収した調査結果の集計</a:t>
          </a:r>
          <a:endParaRPr lang="ja-JP" altLang="ja-JP">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302</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631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186</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572</v>
      </c>
      <c r="AF5" s="699"/>
      <c r="AG5" s="699"/>
      <c r="AH5" s="699"/>
      <c r="AI5" s="699"/>
      <c r="AJ5" s="699"/>
      <c r="AK5" s="699"/>
      <c r="AL5" s="699"/>
      <c r="AM5" s="699"/>
      <c r="AN5" s="699"/>
      <c r="AO5" s="699"/>
      <c r="AP5" s="700"/>
      <c r="AQ5" s="701" t="s">
        <v>573</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576</v>
      </c>
      <c r="AF7" s="913"/>
      <c r="AG7" s="913"/>
      <c r="AH7" s="913"/>
      <c r="AI7" s="913"/>
      <c r="AJ7" s="913"/>
      <c r="AK7" s="913"/>
      <c r="AL7" s="913"/>
      <c r="AM7" s="913"/>
      <c r="AN7" s="913"/>
      <c r="AO7" s="913"/>
      <c r="AP7" s="913"/>
      <c r="AQ7" s="913"/>
      <c r="AR7" s="913"/>
      <c r="AS7" s="913"/>
      <c r="AT7" s="913"/>
      <c r="AU7" s="913"/>
      <c r="AV7" s="913"/>
      <c r="AW7" s="913"/>
      <c r="AX7" s="914"/>
    </row>
    <row r="8" spans="1:50" ht="50.1"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0.1" customHeight="1" x14ac:dyDescent="0.15">
      <c r="A9" s="849" t="s">
        <v>23</v>
      </c>
      <c r="B9" s="850"/>
      <c r="C9" s="850"/>
      <c r="D9" s="850"/>
      <c r="E9" s="850"/>
      <c r="F9" s="850"/>
      <c r="G9" s="851" t="s">
        <v>577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50.1" customHeight="1" x14ac:dyDescent="0.15">
      <c r="A10" s="660" t="s">
        <v>30</v>
      </c>
      <c r="B10" s="661"/>
      <c r="C10" s="661"/>
      <c r="D10" s="661"/>
      <c r="E10" s="661"/>
      <c r="F10" s="661"/>
      <c r="G10" s="754" t="s">
        <v>578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11</v>
      </c>
      <c r="Q13" s="658"/>
      <c r="R13" s="658"/>
      <c r="S13" s="658"/>
      <c r="T13" s="658"/>
      <c r="U13" s="658"/>
      <c r="V13" s="659"/>
      <c r="W13" s="657">
        <v>11</v>
      </c>
      <c r="X13" s="658"/>
      <c r="Y13" s="658"/>
      <c r="Z13" s="658"/>
      <c r="AA13" s="658"/>
      <c r="AB13" s="658"/>
      <c r="AC13" s="659"/>
      <c r="AD13" s="657">
        <v>11</v>
      </c>
      <c r="AE13" s="658"/>
      <c r="AF13" s="658"/>
      <c r="AG13" s="658"/>
      <c r="AH13" s="658"/>
      <c r="AI13" s="658"/>
      <c r="AJ13" s="659"/>
      <c r="AK13" s="657">
        <v>11</v>
      </c>
      <c r="AL13" s="658"/>
      <c r="AM13" s="658"/>
      <c r="AN13" s="658"/>
      <c r="AO13" s="658"/>
      <c r="AP13" s="658"/>
      <c r="AQ13" s="659"/>
      <c r="AR13" s="919">
        <v>11</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580</v>
      </c>
      <c r="Q14" s="658"/>
      <c r="R14" s="658"/>
      <c r="S14" s="658"/>
      <c r="T14" s="658"/>
      <c r="U14" s="658"/>
      <c r="V14" s="659"/>
      <c r="W14" s="657" t="s">
        <v>580</v>
      </c>
      <c r="X14" s="658"/>
      <c r="Y14" s="658"/>
      <c r="Z14" s="658"/>
      <c r="AA14" s="658"/>
      <c r="AB14" s="658"/>
      <c r="AC14" s="659"/>
      <c r="AD14" s="657" t="s">
        <v>580</v>
      </c>
      <c r="AE14" s="658"/>
      <c r="AF14" s="658"/>
      <c r="AG14" s="658"/>
      <c r="AH14" s="658"/>
      <c r="AI14" s="658"/>
      <c r="AJ14" s="659"/>
      <c r="AK14" s="657" t="s">
        <v>580</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580</v>
      </c>
      <c r="Q15" s="658"/>
      <c r="R15" s="658"/>
      <c r="S15" s="658"/>
      <c r="T15" s="658"/>
      <c r="U15" s="658"/>
      <c r="V15" s="659"/>
      <c r="W15" s="657" t="s">
        <v>580</v>
      </c>
      <c r="X15" s="658"/>
      <c r="Y15" s="658"/>
      <c r="Z15" s="658"/>
      <c r="AA15" s="658"/>
      <c r="AB15" s="658"/>
      <c r="AC15" s="659"/>
      <c r="AD15" s="657" t="s">
        <v>580</v>
      </c>
      <c r="AE15" s="658"/>
      <c r="AF15" s="658"/>
      <c r="AG15" s="658"/>
      <c r="AH15" s="658"/>
      <c r="AI15" s="658"/>
      <c r="AJ15" s="659"/>
      <c r="AK15" s="657" t="s">
        <v>580</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580</v>
      </c>
      <c r="Q16" s="658"/>
      <c r="R16" s="658"/>
      <c r="S16" s="658"/>
      <c r="T16" s="658"/>
      <c r="U16" s="658"/>
      <c r="V16" s="659"/>
      <c r="W16" s="657" t="s">
        <v>580</v>
      </c>
      <c r="X16" s="658"/>
      <c r="Y16" s="658"/>
      <c r="Z16" s="658"/>
      <c r="AA16" s="658"/>
      <c r="AB16" s="658"/>
      <c r="AC16" s="659"/>
      <c r="AD16" s="657" t="s">
        <v>582</v>
      </c>
      <c r="AE16" s="658"/>
      <c r="AF16" s="658"/>
      <c r="AG16" s="658"/>
      <c r="AH16" s="658"/>
      <c r="AI16" s="658"/>
      <c r="AJ16" s="659"/>
      <c r="AK16" s="657" t="s">
        <v>583</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580</v>
      </c>
      <c r="Q17" s="658"/>
      <c r="R17" s="658"/>
      <c r="S17" s="658"/>
      <c r="T17" s="658"/>
      <c r="U17" s="658"/>
      <c r="V17" s="659"/>
      <c r="W17" s="657" t="s">
        <v>581</v>
      </c>
      <c r="X17" s="658"/>
      <c r="Y17" s="658"/>
      <c r="Z17" s="658"/>
      <c r="AA17" s="658"/>
      <c r="AB17" s="658"/>
      <c r="AC17" s="659"/>
      <c r="AD17" s="657" t="s">
        <v>580</v>
      </c>
      <c r="AE17" s="658"/>
      <c r="AF17" s="658"/>
      <c r="AG17" s="658"/>
      <c r="AH17" s="658"/>
      <c r="AI17" s="658"/>
      <c r="AJ17" s="659"/>
      <c r="AK17" s="657" t="s">
        <v>583</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11</v>
      </c>
      <c r="Q18" s="879"/>
      <c r="R18" s="879"/>
      <c r="S18" s="879"/>
      <c r="T18" s="879"/>
      <c r="U18" s="879"/>
      <c r="V18" s="880"/>
      <c r="W18" s="878">
        <f>SUM(W13:AC17)</f>
        <v>11</v>
      </c>
      <c r="X18" s="879"/>
      <c r="Y18" s="879"/>
      <c r="Z18" s="879"/>
      <c r="AA18" s="879"/>
      <c r="AB18" s="879"/>
      <c r="AC18" s="880"/>
      <c r="AD18" s="878">
        <f>SUM(AD13:AJ17)</f>
        <v>11</v>
      </c>
      <c r="AE18" s="879"/>
      <c r="AF18" s="879"/>
      <c r="AG18" s="879"/>
      <c r="AH18" s="879"/>
      <c r="AI18" s="879"/>
      <c r="AJ18" s="880"/>
      <c r="AK18" s="878">
        <f>SUM(AK13:AQ17)</f>
        <v>11</v>
      </c>
      <c r="AL18" s="879"/>
      <c r="AM18" s="879"/>
      <c r="AN18" s="879"/>
      <c r="AO18" s="879"/>
      <c r="AP18" s="879"/>
      <c r="AQ18" s="880"/>
      <c r="AR18" s="878">
        <f>SUM(AR13:AX17)</f>
        <v>11</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v>3</v>
      </c>
      <c r="X19" s="658"/>
      <c r="Y19" s="658"/>
      <c r="Z19" s="658"/>
      <c r="AA19" s="658"/>
      <c r="AB19" s="658"/>
      <c r="AC19" s="659"/>
      <c r="AD19" s="657">
        <v>0</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v>
      </c>
      <c r="Q20" s="318"/>
      <c r="R20" s="318"/>
      <c r="S20" s="318"/>
      <c r="T20" s="318"/>
      <c r="U20" s="318"/>
      <c r="V20" s="318"/>
      <c r="W20" s="318">
        <f t="shared" ref="W20" si="0">IF(W18=0, "-", SUM(W19)/W18)</f>
        <v>0.27272727272727271</v>
      </c>
      <c r="X20" s="318"/>
      <c r="Y20" s="318"/>
      <c r="Z20" s="318"/>
      <c r="AA20" s="318"/>
      <c r="AB20" s="318"/>
      <c r="AC20" s="318"/>
      <c r="AD20" s="318">
        <f t="shared" ref="AD20" si="1">IF(AD18=0, "-", SUM(AD19)/AD18)</f>
        <v>0</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t="str">
        <f>IF(P19=0, "-", SUM(P19)/SUM(P13,P14))</f>
        <v>-</v>
      </c>
      <c r="Q21" s="318"/>
      <c r="R21" s="318"/>
      <c r="S21" s="318"/>
      <c r="T21" s="318"/>
      <c r="U21" s="318"/>
      <c r="V21" s="318"/>
      <c r="W21" s="318">
        <f t="shared" ref="W21" si="2">IF(W19=0, "-", SUM(W19)/SUM(W13,W14))</f>
        <v>0.27272727272727271</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584</v>
      </c>
      <c r="H23" s="953"/>
      <c r="I23" s="953"/>
      <c r="J23" s="953"/>
      <c r="K23" s="953"/>
      <c r="L23" s="953"/>
      <c r="M23" s="953"/>
      <c r="N23" s="953"/>
      <c r="O23" s="954"/>
      <c r="P23" s="919">
        <v>11</v>
      </c>
      <c r="Q23" s="920"/>
      <c r="R23" s="920"/>
      <c r="S23" s="920"/>
      <c r="T23" s="920"/>
      <c r="U23" s="920"/>
      <c r="V23" s="937"/>
      <c r="W23" s="919">
        <v>11</v>
      </c>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11</v>
      </c>
      <c r="Q29" s="658"/>
      <c r="R29" s="658"/>
      <c r="S29" s="658"/>
      <c r="T29" s="658"/>
      <c r="U29" s="658"/>
      <c r="V29" s="659"/>
      <c r="W29" s="933">
        <f>AR13</f>
        <v>11</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580</v>
      </c>
      <c r="AR31" s="200"/>
      <c r="AS31" s="133" t="s">
        <v>355</v>
      </c>
      <c r="AT31" s="134"/>
      <c r="AU31" s="199" t="s">
        <v>582</v>
      </c>
      <c r="AV31" s="199"/>
      <c r="AW31" s="398" t="s">
        <v>300</v>
      </c>
      <c r="AX31" s="399"/>
    </row>
    <row r="32" spans="1:50" ht="23.25" customHeight="1" x14ac:dyDescent="0.15">
      <c r="A32" s="403"/>
      <c r="B32" s="401"/>
      <c r="C32" s="401"/>
      <c r="D32" s="401"/>
      <c r="E32" s="401"/>
      <c r="F32" s="402"/>
      <c r="G32" s="564" t="s">
        <v>580</v>
      </c>
      <c r="H32" s="565"/>
      <c r="I32" s="565"/>
      <c r="J32" s="565"/>
      <c r="K32" s="565"/>
      <c r="L32" s="565"/>
      <c r="M32" s="565"/>
      <c r="N32" s="565"/>
      <c r="O32" s="566"/>
      <c r="P32" s="105" t="s">
        <v>580</v>
      </c>
      <c r="Q32" s="105"/>
      <c r="R32" s="105"/>
      <c r="S32" s="105"/>
      <c r="T32" s="105"/>
      <c r="U32" s="105"/>
      <c r="V32" s="105"/>
      <c r="W32" s="105"/>
      <c r="X32" s="106"/>
      <c r="Y32" s="471" t="s">
        <v>12</v>
      </c>
      <c r="Z32" s="531"/>
      <c r="AA32" s="532"/>
      <c r="AB32" s="461" t="s">
        <v>585</v>
      </c>
      <c r="AC32" s="461"/>
      <c r="AD32" s="461"/>
      <c r="AE32" s="218" t="s">
        <v>580</v>
      </c>
      <c r="AF32" s="219"/>
      <c r="AG32" s="219"/>
      <c r="AH32" s="219"/>
      <c r="AI32" s="218" t="s">
        <v>587</v>
      </c>
      <c r="AJ32" s="219"/>
      <c r="AK32" s="219"/>
      <c r="AL32" s="219"/>
      <c r="AM32" s="218" t="s">
        <v>580</v>
      </c>
      <c r="AN32" s="219"/>
      <c r="AO32" s="219"/>
      <c r="AP32" s="219"/>
      <c r="AQ32" s="340" t="s">
        <v>582</v>
      </c>
      <c r="AR32" s="207"/>
      <c r="AS32" s="207"/>
      <c r="AT32" s="341"/>
      <c r="AU32" s="219" t="s">
        <v>580</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586</v>
      </c>
      <c r="AC33" s="523"/>
      <c r="AD33" s="523"/>
      <c r="AE33" s="218" t="s">
        <v>582</v>
      </c>
      <c r="AF33" s="219"/>
      <c r="AG33" s="219"/>
      <c r="AH33" s="219"/>
      <c r="AI33" s="218" t="s">
        <v>580</v>
      </c>
      <c r="AJ33" s="219"/>
      <c r="AK33" s="219"/>
      <c r="AL33" s="219"/>
      <c r="AM33" s="218" t="s">
        <v>588</v>
      </c>
      <c r="AN33" s="219"/>
      <c r="AO33" s="219"/>
      <c r="AP33" s="219"/>
      <c r="AQ33" s="340" t="s">
        <v>582</v>
      </c>
      <c r="AR33" s="207"/>
      <c r="AS33" s="207"/>
      <c r="AT33" s="341"/>
      <c r="AU33" s="219" t="s">
        <v>580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580</v>
      </c>
      <c r="AF34" s="219"/>
      <c r="AG34" s="219"/>
      <c r="AH34" s="219"/>
      <c r="AI34" s="218" t="s">
        <v>582</v>
      </c>
      <c r="AJ34" s="219"/>
      <c r="AK34" s="219"/>
      <c r="AL34" s="219"/>
      <c r="AM34" s="218" t="s">
        <v>582</v>
      </c>
      <c r="AN34" s="219"/>
      <c r="AO34" s="219"/>
      <c r="AP34" s="219"/>
      <c r="AQ34" s="340" t="s">
        <v>580</v>
      </c>
      <c r="AR34" s="207"/>
      <c r="AS34" s="207"/>
      <c r="AT34" s="341"/>
      <c r="AU34" s="219" t="s">
        <v>580</v>
      </c>
      <c r="AV34" s="219"/>
      <c r="AW34" s="219"/>
      <c r="AX34" s="221"/>
    </row>
    <row r="35" spans="1:50" ht="23.25" customHeight="1" x14ac:dyDescent="0.15">
      <c r="A35" s="226" t="s">
        <v>506</v>
      </c>
      <c r="B35" s="227"/>
      <c r="C35" s="227"/>
      <c r="D35" s="227"/>
      <c r="E35" s="227"/>
      <c r="F35" s="228"/>
      <c r="G35" s="232" t="s">
        <v>582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30" customHeight="1" x14ac:dyDescent="0.15">
      <c r="A82" s="865"/>
      <c r="B82" s="527"/>
      <c r="C82" s="428"/>
      <c r="D82" s="428"/>
      <c r="E82" s="428"/>
      <c r="F82" s="429"/>
      <c r="G82" s="676" t="s">
        <v>589</v>
      </c>
      <c r="H82" s="676"/>
      <c r="I82" s="676"/>
      <c r="J82" s="676"/>
      <c r="K82" s="676"/>
      <c r="L82" s="676"/>
      <c r="M82" s="676"/>
      <c r="N82" s="676"/>
      <c r="O82" s="676"/>
      <c r="P82" s="676"/>
      <c r="Q82" s="676"/>
      <c r="R82" s="676"/>
      <c r="S82" s="676"/>
      <c r="T82" s="676"/>
      <c r="U82" s="676"/>
      <c r="V82" s="676"/>
      <c r="W82" s="676"/>
      <c r="X82" s="676"/>
      <c r="Y82" s="676"/>
      <c r="Z82" s="676"/>
      <c r="AA82" s="677"/>
      <c r="AB82" s="884" t="s">
        <v>590</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30"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30"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t="s">
        <v>595</v>
      </c>
      <c r="AR86" s="199"/>
      <c r="AS86" s="133" t="s">
        <v>355</v>
      </c>
      <c r="AT86" s="134"/>
      <c r="AU86" s="199">
        <v>31</v>
      </c>
      <c r="AV86" s="199"/>
      <c r="AW86" s="398" t="s">
        <v>300</v>
      </c>
      <c r="AX86" s="399"/>
      <c r="AY86" s="10"/>
      <c r="AZ86" s="10"/>
      <c r="BA86" s="10"/>
      <c r="BB86" s="10"/>
      <c r="BC86" s="10"/>
      <c r="BD86" s="10"/>
      <c r="BE86" s="10"/>
      <c r="BF86" s="10"/>
      <c r="BG86" s="10"/>
      <c r="BH86" s="10"/>
    </row>
    <row r="87" spans="1:60" ht="23.25" customHeight="1" x14ac:dyDescent="0.15">
      <c r="A87" s="865"/>
      <c r="B87" s="428"/>
      <c r="C87" s="428"/>
      <c r="D87" s="428"/>
      <c r="E87" s="428"/>
      <c r="F87" s="429"/>
      <c r="G87" s="104" t="s">
        <v>591</v>
      </c>
      <c r="H87" s="105"/>
      <c r="I87" s="105"/>
      <c r="J87" s="105"/>
      <c r="K87" s="105"/>
      <c r="L87" s="105"/>
      <c r="M87" s="105"/>
      <c r="N87" s="105"/>
      <c r="O87" s="106"/>
      <c r="P87" s="105" t="s">
        <v>592</v>
      </c>
      <c r="Q87" s="514"/>
      <c r="R87" s="514"/>
      <c r="S87" s="514"/>
      <c r="T87" s="514"/>
      <c r="U87" s="514"/>
      <c r="V87" s="514"/>
      <c r="W87" s="514"/>
      <c r="X87" s="515"/>
      <c r="Y87" s="561" t="s">
        <v>62</v>
      </c>
      <c r="Z87" s="562"/>
      <c r="AA87" s="563"/>
      <c r="AB87" s="461" t="s">
        <v>593</v>
      </c>
      <c r="AC87" s="461"/>
      <c r="AD87" s="461"/>
      <c r="AE87" s="218">
        <v>0</v>
      </c>
      <c r="AF87" s="219"/>
      <c r="AG87" s="219"/>
      <c r="AH87" s="219"/>
      <c r="AI87" s="218">
        <v>34</v>
      </c>
      <c r="AJ87" s="219"/>
      <c r="AK87" s="219"/>
      <c r="AL87" s="219"/>
      <c r="AM87" s="218">
        <v>0</v>
      </c>
      <c r="AN87" s="219"/>
      <c r="AO87" s="219"/>
      <c r="AP87" s="219"/>
      <c r="AQ87" s="340" t="s">
        <v>580</v>
      </c>
      <c r="AR87" s="207"/>
      <c r="AS87" s="207"/>
      <c r="AT87" s="341"/>
      <c r="AU87" s="219" t="s">
        <v>580</v>
      </c>
      <c r="AV87" s="219"/>
      <c r="AW87" s="219"/>
      <c r="AX87" s="221"/>
    </row>
    <row r="88" spans="1:60" ht="23.25"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594</v>
      </c>
      <c r="AC88" s="523"/>
      <c r="AD88" s="523"/>
      <c r="AE88" s="218">
        <v>0</v>
      </c>
      <c r="AF88" s="219"/>
      <c r="AG88" s="219"/>
      <c r="AH88" s="219"/>
      <c r="AI88" s="218">
        <v>100</v>
      </c>
      <c r="AJ88" s="219"/>
      <c r="AK88" s="219"/>
      <c r="AL88" s="219"/>
      <c r="AM88" s="218">
        <v>0</v>
      </c>
      <c r="AN88" s="219"/>
      <c r="AO88" s="219"/>
      <c r="AP88" s="219"/>
      <c r="AQ88" s="340" t="s">
        <v>580</v>
      </c>
      <c r="AR88" s="207"/>
      <c r="AS88" s="207"/>
      <c r="AT88" s="341"/>
      <c r="AU88" s="219">
        <v>100</v>
      </c>
      <c r="AV88" s="219"/>
      <c r="AW88" s="219"/>
      <c r="AX88" s="221"/>
      <c r="AY88" s="10"/>
      <c r="AZ88" s="10"/>
      <c r="BA88" s="10"/>
      <c r="BB88" s="10"/>
      <c r="BC88" s="10"/>
    </row>
    <row r="89" spans="1:60" ht="23.25" customHeight="1" thickBo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v>0</v>
      </c>
      <c r="AF89" s="219"/>
      <c r="AG89" s="219"/>
      <c r="AH89" s="219"/>
      <c r="AI89" s="218">
        <v>56</v>
      </c>
      <c r="AJ89" s="219"/>
      <c r="AK89" s="219"/>
      <c r="AL89" s="219"/>
      <c r="AM89" s="218">
        <v>0</v>
      </c>
      <c r="AN89" s="219"/>
      <c r="AO89" s="219"/>
      <c r="AP89" s="219"/>
      <c r="AQ89" s="340" t="s">
        <v>582</v>
      </c>
      <c r="AR89" s="207"/>
      <c r="AS89" s="207"/>
      <c r="AT89" s="341"/>
      <c r="AU89" s="219" t="s">
        <v>580</v>
      </c>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30" customHeight="1" x14ac:dyDescent="0.15">
      <c r="A101" s="422"/>
      <c r="B101" s="423"/>
      <c r="C101" s="423"/>
      <c r="D101" s="423"/>
      <c r="E101" s="423"/>
      <c r="F101" s="424"/>
      <c r="G101" s="105" t="s">
        <v>596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597</v>
      </c>
      <c r="AC101" s="461"/>
      <c r="AD101" s="461"/>
      <c r="AE101" s="218">
        <v>0</v>
      </c>
      <c r="AF101" s="219"/>
      <c r="AG101" s="219"/>
      <c r="AH101" s="220"/>
      <c r="AI101" s="218">
        <v>1000</v>
      </c>
      <c r="AJ101" s="219"/>
      <c r="AK101" s="219"/>
      <c r="AL101" s="220"/>
      <c r="AM101" s="218">
        <v>0</v>
      </c>
      <c r="AN101" s="219"/>
      <c r="AO101" s="219"/>
      <c r="AP101" s="220"/>
      <c r="AQ101" s="218" t="s">
        <v>598</v>
      </c>
      <c r="AR101" s="219"/>
      <c r="AS101" s="219"/>
      <c r="AT101" s="220"/>
      <c r="AU101" s="218"/>
      <c r="AV101" s="219"/>
      <c r="AW101" s="219"/>
      <c r="AX101" s="220"/>
    </row>
    <row r="102" spans="1:60" ht="30"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597</v>
      </c>
      <c r="AC102" s="461"/>
      <c r="AD102" s="461"/>
      <c r="AE102" s="418">
        <v>0</v>
      </c>
      <c r="AF102" s="418"/>
      <c r="AG102" s="418"/>
      <c r="AH102" s="418"/>
      <c r="AI102" s="418">
        <v>1000</v>
      </c>
      <c r="AJ102" s="418"/>
      <c r="AK102" s="418"/>
      <c r="AL102" s="418"/>
      <c r="AM102" s="418">
        <v>0</v>
      </c>
      <c r="AN102" s="418"/>
      <c r="AO102" s="418"/>
      <c r="AP102" s="418"/>
      <c r="AQ102" s="273">
        <v>1000</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v>0</v>
      </c>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599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600</v>
      </c>
      <c r="AC116" s="463"/>
      <c r="AD116" s="464"/>
      <c r="AE116" s="418">
        <v>0</v>
      </c>
      <c r="AF116" s="418"/>
      <c r="AG116" s="418"/>
      <c r="AH116" s="418"/>
      <c r="AI116" s="418">
        <v>0.2</v>
      </c>
      <c r="AJ116" s="418"/>
      <c r="AK116" s="418"/>
      <c r="AL116" s="418"/>
      <c r="AM116" s="418">
        <v>0</v>
      </c>
      <c r="AN116" s="418"/>
      <c r="AO116" s="418"/>
      <c r="AP116" s="418"/>
      <c r="AQ116" s="218">
        <v>0.6</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601</v>
      </c>
      <c r="AC117" s="473"/>
      <c r="AD117" s="474"/>
      <c r="AE117" s="551" t="s">
        <v>602</v>
      </c>
      <c r="AF117" s="551"/>
      <c r="AG117" s="551"/>
      <c r="AH117" s="551"/>
      <c r="AI117" s="551" t="s">
        <v>603</v>
      </c>
      <c r="AJ117" s="551"/>
      <c r="AK117" s="551"/>
      <c r="AL117" s="551"/>
      <c r="AM117" s="551" t="s">
        <v>604</v>
      </c>
      <c r="AN117" s="551"/>
      <c r="AO117" s="551"/>
      <c r="AP117" s="551"/>
      <c r="AQ117" s="551" t="s">
        <v>605</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606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580</v>
      </c>
      <c r="AR133" s="199"/>
      <c r="AS133" s="133" t="s">
        <v>355</v>
      </c>
      <c r="AT133" s="134"/>
      <c r="AU133" s="200" t="s">
        <v>580</v>
      </c>
      <c r="AV133" s="200"/>
      <c r="AW133" s="133" t="s">
        <v>300</v>
      </c>
      <c r="AX133" s="195"/>
    </row>
    <row r="134" spans="1:50" ht="39.75" customHeight="1" x14ac:dyDescent="0.15">
      <c r="A134" s="189"/>
      <c r="B134" s="186"/>
      <c r="C134" s="180"/>
      <c r="D134" s="186"/>
      <c r="E134" s="180"/>
      <c r="F134" s="181"/>
      <c r="G134" s="104" t="s">
        <v>608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580</v>
      </c>
      <c r="AC134" s="205"/>
      <c r="AD134" s="205"/>
      <c r="AE134" s="206" t="s">
        <v>580</v>
      </c>
      <c r="AF134" s="207"/>
      <c r="AG134" s="207"/>
      <c r="AH134" s="207"/>
      <c r="AI134" s="206" t="s">
        <v>580</v>
      </c>
      <c r="AJ134" s="207"/>
      <c r="AK134" s="207"/>
      <c r="AL134" s="207"/>
      <c r="AM134" s="206" t="s">
        <v>580</v>
      </c>
      <c r="AN134" s="207"/>
      <c r="AO134" s="207"/>
      <c r="AP134" s="207"/>
      <c r="AQ134" s="206" t="s">
        <v>580</v>
      </c>
      <c r="AR134" s="207"/>
      <c r="AS134" s="207"/>
      <c r="AT134" s="207"/>
      <c r="AU134" s="206" t="s">
        <v>580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580</v>
      </c>
      <c r="AC135" s="213"/>
      <c r="AD135" s="213"/>
      <c r="AE135" s="206" t="s">
        <v>580</v>
      </c>
      <c r="AF135" s="207"/>
      <c r="AG135" s="207"/>
      <c r="AH135" s="207"/>
      <c r="AI135" s="206" t="s">
        <v>609</v>
      </c>
      <c r="AJ135" s="207"/>
      <c r="AK135" s="207"/>
      <c r="AL135" s="207"/>
      <c r="AM135" s="206" t="s">
        <v>580</v>
      </c>
      <c r="AN135" s="207"/>
      <c r="AO135" s="207"/>
      <c r="AP135" s="207"/>
      <c r="AQ135" s="206" t="s">
        <v>581</v>
      </c>
      <c r="AR135" s="207"/>
      <c r="AS135" s="207"/>
      <c r="AT135" s="207"/>
      <c r="AU135" s="206" t="s">
        <v>580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580</v>
      </c>
      <c r="H154" s="105"/>
      <c r="I154" s="105"/>
      <c r="J154" s="105"/>
      <c r="K154" s="105"/>
      <c r="L154" s="105"/>
      <c r="M154" s="105"/>
      <c r="N154" s="105"/>
      <c r="O154" s="105"/>
      <c r="P154" s="106"/>
      <c r="Q154" s="125" t="s">
        <v>580</v>
      </c>
      <c r="R154" s="105"/>
      <c r="S154" s="105"/>
      <c r="T154" s="105"/>
      <c r="U154" s="105"/>
      <c r="V154" s="105"/>
      <c r="W154" s="105"/>
      <c r="X154" s="105"/>
      <c r="Y154" s="105"/>
      <c r="Z154" s="105"/>
      <c r="AA154" s="293"/>
      <c r="AB154" s="141" t="s">
        <v>580</v>
      </c>
      <c r="AC154" s="142"/>
      <c r="AD154" s="142"/>
      <c r="AE154" s="147" t="s">
        <v>586</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582</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9.950000000000003" customHeight="1" x14ac:dyDescent="0.15">
      <c r="A188" s="189"/>
      <c r="B188" s="186"/>
      <c r="C188" s="180"/>
      <c r="D188" s="186"/>
      <c r="E188" s="125" t="s">
        <v>610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9.950000000000003"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1"/>
      <c r="E430" s="174" t="s">
        <v>546</v>
      </c>
      <c r="F430" s="898"/>
      <c r="G430" s="899" t="s">
        <v>374</v>
      </c>
      <c r="H430" s="123"/>
      <c r="I430" s="123"/>
      <c r="J430" s="900" t="s">
        <v>579</v>
      </c>
      <c r="K430" s="901"/>
      <c r="L430" s="901"/>
      <c r="M430" s="901"/>
      <c r="N430" s="901"/>
      <c r="O430" s="901"/>
      <c r="P430" s="901"/>
      <c r="Q430" s="901"/>
      <c r="R430" s="901"/>
      <c r="S430" s="901"/>
      <c r="T430" s="902"/>
      <c r="U430" s="588" t="s">
        <v>580</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580</v>
      </c>
      <c r="AF432" s="200"/>
      <c r="AG432" s="133" t="s">
        <v>355</v>
      </c>
      <c r="AH432" s="134"/>
      <c r="AI432" s="156"/>
      <c r="AJ432" s="156"/>
      <c r="AK432" s="156"/>
      <c r="AL432" s="154"/>
      <c r="AM432" s="156"/>
      <c r="AN432" s="156"/>
      <c r="AO432" s="156"/>
      <c r="AP432" s="154"/>
      <c r="AQ432" s="590" t="s">
        <v>580</v>
      </c>
      <c r="AR432" s="200"/>
      <c r="AS432" s="133" t="s">
        <v>355</v>
      </c>
      <c r="AT432" s="134"/>
      <c r="AU432" s="200" t="s">
        <v>580</v>
      </c>
      <c r="AV432" s="200"/>
      <c r="AW432" s="133" t="s">
        <v>300</v>
      </c>
      <c r="AX432" s="195"/>
    </row>
    <row r="433" spans="1:50" ht="23.25" customHeight="1" x14ac:dyDescent="0.15">
      <c r="A433" s="189"/>
      <c r="B433" s="186"/>
      <c r="C433" s="180"/>
      <c r="D433" s="186"/>
      <c r="E433" s="342"/>
      <c r="F433" s="343"/>
      <c r="G433" s="104" t="s">
        <v>580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595</v>
      </c>
      <c r="AC433" s="213"/>
      <c r="AD433" s="213"/>
      <c r="AE433" s="340" t="s">
        <v>580</v>
      </c>
      <c r="AF433" s="207"/>
      <c r="AG433" s="207"/>
      <c r="AH433" s="207"/>
      <c r="AI433" s="340" t="s">
        <v>580</v>
      </c>
      <c r="AJ433" s="207"/>
      <c r="AK433" s="207"/>
      <c r="AL433" s="207"/>
      <c r="AM433" s="340" t="s">
        <v>580</v>
      </c>
      <c r="AN433" s="207"/>
      <c r="AO433" s="207"/>
      <c r="AP433" s="341"/>
      <c r="AQ433" s="340" t="s">
        <v>612</v>
      </c>
      <c r="AR433" s="207"/>
      <c r="AS433" s="207"/>
      <c r="AT433" s="341"/>
      <c r="AU433" s="207" t="s">
        <v>580</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586</v>
      </c>
      <c r="AC434" s="205"/>
      <c r="AD434" s="205"/>
      <c r="AE434" s="340" t="s">
        <v>580</v>
      </c>
      <c r="AF434" s="207"/>
      <c r="AG434" s="207"/>
      <c r="AH434" s="341"/>
      <c r="AI434" s="340" t="s">
        <v>580</v>
      </c>
      <c r="AJ434" s="207"/>
      <c r="AK434" s="207"/>
      <c r="AL434" s="207"/>
      <c r="AM434" s="340" t="s">
        <v>580</v>
      </c>
      <c r="AN434" s="207"/>
      <c r="AO434" s="207"/>
      <c r="AP434" s="341"/>
      <c r="AQ434" s="340" t="s">
        <v>580</v>
      </c>
      <c r="AR434" s="207"/>
      <c r="AS434" s="207"/>
      <c r="AT434" s="341"/>
      <c r="AU434" s="207" t="s">
        <v>580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580</v>
      </c>
      <c r="AF435" s="207"/>
      <c r="AG435" s="207"/>
      <c r="AH435" s="341"/>
      <c r="AI435" s="340" t="s">
        <v>580</v>
      </c>
      <c r="AJ435" s="207"/>
      <c r="AK435" s="207"/>
      <c r="AL435" s="207"/>
      <c r="AM435" s="340" t="s">
        <v>595</v>
      </c>
      <c r="AN435" s="207"/>
      <c r="AO435" s="207"/>
      <c r="AP435" s="341"/>
      <c r="AQ435" s="340" t="s">
        <v>613</v>
      </c>
      <c r="AR435" s="207"/>
      <c r="AS435" s="207"/>
      <c r="AT435" s="341"/>
      <c r="AU435" s="207" t="s">
        <v>580</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582</v>
      </c>
      <c r="AF457" s="200"/>
      <c r="AG457" s="133" t="s">
        <v>355</v>
      </c>
      <c r="AH457" s="134"/>
      <c r="AI457" s="156"/>
      <c r="AJ457" s="156"/>
      <c r="AK457" s="156"/>
      <c r="AL457" s="154"/>
      <c r="AM457" s="156"/>
      <c r="AN457" s="156"/>
      <c r="AO457" s="156"/>
      <c r="AP457" s="154"/>
      <c r="AQ457" s="590" t="s">
        <v>580</v>
      </c>
      <c r="AR457" s="200"/>
      <c r="AS457" s="133" t="s">
        <v>355</v>
      </c>
      <c r="AT457" s="134"/>
      <c r="AU457" s="200" t="s">
        <v>580</v>
      </c>
      <c r="AV457" s="200"/>
      <c r="AW457" s="133" t="s">
        <v>300</v>
      </c>
      <c r="AX457" s="195"/>
    </row>
    <row r="458" spans="1:50" ht="23.25" customHeight="1" x14ac:dyDescent="0.15">
      <c r="A458" s="189"/>
      <c r="B458" s="186"/>
      <c r="C458" s="180"/>
      <c r="D458" s="186"/>
      <c r="E458" s="342"/>
      <c r="F458" s="343"/>
      <c r="G458" s="104" t="s">
        <v>586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580</v>
      </c>
      <c r="AC458" s="213"/>
      <c r="AD458" s="213"/>
      <c r="AE458" s="340" t="s">
        <v>580</v>
      </c>
      <c r="AF458" s="207"/>
      <c r="AG458" s="207"/>
      <c r="AH458" s="207"/>
      <c r="AI458" s="340" t="s">
        <v>580</v>
      </c>
      <c r="AJ458" s="207"/>
      <c r="AK458" s="207"/>
      <c r="AL458" s="207"/>
      <c r="AM458" s="340" t="s">
        <v>580</v>
      </c>
      <c r="AN458" s="207"/>
      <c r="AO458" s="207"/>
      <c r="AP458" s="341"/>
      <c r="AQ458" s="340" t="s">
        <v>580</v>
      </c>
      <c r="AR458" s="207"/>
      <c r="AS458" s="207"/>
      <c r="AT458" s="341"/>
      <c r="AU458" s="207" t="s">
        <v>580</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580</v>
      </c>
      <c r="AC459" s="205"/>
      <c r="AD459" s="205"/>
      <c r="AE459" s="340" t="s">
        <v>611</v>
      </c>
      <c r="AF459" s="207"/>
      <c r="AG459" s="207"/>
      <c r="AH459" s="341"/>
      <c r="AI459" s="340" t="s">
        <v>580</v>
      </c>
      <c r="AJ459" s="207"/>
      <c r="AK459" s="207"/>
      <c r="AL459" s="207"/>
      <c r="AM459" s="340" t="s">
        <v>580</v>
      </c>
      <c r="AN459" s="207"/>
      <c r="AO459" s="207"/>
      <c r="AP459" s="341"/>
      <c r="AQ459" s="340" t="s">
        <v>580</v>
      </c>
      <c r="AR459" s="207"/>
      <c r="AS459" s="207"/>
      <c r="AT459" s="341"/>
      <c r="AU459" s="207" t="s">
        <v>580</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580</v>
      </c>
      <c r="AF460" s="207"/>
      <c r="AG460" s="207"/>
      <c r="AH460" s="341"/>
      <c r="AI460" s="340" t="s">
        <v>580</v>
      </c>
      <c r="AJ460" s="207"/>
      <c r="AK460" s="207"/>
      <c r="AL460" s="207"/>
      <c r="AM460" s="340" t="s">
        <v>580</v>
      </c>
      <c r="AN460" s="207"/>
      <c r="AO460" s="207"/>
      <c r="AP460" s="341"/>
      <c r="AQ460" s="340" t="s">
        <v>614</v>
      </c>
      <c r="AR460" s="207"/>
      <c r="AS460" s="207"/>
      <c r="AT460" s="341"/>
      <c r="AU460" s="207" t="s">
        <v>615</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27"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617</v>
      </c>
      <c r="AE702" s="346"/>
      <c r="AF702" s="346"/>
      <c r="AG702" s="385"/>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617</v>
      </c>
      <c r="AE703" s="329"/>
      <c r="AF703" s="329"/>
      <c r="AG703" s="101"/>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617</v>
      </c>
      <c r="AE704" s="783"/>
      <c r="AF704" s="783"/>
      <c r="AG704" s="167"/>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617</v>
      </c>
      <c r="AE705" s="715"/>
      <c r="AF705" s="715"/>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616</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616</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617</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617</v>
      </c>
      <c r="AE709" s="329"/>
      <c r="AF709" s="329"/>
      <c r="AG709" s="101"/>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617</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617</v>
      </c>
      <c r="AE711" s="329"/>
      <c r="AF711" s="329"/>
      <c r="AG711" s="101"/>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617</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617</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617</v>
      </c>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617</v>
      </c>
      <c r="AE715" s="605"/>
      <c r="AF715" s="656"/>
      <c r="AG715" s="742"/>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617</v>
      </c>
      <c r="AE716" s="627"/>
      <c r="AF716" s="627"/>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617</v>
      </c>
      <c r="AE717" s="329"/>
      <c r="AF717" s="329"/>
      <c r="AG717" s="101"/>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617</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574</v>
      </c>
      <c r="AE719" s="605"/>
      <c r="AF719" s="605"/>
      <c r="AG719" s="125" t="s">
        <v>630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t="s">
        <v>570</v>
      </c>
      <c r="D721" s="297"/>
      <c r="E721" s="297"/>
      <c r="F721" s="298"/>
      <c r="G721" s="287"/>
      <c r="H721" s="288"/>
      <c r="I721" s="83" t="str">
        <f>IF(OR(G721="　", G721=""), "", "-")</f>
        <v/>
      </c>
      <c r="J721" s="291">
        <v>303</v>
      </c>
      <c r="K721" s="291"/>
      <c r="L721" s="83" t="str">
        <f>IF(M721="","","-")</f>
        <v/>
      </c>
      <c r="M721" s="84"/>
      <c r="N721" s="304" t="s">
        <v>629</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632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633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634</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256</v>
      </c>
      <c r="B731" s="800"/>
      <c r="C731" s="800"/>
      <c r="D731" s="800"/>
      <c r="E731" s="801"/>
      <c r="F731" s="729" t="s">
        <v>635</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637</v>
      </c>
      <c r="B733" s="674"/>
      <c r="C733" s="674"/>
      <c r="D733" s="674"/>
      <c r="E733" s="675"/>
      <c r="F733" s="637" t="s">
        <v>636</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t="s">
        <v>580</v>
      </c>
      <c r="F737" s="990"/>
      <c r="G737" s="990"/>
      <c r="H737" s="990"/>
      <c r="I737" s="990"/>
      <c r="J737" s="990"/>
      <c r="K737" s="990"/>
      <c r="L737" s="990"/>
      <c r="M737" s="990"/>
      <c r="N737" s="365" t="s">
        <v>543</v>
      </c>
      <c r="O737" s="365"/>
      <c r="P737" s="365"/>
      <c r="Q737" s="365"/>
      <c r="R737" s="990" t="s">
        <v>618</v>
      </c>
      <c r="S737" s="990"/>
      <c r="T737" s="990"/>
      <c r="U737" s="990"/>
      <c r="V737" s="990"/>
      <c r="W737" s="990"/>
      <c r="X737" s="990"/>
      <c r="Y737" s="990"/>
      <c r="Z737" s="990"/>
      <c r="AA737" s="365" t="s">
        <v>542</v>
      </c>
      <c r="AB737" s="365"/>
      <c r="AC737" s="365"/>
      <c r="AD737" s="365"/>
      <c r="AE737" s="990" t="s">
        <v>619</v>
      </c>
      <c r="AF737" s="990"/>
      <c r="AG737" s="990"/>
      <c r="AH737" s="990"/>
      <c r="AI737" s="990"/>
      <c r="AJ737" s="990"/>
      <c r="AK737" s="990"/>
      <c r="AL737" s="990"/>
      <c r="AM737" s="990"/>
      <c r="AN737" s="365" t="s">
        <v>541</v>
      </c>
      <c r="AO737" s="365"/>
      <c r="AP737" s="365"/>
      <c r="AQ737" s="365"/>
      <c r="AR737" s="982" t="s">
        <v>620</v>
      </c>
      <c r="AS737" s="983"/>
      <c r="AT737" s="983"/>
      <c r="AU737" s="983"/>
      <c r="AV737" s="983"/>
      <c r="AW737" s="983"/>
      <c r="AX737" s="984"/>
      <c r="AY737" s="89"/>
      <c r="AZ737" s="89"/>
    </row>
    <row r="738" spans="1:52" ht="24.75" customHeight="1" x14ac:dyDescent="0.15">
      <c r="A738" s="991" t="s">
        <v>540</v>
      </c>
      <c r="B738" s="210"/>
      <c r="C738" s="210"/>
      <c r="D738" s="211"/>
      <c r="E738" s="990" t="s">
        <v>621</v>
      </c>
      <c r="F738" s="990"/>
      <c r="G738" s="990"/>
      <c r="H738" s="990"/>
      <c r="I738" s="990"/>
      <c r="J738" s="990"/>
      <c r="K738" s="990"/>
      <c r="L738" s="990"/>
      <c r="M738" s="990"/>
      <c r="N738" s="365" t="s">
        <v>539</v>
      </c>
      <c r="O738" s="365"/>
      <c r="P738" s="365"/>
      <c r="Q738" s="365"/>
      <c r="R738" s="990" t="s">
        <v>622</v>
      </c>
      <c r="S738" s="990"/>
      <c r="T738" s="990"/>
      <c r="U738" s="990"/>
      <c r="V738" s="990"/>
      <c r="W738" s="990"/>
      <c r="X738" s="990"/>
      <c r="Y738" s="990"/>
      <c r="Z738" s="990"/>
      <c r="AA738" s="365" t="s">
        <v>538</v>
      </c>
      <c r="AB738" s="365"/>
      <c r="AC738" s="365"/>
      <c r="AD738" s="365"/>
      <c r="AE738" s="990" t="s">
        <v>623</v>
      </c>
      <c r="AF738" s="990"/>
      <c r="AG738" s="990"/>
      <c r="AH738" s="990"/>
      <c r="AI738" s="990"/>
      <c r="AJ738" s="990"/>
      <c r="AK738" s="990"/>
      <c r="AL738" s="990"/>
      <c r="AM738" s="990"/>
      <c r="AN738" s="365" t="s">
        <v>534</v>
      </c>
      <c r="AO738" s="365"/>
      <c r="AP738" s="365"/>
      <c r="AQ738" s="365"/>
      <c r="AR738" s="982" t="s">
        <v>624</v>
      </c>
      <c r="AS738" s="983"/>
      <c r="AT738" s="983"/>
      <c r="AU738" s="983"/>
      <c r="AV738" s="983"/>
      <c r="AW738" s="983"/>
      <c r="AX738" s="984"/>
    </row>
    <row r="739" spans="1:52" ht="24.75" customHeight="1" thickBot="1" x14ac:dyDescent="0.2">
      <c r="A739" s="992" t="s">
        <v>530</v>
      </c>
      <c r="B739" s="993"/>
      <c r="C739" s="993"/>
      <c r="D739" s="994"/>
      <c r="E739" s="995"/>
      <c r="F739" s="985"/>
      <c r="G739" s="985"/>
      <c r="H739" s="93" t="str">
        <f>IF(E739="", "", "(")</f>
        <v/>
      </c>
      <c r="I739" s="985"/>
      <c r="J739" s="985"/>
      <c r="K739" s="93" t="str">
        <f>IF(OR(I739="　", I739=""), "", "-")</f>
        <v/>
      </c>
      <c r="L739" s="986">
        <v>292</v>
      </c>
      <c r="M739" s="986"/>
      <c r="N739" s="94" t="str">
        <f>IF(O739="", "", "-")</f>
        <v/>
      </c>
      <c r="O739" s="95"/>
      <c r="P739" s="94" t="str">
        <f>IF(E739="", "", ")")</f>
        <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486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582</v>
      </c>
      <c r="H781" s="671"/>
      <c r="I781" s="671"/>
      <c r="J781" s="671"/>
      <c r="K781" s="672"/>
      <c r="L781" s="664" t="s">
        <v>625</v>
      </c>
      <c r="M781" s="665"/>
      <c r="N781" s="665"/>
      <c r="O781" s="665"/>
      <c r="P781" s="665"/>
      <c r="Q781" s="665"/>
      <c r="R781" s="665"/>
      <c r="S781" s="665"/>
      <c r="T781" s="665"/>
      <c r="U781" s="665"/>
      <c r="V781" s="665"/>
      <c r="W781" s="665"/>
      <c r="X781" s="666"/>
      <c r="Y781" s="388" t="s">
        <v>583</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580</v>
      </c>
      <c r="D837" s="347"/>
      <c r="E837" s="347"/>
      <c r="F837" s="347"/>
      <c r="G837" s="347"/>
      <c r="H837" s="347"/>
      <c r="I837" s="347"/>
      <c r="J837" s="348" t="s">
        <v>580</v>
      </c>
      <c r="K837" s="349"/>
      <c r="L837" s="349"/>
      <c r="M837" s="349"/>
      <c r="N837" s="349"/>
      <c r="O837" s="349"/>
      <c r="P837" s="362" t="s">
        <v>583</v>
      </c>
      <c r="Q837" s="350"/>
      <c r="R837" s="350"/>
      <c r="S837" s="350"/>
      <c r="T837" s="350"/>
      <c r="U837" s="350"/>
      <c r="V837" s="350"/>
      <c r="W837" s="350"/>
      <c r="X837" s="350"/>
      <c r="Y837" s="351" t="s">
        <v>580</v>
      </c>
      <c r="Z837" s="352"/>
      <c r="AA837" s="352"/>
      <c r="AB837" s="353"/>
      <c r="AC837" s="363"/>
      <c r="AD837" s="371"/>
      <c r="AE837" s="371"/>
      <c r="AF837" s="371"/>
      <c r="AG837" s="371"/>
      <c r="AH837" s="372" t="s">
        <v>583</v>
      </c>
      <c r="AI837" s="373"/>
      <c r="AJ837" s="373"/>
      <c r="AK837" s="373"/>
      <c r="AL837" s="357" t="s">
        <v>626</v>
      </c>
      <c r="AM837" s="358"/>
      <c r="AN837" s="358"/>
      <c r="AO837" s="359"/>
      <c r="AP837" s="360" t="s">
        <v>626</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608</v>
      </c>
      <c r="F1102" s="375"/>
      <c r="G1102" s="375"/>
      <c r="H1102" s="375"/>
      <c r="I1102" s="375"/>
      <c r="J1102" s="348" t="s">
        <v>627</v>
      </c>
      <c r="K1102" s="349"/>
      <c r="L1102" s="349"/>
      <c r="M1102" s="349"/>
      <c r="N1102" s="349"/>
      <c r="O1102" s="349"/>
      <c r="P1102" s="362" t="s">
        <v>582</v>
      </c>
      <c r="Q1102" s="350"/>
      <c r="R1102" s="350"/>
      <c r="S1102" s="350"/>
      <c r="T1102" s="350"/>
      <c r="U1102" s="350"/>
      <c r="V1102" s="350"/>
      <c r="W1102" s="350"/>
      <c r="X1102" s="350"/>
      <c r="Y1102" s="351" t="s">
        <v>580</v>
      </c>
      <c r="Z1102" s="352"/>
      <c r="AA1102" s="352"/>
      <c r="AB1102" s="353"/>
      <c r="AC1102" s="354"/>
      <c r="AD1102" s="354"/>
      <c r="AE1102" s="354"/>
      <c r="AF1102" s="354"/>
      <c r="AG1102" s="354"/>
      <c r="AH1102" s="355" t="s">
        <v>582</v>
      </c>
      <c r="AI1102" s="356"/>
      <c r="AJ1102" s="356"/>
      <c r="AK1102" s="356"/>
      <c r="AL1102" s="357" t="s">
        <v>580</v>
      </c>
      <c r="AM1102" s="358"/>
      <c r="AN1102" s="358"/>
      <c r="AO1102" s="359"/>
      <c r="AP1102" s="360" t="s">
        <v>628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49" man="1"/>
    <brk id="483" max="49" man="1"/>
    <brk id="735" max="49" man="1"/>
    <brk id="77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574</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2019-05-09T02:11:50Z</cp:lastPrinted>
  <dcterms:created xsi:type="dcterms:W3CDTF">2012-03-13T00:50:25Z</dcterms:created>
  <dcterms:modified xsi:type="dcterms:W3CDTF">2019-08-20T09:33:57Z</dcterms:modified>
</cp:coreProperties>
</file>