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<sst xmlns="http://schemas.openxmlformats.org/spreadsheetml/2006/main" count="2965" uniqueCount="692">
  <si>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</si>
  <si>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</si>
  <si>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</si>
  <si>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</si>
  <si>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</si>
  <si>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</si>
  <si>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</si>
  <si>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</si>
  <si>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</si>
  <si>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</si>
  <si>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</si>
  <si>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</si>
  <si>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</si>
  <si>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</si>
  <si>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</si>
  <si>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</si>
  <si>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</si>
  <si>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</si>
  <si>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</si>
  <si>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</si>
  <si>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</si>
  <si>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</si>
  <si>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</si>
  <si>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</si>
  <si>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</si>
  <si>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</si>
  <si>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</si>
  <si>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</si>
  <si>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</si>
  <si>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</si>
  <si>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</si>
  <si>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</si>
  <si>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</si>
  <si>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</si>
  <si>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</si>
  <si>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</si>
  <si>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</si>
  <si>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</si>
  <si>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</si>
  <si>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</si>
  <si>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</si>
  <si>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</si>
  <si>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</si>
  <si>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</si>
  <si>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</si>
  <si>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</si>
  <si>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</si>
  <si>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</si>
  <si>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</si>
  <si>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</si>
  <si>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</si>
  <si>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</si>
  <si>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</si>
  <si>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</si>
  <si>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</si>
  <si>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</si>
  <si>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</si>
  <si>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</si>
  <si>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</si>
  <si>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</si>
  <si>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</si>
  <si>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</si>
  <si>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</si>
  <si>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</si>
  <si>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</si>
  <si>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</si>
  <si>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</si>
  <si>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</si>
  <si>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</si>
  <si>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</si>
  <si>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</si>
  <si>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</si>
  <si>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</si>
  <si>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</si>
  <si>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</si>
  <si>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</si>
  <si>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</si>
  <si>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</si>
  <si>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</si>
  <si>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</si>
  <si>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</si>
  <si>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</si>
  <si>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</si>
  <si>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</si>
  <si>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</si>
  <si>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</si>
  <si>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</si>
  <si>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</si>
  <si>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</si>
  <si>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</si>
  <si>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</si>
  <si>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</si>
  <si>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</si>
  <si>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</si>
  <si>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</si>
  <si>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</si>
  <si>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</si>
  <si>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</si>
  <si>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</si>
  <si>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</si>
  <si>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</si>
  <si>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</si>
  <si>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</si>
  <si>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</si>
  <si>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</si>
  <si>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</si>
  <si>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</si>
  <si>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</si>
  <si>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</si>
  <si>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</si>
  <si>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</si>
  <si>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</si>
  <si>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</si>
  <si>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</si>
  <si>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</si>
  <si>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</si>
  <si>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</si>
  <si>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</si>
  <si>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</si>
  <si>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</si>
  <si>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</si>
  <si>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</si>
  <si>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</si>
  <si>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</si>
  <si>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</si>
  <si>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</si>
  <si>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</si>
  <si>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</si>
  <si>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</si>
  <si>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</si>
  <si>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</si>
  <si>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</si>
  <si>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</si>
  <si>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</si>
  <si>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</si>
  <si>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</si>
  <si>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</si>
  <si>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</si>
  <si>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</si>
  <si>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</si>
  <si>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</si>
  <si>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</si>
  <si>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</si>
  <si>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</si>
  <si>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</si>
  <si>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</si>
  <si>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</si>
  <si>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</si>
  <si>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</si>
  <si>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</si>
  <si>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</si>
  <si>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</si>
  <si>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</si>
  <si>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</si>
  <si>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</si>
  <si>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</si>
  <si>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</si>
  <si>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</si>
  <si>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</si>
  <si>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</si>
  <si>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</si>
  <si>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</si>
  <si>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</si>
  <si>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</si>
  <si>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</si>
  <si>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</si>
  <si>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</si>
  <si>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</si>
  <si>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</si>
  <si>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</si>
  <si>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</si>
  <si>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</si>
  <si>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</si>
  <si>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</si>
  <si>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</si>
  <si>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</si>
  <si>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</si>
  <si>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</si>
  <si>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</si>
  <si>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</si>
  <si>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</si>
  <si>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</si>
  <si>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</si>
  <si>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</si>
  <si>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</si>
  <si>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</si>
  <si>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</si>
  <si>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</si>
  <si>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</si>
  <si>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</si>
  <si>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</si>
  <si>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</si>
  <si>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</si>
  <si>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</si>
  <si>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</si>
  <si>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</si>
  <si>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</si>
  <si>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</si>
  <si>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</si>
  <si>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</si>
  <si>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</si>
  <si>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</si>
  <si>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</si>
  <si>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</si>
  <si>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</si>
  <si>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</si>
  <si>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</si>
  <si>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</si>
  <si>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</si>
  <si>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</si>
  <si>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</si>
  <si>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</si>
  <si>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</si>
  <si>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</si>
  <si>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</si>
  <si>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</si>
  <si>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</si>
  <si>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</si>
  <si>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</si>
  <si>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</si>
  <si>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</si>
  <si>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</si>
  <si>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</si>
  <si>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</si>
  <si>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</si>
  <si>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</si>
  <si>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</si>
  <si>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</si>
  <si>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</si>
  <si>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</si>
  <si>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</si>
  <si>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</si>
  <si>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</si>
  <si>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</si>
  <si>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</si>
  <si>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</si>
  <si>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</si>
  <si>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</si>
  <si>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</si>
  <si>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</si>
  <si>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</si>
  <si>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</si>
  <si>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</si>
  <si>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</si>
  <si>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</si>
  <si>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</si>
  <si>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</si>
  <si>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</si>
  <si>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</si>
  <si>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</si>
  <si>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</si>
  <si>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</si>
  <si>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</si>
  <si>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</si>
  <si>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</si>
  <si>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</si>
  <si>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</si>
  <si>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</si>
  <si>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</si>
  <si>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</si>
  <si>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</si>
  <si>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</si>
  <si>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</si>
  <si>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</si>
  <si>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</si>
  <si>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</si>
  <si>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</si>
  <si>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</si>
  <si>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</si>
  <si>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</si>
  <si>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</si>
  <si>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</si>
  <si>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</si>
  <si>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</si>
  <si>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</si>
  <si>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</si>
  <si>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</si>
  <si>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</si>
  <si>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</si>
  <si>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</si>
  <si>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</si>
  <si>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</si>
  <si>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</si>
  <si>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</si>
  <si>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</si>
  <si>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</si>
  <si>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</si>
  <si>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</si>
  <si>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</si>
  <si>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</si>
  <si>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</si>
  <si>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</si>
  <si>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</si>
  <si>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</si>
  <si>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</si>
  <si>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</si>
  <si>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</si>
  <si>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</si>
  <si>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</si>
  <si>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</si>
  <si>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</si>
  <si>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</si>
  <si>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</si>
  <si>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</si>
  <si>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</si>
  <si>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</si>
  <si>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</si>
  <si>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</si>
  <si>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</si>
  <si>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</si>
  <si>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</si>
  <si>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</si>
  <si>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</si>
  <si>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</si>
  <si>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</si>
  <si>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</si>
  <si>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</si>
  <si>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</si>
  <si>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</si>
  <si>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</si>
  <si>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</si>
  <si>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</si>
  <si>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</si>
  <si>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</si>
  <si>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</si>
  <si>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</si>
  <si>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</si>
  <si>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</si>
  <si>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</si>
  <si>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</si>
  <si>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</si>
  <si>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</si>
  <si>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</si>
  <si>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</si>
  <si>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</si>
  <si>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</si>
  <si>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</si>
  <si>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</si>
  <si>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</si>
  <si>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</si>
  <si>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</si>
  <si>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</si>
  <si>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</si>
  <si>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</si>
  <si>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</si>
  <si>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</si>
  <si>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</si>
  <si>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</si>
  <si>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</si>
  <si>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</si>
  <si>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</si>
  <si>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</si>
  <si>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</si>
  <si>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</si>
  <si>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</si>
  <si>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</si>
  <si>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</si>
  <si>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</si>
  <si>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</si>
  <si>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</si>
  <si>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</si>
  <si>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</si>
  <si>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</si>
  <si>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</si>
  <si>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</si>
  <si>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</si>
  <si>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</si>
  <si>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</si>
  <si>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</si>
  <si>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</si>
  <si>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</si>
  <si>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</si>
  <si>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</si>
  <si>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</si>
  <si>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</si>
  <si>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</si>
  <si>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</si>
  <si>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</si>
  <si>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</si>
  <si>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</si>
  <si>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</si>
  <si>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</si>
  <si>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</si>
  <si>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</si>
  <si>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</si>
  <si>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</si>
  <si>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</si>
  <si>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</si>
  <si>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</si>
  <si>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</si>
  <si>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</si>
  <si>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</si>
  <si>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</si>
  <si>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</si>
  <si>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</si>
  <si>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</si>
  <si>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</si>
  <si>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</si>
  <si>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</si>
  <si>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</si>
  <si>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</si>
  <si>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</si>
  <si>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</si>
  <si>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</si>
  <si>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</si>
  <si>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</si>
  <si>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</si>
  <si>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</si>
  <si>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</si>
  <si>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</si>
  <si>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</si>
  <si>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</si>
  <si>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</si>
  <si>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</si>
  <si>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</si>
  <si>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</si>
  <si>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</si>
  <si>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</si>
  <si>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</si>
  <si>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</si>
  <si>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</si>
  <si>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</si>
  <si>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</si>
  <si>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</si>
  <si>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</si>
  <si>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</si>
  <si>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</si>
  <si>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</si>
  <si>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</si>
  <si>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</si>
  <si>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</si>
  <si>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</si>
  <si>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</si>
  <si>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</si>
  <si>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</si>
  <si>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</si>
  <si>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</si>
  <si>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</si>
  <si>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</si>
  <si>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</si>
  <si>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</si>
  <si>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</si>
  <si>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</si>
  <si>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</si>
  <si>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</si>
  <si>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</si>
  <si>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</si>
  <si>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</si>
  <si>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</si>
  <si>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</si>
  <si>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</si>
  <si>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</si>
  <si>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</si>
  <si>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</si>
  <si>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</si>
  <si>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</si>
  <si>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</si>
  <si>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</si>
  <si>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</si>
  <si>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</si>
  <si>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</si>
  <si>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</si>
  <si>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</si>
  <si>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</si>
  <si>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</si>
  <si>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</si>
  <si>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</si>
  <si>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</si>
  <si>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</si>
  <si>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</si>
  <si>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</si>
  <si>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</si>
  <si>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</si>
  <si>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</si>
  <si>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</si>
  <si>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</si>
  <si>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</si>
  <si>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</si>
  <si>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</si>
  <si>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</si>
  <si>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</si>
  <si>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</si>
  <si>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</si>
  <si>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</si>
  <si>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</si>
  <si>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</si>
  <si>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</si>
  <si>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</si>
  <si>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</si>
  <si>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</si>
  <si>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</si>
  <si>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</si>
  <si>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</si>
  <si>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</si>
  <si>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</si>
  <si>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</si>
  <si>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</si>
  <si>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</si>
  <si>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</si>
  <si>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</si>
  <si>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</si>
  <si>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</si>
  <si>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</si>
  <si>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</si>
  <si>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</si>
  <si>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</si>
  <si>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</si>
  <si>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</si>
  <si>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</si>
  <si>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</si>
  <si>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</si>
  <si>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</si>
  <si>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</si>
  <si>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</si>
  <si>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</si>
  <si>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</si>
  <si>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</si>
  <si>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</si>
  <si>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</si>
  <si>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</si>
  <si>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</si>
  <si>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</si>
  <si>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</si>
  <si>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</si>
  <si>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</si>
  <si>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</si>
  <si>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</si>
  <si>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</si>
  <si>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</si>
  <si>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</si>
  <si>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</si>
  <si>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</si>
  <si>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</si>
  <si>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</si>
  <si>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</si>
  <si>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</si>
  <si>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</si>
  <si>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</si>
  <si>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</si>
  <si>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</si>
  <si>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</si>
  <si>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</si>
  <si>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</si>
  <si>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</si>
  <si>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</si>
  <si>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</si>
  <si>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</si>
  <si>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</si>
  <si>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</si>
  <si>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</si>
  <si>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</si>
  <si>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</si>
  <si>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</si>
  <si>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</si>
  <si>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</si>
  <si>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</si>
  <si>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</si>
  <si>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</si>
  <si>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</si>
  <si>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</si>
  <si>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</si>
  <si>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</si>
  <si>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</si>
  <si>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</si>
  <si>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</si>
  <si>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</si>
  <si>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</si>
  <si>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</si>
  <si>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</si>
  <si>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保健所等におけるHIV検査・相談事業</t>
    <phoneticPr fontId="5"/>
  </si>
  <si>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</si>
  <si>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</si>
  <si>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</si>
  <si>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</si>
  <si>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</si>
  <si>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</si>
  <si>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　HIV感染の早期発見・早期治療と感染拡大の抑制に努めるため、保健所等において、無料・匿名でHIV抗体検査を実施するとともに、利用者の利便性に配慮した検査・相談体制の構築を図る。</t>
  </si>
  <si>
    <t>・保健所等において、ＨＩＶ・エイズに関する検査及び相談を希望する者に対して、夜間・休日等の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
・職域での健康診断の機会を利用したＨＩＶ・性感染症検査モデル事業を実施
【補助率10/10】</t>
    <rPh sb="185" eb="187">
      <t>ショクイキ</t>
    </rPh>
    <rPh sb="189" eb="191">
      <t>ケンコウ</t>
    </rPh>
    <rPh sb="191" eb="193">
      <t>シンダン</t>
    </rPh>
    <rPh sb="194" eb="196">
      <t>キカイ</t>
    </rPh>
    <rPh sb="197" eb="199">
      <t>リヨウ</t>
    </rPh>
    <rPh sb="205" eb="206">
      <t>セイ</t>
    </rPh>
    <rPh sb="206" eb="209">
      <t>カンセンショウ</t>
    </rPh>
    <rPh sb="209" eb="211">
      <t>ケンサ</t>
    </rPh>
    <rPh sb="214" eb="216">
      <t>ジギョウ</t>
    </rPh>
    <rPh sb="217" eb="219">
      <t>ジッシ</t>
    </rPh>
    <phoneticPr fontId="5"/>
  </si>
  <si>
    <t>-</t>
  </si>
  <si>
    <t>疾病予防対策事業費等補助金</t>
  </si>
  <si>
    <t>前年度の保健所等での検査による新規HIV感染者の割合（保健所等での検査による新規HIV感染者報告数／新規HIV感染者報告数）以上</t>
  </si>
  <si>
    <t>保健所等での検査による新規HIV感染者の割合（保健所等での検査による新規HIV感染者報告数／新規HIV感染者報告数）</t>
  </si>
  <si>
    <t>エイズ動向委員会資料</t>
    <rPh sb="3" eb="5">
      <t>ドウコウ</t>
    </rPh>
    <rPh sb="5" eb="8">
      <t>イインカイ</t>
    </rPh>
    <rPh sb="8" eb="10">
      <t>シリョウ</t>
    </rPh>
    <phoneticPr fontId="5"/>
  </si>
  <si>
    <t>保健所等におけるHIV抗体検査件数</t>
  </si>
  <si>
    <t>件</t>
    <rPh sb="0" eb="1">
      <t>ケン</t>
    </rPh>
    <phoneticPr fontId="5"/>
  </si>
  <si>
    <t>単位当たりコスト ＝ Ｘ ／ Ｙ
Ｘ：「執行額」
Ｙ：「ＨＩＶ抗体検査件数」　　　　　　　　　　　　　　　　　　</t>
    <phoneticPr fontId="5"/>
  </si>
  <si>
    <t>299,880,000
/117,860</t>
    <phoneticPr fontId="5"/>
  </si>
  <si>
    <t>292,237,000
/123,432</t>
    <phoneticPr fontId="5"/>
  </si>
  <si>
    <t>円</t>
    <rPh sb="0" eb="1">
      <t>エン</t>
    </rPh>
    <phoneticPr fontId="5"/>
  </si>
  <si>
    <t>　Ｘ  /　Ｙ</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</si>
  <si>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</si>
  <si>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</si>
  <si>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</si>
  <si>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</si>
  <si>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</si>
  <si>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</si>
  <si>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</si>
  <si>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</si>
  <si>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</si>
  <si>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</si>
  <si>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</si>
  <si>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</si>
  <si>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・保健所及び自治体から委託を受けた医療機関等において、無料・匿名でＨＩＶ検査及び相談事業を行う。
・国民がＨＩＶ検査を受けやすいよう、本事業を活用して、各自治体が休日・夜間の検査、迅速検査を行うことのできる体制を整える。</t>
    <rPh sb="1" eb="4">
      <t>ホケンショ</t>
    </rPh>
    <rPh sb="4" eb="5">
      <t>オヨ</t>
    </rPh>
    <rPh sb="6" eb="9">
      <t>ジチタイ</t>
    </rPh>
    <rPh sb="11" eb="13">
      <t>イタク</t>
    </rPh>
    <rPh sb="14" eb="15">
      <t>ウ</t>
    </rPh>
    <rPh sb="17" eb="19">
      <t>イリョウ</t>
    </rPh>
    <rPh sb="19" eb="21">
      <t>キカン</t>
    </rPh>
    <rPh sb="21" eb="22">
      <t>トウ</t>
    </rPh>
    <rPh sb="27" eb="29">
      <t>ムリョウ</t>
    </rPh>
    <rPh sb="30" eb="32">
      <t>トクメイ</t>
    </rPh>
    <rPh sb="36" eb="38">
      <t>ケンサ</t>
    </rPh>
    <rPh sb="38" eb="39">
      <t>オヨ</t>
    </rPh>
    <rPh sb="40" eb="42">
      <t>ソウダン</t>
    </rPh>
    <rPh sb="42" eb="44">
      <t>ジギョウ</t>
    </rPh>
    <rPh sb="45" eb="46">
      <t>オコナ</t>
    </rPh>
    <rPh sb="50" eb="52">
      <t>コクミン</t>
    </rPh>
    <rPh sb="56" eb="58">
      <t>ケンサ</t>
    </rPh>
    <rPh sb="59" eb="60">
      <t>ウ</t>
    </rPh>
    <rPh sb="67" eb="68">
      <t>ホン</t>
    </rPh>
    <rPh sb="68" eb="70">
      <t>ジギョウ</t>
    </rPh>
    <rPh sb="71" eb="73">
      <t>カツヨウ</t>
    </rPh>
    <rPh sb="76" eb="77">
      <t>カク</t>
    </rPh>
    <rPh sb="77" eb="80">
      <t>ジチタイ</t>
    </rPh>
    <rPh sb="81" eb="83">
      <t>キュウジツ</t>
    </rPh>
    <rPh sb="84" eb="86">
      <t>ヤカン</t>
    </rPh>
    <rPh sb="87" eb="89">
      <t>ケンサ</t>
    </rPh>
    <rPh sb="90" eb="92">
      <t>ジンソク</t>
    </rPh>
    <rPh sb="92" eb="94">
      <t>ケンサ</t>
    </rPh>
    <rPh sb="95" eb="96">
      <t>オコナ</t>
    </rPh>
    <rPh sb="103" eb="105">
      <t>タイセイ</t>
    </rPh>
    <rPh sb="106" eb="107">
      <t>トトノ</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</si>
  <si>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</si>
  <si>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</si>
  <si>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</si>
  <si>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</si>
  <si>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</si>
  <si>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</si>
  <si>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</si>
  <si>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</si>
  <si>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</si>
  <si>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</si>
  <si>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</si>
  <si>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HIV感染の有無を知ることは、個人においては、早期治療による発症予防、社会においては感染の拡大防止の観点から極めて重要なものであり、国民のニーズが高い事業である。</t>
  </si>
  <si>
    <t>「後天性免疫不全症候群に関する特定感染症予防指針」において、国及び都道府県等は保健所における無料匿名の検査・相談体制の充実を進めることが重要であるとされており、感染者・患者の人権やプライバシーの保護に配慮した無料匿名の検査・相談を円滑に実施するため、国が実施要綱を定め、補助を行う必要がある。</t>
  </si>
  <si>
    <t>「後天性免疫不全症候群に関する特定感染症予防指針」において、国及び都道府県等は保健所における無料匿名の検査・相談体制の充実を進めることが重要であるとされていることから、優先度の高い事業である。</t>
  </si>
  <si>
    <t>‐</t>
  </si>
  <si>
    <t>無</t>
  </si>
  <si>
    <t>無料・匿名の検査・相談を実施することにより、受益者（検査希望者）の検査受検及び相談が促進され、感染の早期発見・早期治療、感染拡大の防止が図られるものであり、負担関係は妥当である。</t>
  </si>
  <si>
    <t>単位コストについては、医科診療報酬点数表を基に、単価を算出している。自治体における消耗品等に係る支出の抑制等によりコストの削減に努めている。</t>
  </si>
  <si>
    <t>-</t>
    <phoneticPr fontId="5"/>
  </si>
  <si>
    <t>検査キット、医療器具等の消耗品費、医師・看護師等の人件費等、検査・相談を実施するために真に必要な費目を補助対象経費としている。</t>
    <phoneticPr fontId="5"/>
  </si>
  <si>
    <t>肝炎検査や性感染症検査を合わせて行う際には１検体で複数の検査を行えるようにしている。</t>
  </si>
  <si>
    <t>経済的負担がなく、また、個人情報漏洩の心配のない無料・匿名による検査を実施することにより検査・相談を促進し、早期発見・早期治療を図るものであり、他の手段に比べて効果的となっている。</t>
  </si>
  <si>
    <t>活動実績は見込みを上回り、見合ったものとなっている。</t>
    <rPh sb="0" eb="2">
      <t>カツドウ</t>
    </rPh>
    <rPh sb="2" eb="4">
      <t>ジッセキ</t>
    </rPh>
    <rPh sb="5" eb="7">
      <t>ミコ</t>
    </rPh>
    <rPh sb="9" eb="11">
      <t>ウワマワ</t>
    </rPh>
    <rPh sb="13" eb="15">
      <t>ミア</t>
    </rPh>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</si>
  <si>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t>
  </si>
  <si>
    <t>エイズ予防対策事業委託費</t>
    <rPh sb="3" eb="5">
      <t>ヨボウ</t>
    </rPh>
    <rPh sb="5" eb="7">
      <t>タイサク</t>
    </rPh>
    <rPh sb="7" eb="9">
      <t>ジギョウ</t>
    </rPh>
    <rPh sb="9" eb="12">
      <t>イタクヒ</t>
    </rPh>
    <phoneticPr fontId="5"/>
  </si>
  <si>
    <t>エイズ対策費</t>
    <rPh sb="3" eb="6">
      <t>タイサクヒ</t>
    </rPh>
    <phoneticPr fontId="5"/>
  </si>
  <si>
    <t>個人における早期発見・早期治療、社会における感染拡大防止を効率的に行うため、特に青少年やMSM等の個別施策層における検査件数の増加を図ることが重要であり、効果的な普及啓発等による受検勧奨や利便性に配慮した検査・相談体制の整備を引き続き図る必要がある。</t>
    <rPh sb="113" eb="114">
      <t>ヒ</t>
    </rPh>
    <rPh sb="115" eb="116">
      <t>ツヅ</t>
    </rPh>
    <phoneticPr fontId="5"/>
  </si>
  <si>
    <t>検査件数が伸び悩んでいるため、利用者の利便性に配慮した検査・相談体制の整備をはかる必要があり、特に陽性者の多い都道府県等における取り組みに対して支援していく必要がある。</t>
    <rPh sb="0" eb="2">
      <t>ケンサ</t>
    </rPh>
    <rPh sb="2" eb="4">
      <t>ケンスウ</t>
    </rPh>
    <rPh sb="5" eb="6">
      <t>ノ</t>
    </rPh>
    <rPh sb="7" eb="8">
      <t>ナヤ</t>
    </rPh>
    <rPh sb="15" eb="18">
      <t>リヨウシャ</t>
    </rPh>
    <rPh sb="47" eb="48">
      <t>トク</t>
    </rPh>
    <phoneticPr fontId="5"/>
  </si>
  <si>
    <t>公開プロセスの対象
実施年：平成２４年
レビューシート番号：８
事業名：保健所等におけるHIV検査・相談事業
評価結果：一部改善（廃止０、抜本的改善２、一部改善４、現状通り０）
取りまとめコメント
６名全員が見直しが不十分とのご判断。うち２名が「抜本的改善が必要」、４名が「一部改善が必要」とのご判断。
集計結果を踏まえ、とりまとめとしては「一部改善が必要」とする。
検査件数の低下要因をもっと明確化してそれに応じて対応すべき、実施施設の人員配置などを工夫してコストを削減すべき等のご指摘を踏まえ、概算要求に適切に反映させていきたい。</t>
  </si>
  <si>
    <t>123</t>
    <phoneticPr fontId="5"/>
  </si>
  <si>
    <t>103</t>
    <phoneticPr fontId="5"/>
  </si>
  <si>
    <t>79</t>
    <phoneticPr fontId="5"/>
  </si>
  <si>
    <t>90</t>
    <phoneticPr fontId="5"/>
  </si>
  <si>
    <t>99</t>
    <phoneticPr fontId="5"/>
  </si>
  <si>
    <t>107</t>
    <phoneticPr fontId="5"/>
  </si>
  <si>
    <t>104</t>
    <phoneticPr fontId="5"/>
  </si>
  <si>
    <t>東京都</t>
    <rPh sb="0" eb="3">
      <t>トウキョウト</t>
    </rPh>
    <phoneticPr fontId="5"/>
  </si>
  <si>
    <t>大阪府</t>
    <rPh sb="0" eb="3">
      <t>オオサカフ</t>
    </rPh>
    <phoneticPr fontId="5"/>
  </si>
  <si>
    <t>大阪市</t>
    <rPh sb="0" eb="3">
      <t>オオサカシ</t>
    </rPh>
    <phoneticPr fontId="5"/>
  </si>
  <si>
    <t>名古屋市</t>
    <rPh sb="0" eb="4">
      <t>ナゴヤシ</t>
    </rPh>
    <phoneticPr fontId="5"/>
  </si>
  <si>
    <t>横浜市</t>
    <rPh sb="0" eb="3">
      <t>ヨコハマシ</t>
    </rPh>
    <phoneticPr fontId="5"/>
  </si>
  <si>
    <t>神戸市</t>
    <rPh sb="0" eb="3">
      <t>コウベシ</t>
    </rPh>
    <phoneticPr fontId="5"/>
  </si>
  <si>
    <t>川崎市</t>
    <rPh sb="0" eb="3">
      <t>カワサキシ</t>
    </rPh>
    <phoneticPr fontId="5"/>
  </si>
  <si>
    <t>さいたま市</t>
    <rPh sb="4" eb="5">
      <t>シ</t>
    </rPh>
    <phoneticPr fontId="5"/>
  </si>
  <si>
    <t>千葉県</t>
    <rPh sb="0" eb="3">
      <t>チバケン</t>
    </rPh>
    <phoneticPr fontId="5"/>
  </si>
  <si>
    <t>京都市</t>
    <rPh sb="0" eb="3">
      <t>キョウトシ</t>
    </rPh>
    <phoneticPr fontId="5"/>
  </si>
  <si>
    <t>無料匿名でのＨＩＶ検査及び相談事業</t>
    <rPh sb="0" eb="2">
      <t>ムリョウ</t>
    </rPh>
    <rPh sb="2" eb="4">
      <t>トクメイ</t>
    </rPh>
    <rPh sb="9" eb="11">
      <t>ケンサ</t>
    </rPh>
    <rPh sb="11" eb="12">
      <t>オヨ</t>
    </rPh>
    <rPh sb="13" eb="15">
      <t>ソウダン</t>
    </rPh>
    <rPh sb="15" eb="17">
      <t>ジギョウ</t>
    </rPh>
    <phoneticPr fontId="5"/>
  </si>
  <si>
    <t>補助金等交付</t>
  </si>
  <si>
    <t>-</t>
    <phoneticPr fontId="5"/>
  </si>
  <si>
    <t>-</t>
    <phoneticPr fontId="5"/>
  </si>
  <si>
    <t>検査相談費</t>
    <rPh sb="0" eb="2">
      <t>ケンサ</t>
    </rPh>
    <rPh sb="2" eb="4">
      <t>ソウダン</t>
    </rPh>
    <rPh sb="4" eb="5">
      <t>ヒ</t>
    </rPh>
    <phoneticPr fontId="5"/>
  </si>
  <si>
    <t>ＨＩＶ検査材料等</t>
    <rPh sb="3" eb="5">
      <t>ケンサ</t>
    </rPh>
    <rPh sb="5" eb="7">
      <t>ザイリョウ</t>
    </rPh>
    <rPh sb="7" eb="8">
      <t>トウ</t>
    </rPh>
    <phoneticPr fontId="5"/>
  </si>
  <si>
    <t>A.東京都</t>
    <rPh sb="2" eb="5">
      <t>トウキョウト</t>
    </rPh>
    <phoneticPr fontId="5"/>
  </si>
  <si>
    <t>B.愛知県</t>
    <rPh sb="2" eb="5">
      <t>アイチケン</t>
    </rPh>
    <phoneticPr fontId="5"/>
  </si>
  <si>
    <t>委託費</t>
    <rPh sb="0" eb="2">
      <t>イタク</t>
    </rPh>
    <rPh sb="2" eb="3">
      <t>ヒ</t>
    </rPh>
    <phoneticPr fontId="5"/>
  </si>
  <si>
    <t>-</t>
    <phoneticPr fontId="5"/>
  </si>
  <si>
    <t>-</t>
    <phoneticPr fontId="5"/>
  </si>
  <si>
    <t>委託【随意契約（その他）】</t>
    <rPh sb="0" eb="2">
      <t>イタク</t>
    </rPh>
    <rPh sb="3" eb="7">
      <t>ズイイケイヤク</t>
    </rPh>
    <rPh sb="10" eb="11">
      <t>タ</t>
    </rPh>
    <phoneticPr fontId="5"/>
  </si>
  <si>
    <t>C.名古屋医療センター</t>
    <rPh sb="2" eb="7">
      <t>ナゴヤイリョウ</t>
    </rPh>
    <phoneticPr fontId="5"/>
  </si>
  <si>
    <t>需要費</t>
    <rPh sb="0" eb="3">
      <t>ジュヨウヒ</t>
    </rPh>
    <phoneticPr fontId="5"/>
  </si>
  <si>
    <t>検査試薬</t>
    <rPh sb="0" eb="2">
      <t>ケンサ</t>
    </rPh>
    <rPh sb="2" eb="4">
      <t>シヤク</t>
    </rPh>
    <phoneticPr fontId="5"/>
  </si>
  <si>
    <t>役務費</t>
    <rPh sb="0" eb="2">
      <t>エキム</t>
    </rPh>
    <rPh sb="2" eb="3">
      <t>ヒ</t>
    </rPh>
    <phoneticPr fontId="5"/>
  </si>
  <si>
    <t>通信費、郵送費</t>
    <rPh sb="0" eb="3">
      <t>ツウシンヒ</t>
    </rPh>
    <rPh sb="4" eb="7">
      <t>ユウソウヒ</t>
    </rPh>
    <phoneticPr fontId="5"/>
  </si>
  <si>
    <t>旅費</t>
    <rPh sb="0" eb="2">
      <t>リョヒ</t>
    </rPh>
    <phoneticPr fontId="5"/>
  </si>
  <si>
    <t>関係機関とうの打ち合わせ</t>
    <rPh sb="0" eb="4">
      <t>カンケイキカン</t>
    </rPh>
    <rPh sb="7" eb="8">
      <t>ウ</t>
    </rPh>
    <rPh sb="9" eb="10">
      <t>ア</t>
    </rPh>
    <phoneticPr fontId="5"/>
  </si>
  <si>
    <t>有</t>
  </si>
  <si>
    <t>受検者のプライバシー保護という観点から、他に当該医療機関に並ぶものがないため。</t>
    <rPh sb="0" eb="3">
      <t>ジュケンシャ</t>
    </rPh>
    <rPh sb="10" eb="12">
      <t>ホゴ</t>
    </rPh>
    <rPh sb="15" eb="17">
      <t>カンテン</t>
    </rPh>
    <rPh sb="20" eb="21">
      <t>ホカ</t>
    </rPh>
    <rPh sb="22" eb="24">
      <t>トウガイ</t>
    </rPh>
    <rPh sb="24" eb="26">
      <t>イリョウ</t>
    </rPh>
    <rPh sb="26" eb="28">
      <t>キカン</t>
    </rPh>
    <rPh sb="29" eb="30">
      <t>ナラ</t>
    </rPh>
    <phoneticPr fontId="5"/>
  </si>
  <si>
    <t>-</t>
    <phoneticPr fontId="5"/>
  </si>
  <si>
    <t>-</t>
    <phoneticPr fontId="5"/>
  </si>
  <si>
    <t>-</t>
    <phoneticPr fontId="5"/>
  </si>
  <si>
    <t>-</t>
    <phoneticPr fontId="5"/>
  </si>
  <si>
    <t>名古屋医療センター</t>
    <rPh sb="0" eb="5">
      <t>ナゴヤイリョウ</t>
    </rPh>
    <phoneticPr fontId="5"/>
  </si>
  <si>
    <t xml:space="preserve">職域健診HIV・性感染症検査モデル事業
</t>
    <phoneticPr fontId="5"/>
  </si>
  <si>
    <t>-</t>
    <phoneticPr fontId="5"/>
  </si>
  <si>
    <t>-</t>
    <phoneticPr fontId="5"/>
  </si>
  <si>
    <t>愛知県</t>
    <rPh sb="0" eb="3">
      <t>アイチケン</t>
    </rPh>
    <phoneticPr fontId="5"/>
  </si>
  <si>
    <t>職域健診事業等</t>
    <rPh sb="0" eb="2">
      <t>ショクイキ</t>
    </rPh>
    <rPh sb="2" eb="4">
      <t>ケンシン</t>
    </rPh>
    <rPh sb="4" eb="6">
      <t>ジギョウ</t>
    </rPh>
    <rPh sb="6" eb="7">
      <t>トウ</t>
    </rPh>
    <phoneticPr fontId="5"/>
  </si>
  <si>
    <t>概ね達成している。</t>
    <rPh sb="0" eb="1">
      <t>オオム</t>
    </rPh>
    <rPh sb="2" eb="4">
      <t>タッセイ</t>
    </rPh>
    <phoneticPr fontId="5"/>
  </si>
  <si>
    <t>109</t>
    <phoneticPr fontId="5"/>
  </si>
  <si>
    <t>職域健診HIV・性感染症検査モデル事業</t>
    <phoneticPr fontId="5"/>
  </si>
  <si>
    <t>-</t>
    <phoneticPr fontId="5"/>
  </si>
  <si>
    <t>点検対象外</t>
    <rPh sb="0" eb="2">
      <t>テンケン</t>
    </rPh>
    <rPh sb="2" eb="5">
      <t>タイショウガイ</t>
    </rPh>
    <phoneticPr fontId="5"/>
  </si>
  <si>
    <t>HIVの早期発見・早期治療と感染拡大の抑制を図るために必要な経費であり、引き続き、必要な予算額を確保し、適正な執行に努めること。</t>
    <rPh sb="4" eb="6">
      <t>ソウキ</t>
    </rPh>
    <rPh sb="6" eb="8">
      <t>ハッケン</t>
    </rPh>
    <rPh sb="9" eb="11">
      <t>ソウキ</t>
    </rPh>
    <rPh sb="11" eb="13">
      <t>チリョウ</t>
    </rPh>
    <rPh sb="14" eb="16">
      <t>カンセン</t>
    </rPh>
    <rPh sb="16" eb="18">
      <t>カクダイ</t>
    </rPh>
    <rPh sb="19" eb="21">
      <t>ヨクセイ</t>
    </rPh>
    <rPh sb="22" eb="23">
      <t>ハカ</t>
    </rPh>
    <rPh sb="27" eb="29">
      <t>ヒツヨウ</t>
    </rPh>
    <rPh sb="30" eb="32">
      <t>ケイヒ</t>
    </rPh>
    <phoneticPr fontId="5"/>
  </si>
  <si>
    <t>-</t>
    <phoneticPr fontId="5"/>
  </si>
  <si>
    <t>-</t>
    <phoneticPr fontId="5"/>
  </si>
  <si>
    <t>-</t>
    <phoneticPr fontId="5"/>
  </si>
  <si>
    <t>-</t>
    <phoneticPr fontId="5"/>
  </si>
  <si>
    <t>315,025,000/130,000</t>
    <phoneticPr fontId="5"/>
  </si>
  <si>
    <t>298,103,000
/130,755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</si>
</sst>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12870</xdr:rowOff>
    </xdr:from>
    <xdr:to>
      <xdr:col>43</xdr:col>
      <xdr:colOff>12871</xdr:colOff>
      <xdr:row>743</xdr:row>
      <xdr:rowOff>25742</xdr:rowOff>
    </xdr:to>
    <xdr:sp macro="" textlink="">
      <xdr:nvSpPr>
        <xdr:cNvPr id="4" name="正方形/長方形 3"/>
        <xdr:cNvSpPr/>
      </xdr:nvSpPr>
      <xdr:spPr>
        <a:xfrm>
          <a:off x="2265405" y="47007161"/>
          <a:ext cx="6603142" cy="707939"/>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２９８百万円</a:t>
          </a:r>
          <a:r>
            <a:rPr kumimoji="1" lang="en-US" altLang="ja-JP" sz="1100">
              <a:solidFill>
                <a:sysClr val="windowText" lastClr="000000"/>
              </a:solidFill>
            </a:rPr>
            <a:t> </a:t>
          </a:r>
        </a:p>
        <a:p>
          <a:pPr algn="l"/>
          <a:endParaRPr kumimoji="1" lang="ja-JP" altLang="en-US" sz="1100"/>
        </a:p>
      </xdr:txBody>
    </xdr:sp>
    <xdr:clientData/>
  </xdr:twoCellAnchor>
  <xdr:twoCellAnchor>
    <xdr:from>
      <xdr:col>11</xdr:col>
      <xdr:colOff>38615</xdr:colOff>
      <xdr:row>744</xdr:row>
      <xdr:rowOff>12871</xdr:rowOff>
    </xdr:from>
    <xdr:to>
      <xdr:col>43</xdr:col>
      <xdr:colOff>193074</xdr:colOff>
      <xdr:row>744</xdr:row>
      <xdr:rowOff>334663</xdr:rowOff>
    </xdr:to>
    <xdr:sp macro="" textlink="">
      <xdr:nvSpPr>
        <xdr:cNvPr id="5" name="正方形/長方形 4"/>
        <xdr:cNvSpPr/>
      </xdr:nvSpPr>
      <xdr:spPr>
        <a:xfrm>
          <a:off x="2304020" y="46762601"/>
          <a:ext cx="6744730" cy="32179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HIV</a:t>
          </a:r>
          <a:r>
            <a:rPr kumimoji="1" lang="ja-JP" altLang="en-US" sz="1100">
              <a:solidFill>
                <a:sysClr val="windowText" lastClr="000000"/>
              </a:solidFill>
            </a:rPr>
            <a:t>検査・相談関連業務</a:t>
          </a:r>
          <a:r>
            <a:rPr kumimoji="1" lang="ja-JP" altLang="en-US" sz="1100"/>
            <a:t>けんさ</a:t>
          </a:r>
        </a:p>
      </xdr:txBody>
    </xdr:sp>
    <xdr:clientData/>
  </xdr:twoCellAnchor>
  <xdr:twoCellAnchor>
    <xdr:from>
      <xdr:col>11</xdr:col>
      <xdr:colOff>38615</xdr:colOff>
      <xdr:row>745</xdr:row>
      <xdr:rowOff>12871</xdr:rowOff>
    </xdr:from>
    <xdr:to>
      <xdr:col>44</xdr:col>
      <xdr:colOff>115844</xdr:colOff>
      <xdr:row>749</xdr:row>
      <xdr:rowOff>141588</xdr:rowOff>
    </xdr:to>
    <xdr:sp macro="" textlink="">
      <xdr:nvSpPr>
        <xdr:cNvPr id="6" name="正方形/長方形 5"/>
        <xdr:cNvSpPr/>
      </xdr:nvSpPr>
      <xdr:spPr>
        <a:xfrm>
          <a:off x="2304020" y="47110135"/>
          <a:ext cx="6873446" cy="1518852"/>
        </a:xfrm>
        <a:prstGeom prst="rect">
          <a:avLst/>
        </a:prstGeom>
        <a:solidFill>
          <a:sysClr val="window" lastClr="FFFFFF"/>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概要</a:t>
          </a:r>
          <a:r>
            <a:rPr kumimoji="1" lang="en-US" altLang="ja-JP" sz="1100">
              <a:solidFill>
                <a:sysClr val="windowText" lastClr="000000"/>
              </a:solidFill>
            </a:rPr>
            <a:t>】</a:t>
          </a:r>
        </a:p>
        <a:p>
          <a:pPr algn="l"/>
          <a:r>
            <a:rPr kumimoji="1" lang="ja-JP" altLang="en-US" sz="1100">
              <a:solidFill>
                <a:sysClr val="windowText" lastClr="000000"/>
              </a:solidFill>
            </a:rPr>
            <a:t>・保健所等において、ＨＩＶ・エイズに関する検査及び相談を希望する者に対して、夜間・休日等の  利便性に配慮した個別相談及び無料匿名のＨＩＶ抗体検査を実施</a:t>
          </a:r>
        </a:p>
        <a:p>
          <a:pPr algn="l"/>
          <a:r>
            <a:rPr kumimoji="1" lang="ja-JP" altLang="en-US" sz="1100">
              <a:solidFill>
                <a:sysClr val="windowText" lastClr="000000"/>
              </a:solidFill>
            </a:rPr>
            <a:t>・エイズ治療拠点病院において、個別相談及び有料のＨＩＶ抗体スクリーニング検査を実施</a:t>
          </a:r>
        </a:p>
        <a:p>
          <a:pPr algn="l"/>
          <a:r>
            <a:rPr kumimoji="1" lang="ja-JP" altLang="en-US" sz="1100">
              <a:solidFill>
                <a:sysClr val="windowText" lastClr="000000"/>
              </a:solidFill>
            </a:rPr>
            <a:t>・地域の特性やＨＩＶ・エイズの動向等を踏まえ、特に効果的・効率的であると認められるＨＩＶ検査・ 相談体制を整備</a:t>
          </a: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1/2</a:t>
          </a:r>
          <a:endParaRPr kumimoji="1" lang="ja-JP" altLang="en-US" sz="1100">
            <a:solidFill>
              <a:sysClr val="windowText" lastClr="000000"/>
            </a:solidFill>
          </a:endParaRPr>
        </a:p>
      </xdr:txBody>
    </xdr:sp>
    <xdr:clientData/>
  </xdr:twoCellAnchor>
  <xdr:twoCellAnchor>
    <xdr:from>
      <xdr:col>27</xdr:col>
      <xdr:colOff>180202</xdr:colOff>
      <xdr:row>749</xdr:row>
      <xdr:rowOff>205946</xdr:rowOff>
    </xdr:from>
    <xdr:to>
      <xdr:col>27</xdr:col>
      <xdr:colOff>180202</xdr:colOff>
      <xdr:row>750</xdr:row>
      <xdr:rowOff>231689</xdr:rowOff>
    </xdr:to>
    <xdr:cxnSp macro="">
      <xdr:nvCxnSpPr>
        <xdr:cNvPr id="8" name="直線矢印コネクタ 7"/>
        <xdr:cNvCxnSpPr/>
      </xdr:nvCxnSpPr>
      <xdr:spPr>
        <a:xfrm>
          <a:off x="5740743" y="48693345"/>
          <a:ext cx="0" cy="373276"/>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141588</xdr:colOff>
      <xdr:row>750</xdr:row>
      <xdr:rowOff>180202</xdr:rowOff>
    </xdr:from>
    <xdr:to>
      <xdr:col>39</xdr:col>
      <xdr:colOff>64358</xdr:colOff>
      <xdr:row>752</xdr:row>
      <xdr:rowOff>25743</xdr:rowOff>
    </xdr:to>
    <xdr:sp macro="" textlink="">
      <xdr:nvSpPr>
        <xdr:cNvPr id="10" name="正方形/長方形 9"/>
        <xdr:cNvSpPr/>
      </xdr:nvSpPr>
      <xdr:spPr>
        <a:xfrm>
          <a:off x="3436723" y="50302297"/>
          <a:ext cx="4659527" cy="54060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154460</xdr:colOff>
      <xdr:row>752</xdr:row>
      <xdr:rowOff>38614</xdr:rowOff>
    </xdr:from>
    <xdr:to>
      <xdr:col>39</xdr:col>
      <xdr:colOff>77230</xdr:colOff>
      <xdr:row>754</xdr:row>
      <xdr:rowOff>51485</xdr:rowOff>
    </xdr:to>
    <xdr:sp macro="" textlink="">
      <xdr:nvSpPr>
        <xdr:cNvPr id="11" name="正方形/長方形 10"/>
        <xdr:cNvSpPr/>
      </xdr:nvSpPr>
      <xdr:spPr>
        <a:xfrm>
          <a:off x="3449595" y="50855776"/>
          <a:ext cx="4659527" cy="707939"/>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都道府県、政令市、特別区（１５０団体）</a:t>
          </a:r>
          <a:endParaRPr kumimoji="0" lang="en-US" altLang="ja-JP" sz="1100" b="0" i="0" u="none" strike="noStrike">
            <a:solidFill>
              <a:schemeClr val="lt1"/>
            </a:solidFill>
            <a:effectLst/>
            <a:latin typeface="+mn-lt"/>
            <a:ea typeface="+mn-ea"/>
            <a:cs typeface="+mn-cs"/>
          </a:endParaRPr>
        </a:p>
        <a:p>
          <a:pPr algn="ctr"/>
          <a:r>
            <a:rPr kumimoji="0" lang="ja-JP" altLang="en-US" sz="1100" b="0" i="0" u="none" strike="noStrike">
              <a:solidFill>
                <a:sysClr val="windowText" lastClr="000000"/>
              </a:solidFill>
              <a:effectLst/>
              <a:latin typeface="+mn-lt"/>
              <a:ea typeface="+mn-ea"/>
              <a:cs typeface="+mn-cs"/>
            </a:rPr>
            <a:t>２９１百万円</a:t>
          </a:r>
          <a:endParaRPr kumimoji="1" lang="ja-JP" altLang="en-US" sz="1100">
            <a:solidFill>
              <a:sysClr val="windowText" lastClr="000000"/>
            </a:solidFill>
          </a:endParaRPr>
        </a:p>
      </xdr:txBody>
    </xdr:sp>
    <xdr:clientData/>
  </xdr:twoCellAnchor>
  <xdr:twoCellAnchor>
    <xdr:from>
      <xdr:col>16</xdr:col>
      <xdr:colOff>141588</xdr:colOff>
      <xdr:row>754</xdr:row>
      <xdr:rowOff>64357</xdr:rowOff>
    </xdr:from>
    <xdr:to>
      <xdr:col>39</xdr:col>
      <xdr:colOff>64358</xdr:colOff>
      <xdr:row>755</xdr:row>
      <xdr:rowOff>257431</xdr:rowOff>
    </xdr:to>
    <xdr:sp macro="" textlink="">
      <xdr:nvSpPr>
        <xdr:cNvPr id="12" name="正方形/長方形 11"/>
        <xdr:cNvSpPr/>
      </xdr:nvSpPr>
      <xdr:spPr>
        <a:xfrm>
          <a:off x="3436723" y="51576587"/>
          <a:ext cx="4659527" cy="540608"/>
        </a:xfrm>
        <a:prstGeom prst="rect">
          <a:avLst/>
        </a:prstGeom>
        <a:solidFill>
          <a:sysClr val="window" lastClr="FFFFFF"/>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保健所等における</a:t>
          </a:r>
          <a:r>
            <a:rPr kumimoji="1" lang="en-US" altLang="ja-JP" sz="1100">
              <a:solidFill>
                <a:sysClr val="windowText" lastClr="000000"/>
              </a:solidFill>
            </a:rPr>
            <a:t>HIV</a:t>
          </a:r>
          <a:r>
            <a:rPr kumimoji="1" lang="ja-JP" altLang="en-US" sz="1100">
              <a:solidFill>
                <a:sysClr val="windowText" lastClr="000000"/>
              </a:solidFill>
            </a:rPr>
            <a:t>検査・相談</a:t>
          </a:r>
        </a:p>
      </xdr:txBody>
    </xdr:sp>
    <xdr:clientData/>
  </xdr:twoCellAnchor>
  <xdr:twoCellAnchor>
    <xdr:from>
      <xdr:col>11</xdr:col>
      <xdr:colOff>25743</xdr:colOff>
      <xdr:row>756</xdr:row>
      <xdr:rowOff>283174</xdr:rowOff>
    </xdr:from>
    <xdr:to>
      <xdr:col>43</xdr:col>
      <xdr:colOff>38614</xdr:colOff>
      <xdr:row>757</xdr:row>
      <xdr:rowOff>321788</xdr:rowOff>
    </xdr:to>
    <xdr:sp macro="" textlink="">
      <xdr:nvSpPr>
        <xdr:cNvPr id="13" name="正方形/長方形 12"/>
        <xdr:cNvSpPr/>
      </xdr:nvSpPr>
      <xdr:spPr>
        <a:xfrm>
          <a:off x="2291148" y="52490471"/>
          <a:ext cx="6603142" cy="707939"/>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７百万円</a:t>
          </a:r>
          <a:r>
            <a:rPr kumimoji="1" lang="en-US" altLang="ja-JP" sz="1100">
              <a:solidFill>
                <a:sysClr val="windowText" lastClr="000000"/>
              </a:solidFill>
            </a:rPr>
            <a:t> </a:t>
          </a:r>
        </a:p>
        <a:p>
          <a:pPr algn="l"/>
          <a:endParaRPr kumimoji="1" lang="ja-JP" altLang="en-US" sz="1100"/>
        </a:p>
      </xdr:txBody>
    </xdr:sp>
    <xdr:clientData/>
  </xdr:twoCellAnchor>
  <xdr:twoCellAnchor>
    <xdr:from>
      <xdr:col>15</xdr:col>
      <xdr:colOff>115845</xdr:colOff>
      <xdr:row>758</xdr:row>
      <xdr:rowOff>0</xdr:rowOff>
    </xdr:from>
    <xdr:to>
      <xdr:col>40</xdr:col>
      <xdr:colOff>90102</xdr:colOff>
      <xdr:row>760</xdr:row>
      <xdr:rowOff>90102</xdr:rowOff>
    </xdr:to>
    <xdr:sp macro="" textlink="">
      <xdr:nvSpPr>
        <xdr:cNvPr id="14" name="正方形/長方形 13"/>
        <xdr:cNvSpPr/>
      </xdr:nvSpPr>
      <xdr:spPr>
        <a:xfrm>
          <a:off x="3205034" y="53545946"/>
          <a:ext cx="5122906" cy="1132703"/>
        </a:xfrm>
        <a:prstGeom prst="rect">
          <a:avLst/>
        </a:prstGeom>
        <a:solidFill>
          <a:sysClr val="window" lastClr="FFFFFF"/>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概要</a:t>
          </a:r>
          <a:r>
            <a:rPr kumimoji="1" lang="en-US" altLang="ja-JP" sz="1100">
              <a:solidFill>
                <a:sysClr val="windowText" lastClr="000000"/>
              </a:solidFill>
            </a:rPr>
            <a:t>】</a:t>
          </a:r>
        </a:p>
        <a:p>
          <a:pPr algn="l"/>
          <a:r>
            <a:rPr kumimoji="1" lang="ja-JP" altLang="en-US" sz="1100">
              <a:solidFill>
                <a:sysClr val="windowText" lastClr="000000"/>
              </a:solidFill>
            </a:rPr>
            <a:t>・職域健診</a:t>
          </a:r>
          <a:r>
            <a:rPr kumimoji="1" lang="en-US" altLang="ja-JP" sz="1100">
              <a:solidFill>
                <a:sysClr val="windowText" lastClr="000000"/>
              </a:solidFill>
            </a:rPr>
            <a:t>HIV</a:t>
          </a:r>
          <a:r>
            <a:rPr kumimoji="1" lang="ja-JP" altLang="en-US" sz="1100">
              <a:solidFill>
                <a:sysClr val="windowText" lastClr="000000"/>
              </a:solidFill>
            </a:rPr>
            <a:t>・性感染症検査モデル事業</a:t>
          </a:r>
          <a:endParaRPr kumimoji="1" lang="en-US" altLang="ja-JP" sz="1100">
            <a:solidFill>
              <a:sysClr val="windowText" lastClr="000000"/>
            </a:solidFill>
          </a:endParaRPr>
        </a:p>
        <a:p>
          <a:pPr algn="l"/>
          <a:r>
            <a:rPr kumimoji="1" lang="ja-JP" altLang="en-US" sz="1100">
              <a:solidFill>
                <a:sysClr val="windowText" lastClr="000000"/>
              </a:solidFill>
            </a:rPr>
            <a:t>職域における健康診断の機会を利用し、</a:t>
          </a:r>
          <a:r>
            <a:rPr kumimoji="1" lang="en-US" altLang="ja-JP" sz="1100">
              <a:solidFill>
                <a:sysClr val="windowText" lastClr="000000"/>
              </a:solidFill>
            </a:rPr>
            <a:t>HIV</a:t>
          </a:r>
          <a:r>
            <a:rPr kumimoji="1" lang="ja-JP" altLang="en-US" sz="1100">
              <a:solidFill>
                <a:sysClr val="windowText" lastClr="000000"/>
              </a:solidFill>
            </a:rPr>
            <a:t>・性感染症の同時検査をモデル事業として実施することで、検査の利用機会を拡大し、</a:t>
          </a:r>
          <a:r>
            <a:rPr kumimoji="1" lang="en-US" altLang="ja-JP" sz="1100">
              <a:solidFill>
                <a:sysClr val="windowText" lastClr="000000"/>
              </a:solidFill>
            </a:rPr>
            <a:t>HIV</a:t>
          </a:r>
          <a:r>
            <a:rPr kumimoji="1" lang="ja-JP" altLang="en-US" sz="1100">
              <a:solidFill>
                <a:sysClr val="windowText" lastClr="000000"/>
              </a:solidFill>
            </a:rPr>
            <a:t>・性感染症の早期発見・早期治療の促進及び</a:t>
          </a:r>
          <a:r>
            <a:rPr kumimoji="1" lang="en-US" altLang="ja-JP" sz="1100">
              <a:solidFill>
                <a:sysClr val="windowText" lastClr="000000"/>
              </a:solidFill>
            </a:rPr>
            <a:t>HIV</a:t>
          </a:r>
          <a:r>
            <a:rPr kumimoji="1" lang="ja-JP" altLang="en-US" sz="1100">
              <a:solidFill>
                <a:sysClr val="windowText" lastClr="000000"/>
              </a:solidFill>
            </a:rPr>
            <a:t>・性感染症感染の防止を図る</a:t>
          </a:r>
        </a:p>
      </xdr:txBody>
    </xdr:sp>
    <xdr:clientData/>
  </xdr:twoCellAnchor>
  <xdr:twoCellAnchor>
    <xdr:from>
      <xdr:col>28</xdr:col>
      <xdr:colOff>0</xdr:colOff>
      <xdr:row>760</xdr:row>
      <xdr:rowOff>12872</xdr:rowOff>
    </xdr:from>
    <xdr:to>
      <xdr:col>28</xdr:col>
      <xdr:colOff>0</xdr:colOff>
      <xdr:row>761</xdr:row>
      <xdr:rowOff>154460</xdr:rowOff>
    </xdr:to>
    <xdr:cxnSp macro="">
      <xdr:nvCxnSpPr>
        <xdr:cNvPr id="16" name="直線矢印コネクタ 15"/>
        <xdr:cNvCxnSpPr/>
      </xdr:nvCxnSpPr>
      <xdr:spPr>
        <a:xfrm>
          <a:off x="5766486" y="54601419"/>
          <a:ext cx="0" cy="37327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193073</xdr:colOff>
      <xdr:row>761</xdr:row>
      <xdr:rowOff>193075</xdr:rowOff>
    </xdr:from>
    <xdr:to>
      <xdr:col>39</xdr:col>
      <xdr:colOff>106318</xdr:colOff>
      <xdr:row>762</xdr:row>
      <xdr:rowOff>283176</xdr:rowOff>
    </xdr:to>
    <xdr:sp macro="" textlink="">
      <xdr:nvSpPr>
        <xdr:cNvPr id="18" name="正方形/長方形 17"/>
        <xdr:cNvSpPr/>
      </xdr:nvSpPr>
      <xdr:spPr>
        <a:xfrm>
          <a:off x="3488208" y="55013311"/>
          <a:ext cx="4650002" cy="54060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193075</xdr:colOff>
      <xdr:row>762</xdr:row>
      <xdr:rowOff>308918</xdr:rowOff>
    </xdr:from>
    <xdr:to>
      <xdr:col>39</xdr:col>
      <xdr:colOff>115845</xdr:colOff>
      <xdr:row>765</xdr:row>
      <xdr:rowOff>12870</xdr:rowOff>
    </xdr:to>
    <xdr:sp macro="" textlink="">
      <xdr:nvSpPr>
        <xdr:cNvPr id="19" name="正方形/長方形 18"/>
        <xdr:cNvSpPr/>
      </xdr:nvSpPr>
      <xdr:spPr>
        <a:xfrm>
          <a:off x="3488210" y="55579661"/>
          <a:ext cx="4659527" cy="707939"/>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愛知県</a:t>
          </a:r>
          <a:endParaRPr kumimoji="0" lang="en-US" altLang="ja-JP" sz="1100" b="0" i="0" u="none" strike="noStrike">
            <a:solidFill>
              <a:schemeClr val="lt1"/>
            </a:solidFill>
            <a:effectLst/>
            <a:latin typeface="+mn-lt"/>
            <a:ea typeface="+mn-ea"/>
            <a:cs typeface="+mn-cs"/>
          </a:endParaRPr>
        </a:p>
        <a:p>
          <a:pPr algn="ctr"/>
          <a:r>
            <a:rPr kumimoji="0" lang="ja-JP" altLang="en-US" sz="1100" b="0" i="0" u="none" strike="noStrike">
              <a:solidFill>
                <a:sysClr val="windowText" lastClr="000000"/>
              </a:solidFill>
              <a:effectLst/>
              <a:latin typeface="+mn-lt"/>
              <a:ea typeface="+mn-ea"/>
              <a:cs typeface="+mn-cs"/>
            </a:rPr>
            <a:t>７百万円</a:t>
          </a:r>
          <a:endParaRPr kumimoji="1" lang="ja-JP" altLang="en-US" sz="1100">
            <a:solidFill>
              <a:sysClr val="windowText" lastClr="000000"/>
            </a:solidFill>
          </a:endParaRPr>
        </a:p>
      </xdr:txBody>
    </xdr:sp>
    <xdr:clientData/>
  </xdr:twoCellAnchor>
  <xdr:twoCellAnchor>
    <xdr:from>
      <xdr:col>28</xdr:col>
      <xdr:colOff>12871</xdr:colOff>
      <xdr:row>764</xdr:row>
      <xdr:rowOff>283176</xdr:rowOff>
    </xdr:from>
    <xdr:to>
      <xdr:col>28</xdr:col>
      <xdr:colOff>12871</xdr:colOff>
      <xdr:row>766</xdr:row>
      <xdr:rowOff>38615</xdr:rowOff>
    </xdr:to>
    <xdr:cxnSp macro="">
      <xdr:nvCxnSpPr>
        <xdr:cNvPr id="20" name="直線矢印コネクタ 19"/>
        <xdr:cNvCxnSpPr/>
      </xdr:nvCxnSpPr>
      <xdr:spPr>
        <a:xfrm>
          <a:off x="5779357" y="56248987"/>
          <a:ext cx="0" cy="37327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180203</xdr:colOff>
      <xdr:row>766</xdr:row>
      <xdr:rowOff>308917</xdr:rowOff>
    </xdr:from>
    <xdr:to>
      <xdr:col>34</xdr:col>
      <xdr:colOff>25743</xdr:colOff>
      <xdr:row>769</xdr:row>
      <xdr:rowOff>296047</xdr:rowOff>
    </xdr:to>
    <xdr:sp macro="" textlink="">
      <xdr:nvSpPr>
        <xdr:cNvPr id="21" name="正方形/長方形 20"/>
        <xdr:cNvSpPr/>
      </xdr:nvSpPr>
      <xdr:spPr>
        <a:xfrm>
          <a:off x="4711014" y="56892566"/>
          <a:ext cx="2316891" cy="91388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名古屋医療センター</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46</xdr:col>
      <xdr:colOff>0</xdr:colOff>
      <xdr:row>30</xdr:row>
      <xdr:rowOff>0</xdr:rowOff>
    </xdr:from>
    <xdr:to>
      <xdr:col>48</xdr:col>
      <xdr:colOff>16547</xdr:colOff>
      <xdr:row>31</xdr:row>
      <xdr:rowOff>91696</xdr:rowOff>
    </xdr:to>
    <xdr:sp macro="" textlink="">
      <xdr:nvSpPr>
        <xdr:cNvPr id="22" name="テキスト ボックス 21"/>
        <xdr:cNvSpPr txBox="1"/>
      </xdr:nvSpPr>
      <xdr:spPr>
        <a:xfrm>
          <a:off x="9473514" y="9975507"/>
          <a:ext cx="428438" cy="3362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443921</xdr:colOff>
      <xdr:row>33</xdr:row>
      <xdr:rowOff>136612</xdr:rowOff>
    </xdr:to>
    <xdr:sp macro="" textlink="">
      <xdr:nvSpPr>
        <xdr:cNvPr id="23" name="テキスト ボックス 22"/>
        <xdr:cNvSpPr txBox="1"/>
      </xdr:nvSpPr>
      <xdr:spPr>
        <a:xfrm>
          <a:off x="9473514" y="10516115"/>
          <a:ext cx="1061758" cy="4326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4" zoomScaleNormal="75" zoomScaleSheetLayoutView="74" zoomScalePageLayoutView="85" workbookViewId="0">
      <selection activeCell="BH130" sqref="BH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120</v>
      </c>
      <c r="AT2" s="220"/>
      <c r="AU2" s="220"/>
      <c r="AV2" s="52" t="str">
        <f>IF(AW2="", "", "-")</f>
        <v/>
      </c>
      <c r="AW2" s="398"/>
      <c r="AX2" s="398"/>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174</v>
      </c>
      <c r="H5" s="560"/>
      <c r="I5" s="560"/>
      <c r="J5" s="560"/>
      <c r="K5" s="560"/>
      <c r="L5" s="560"/>
      <c r="M5" s="561" t="s">
        <v>66</v>
      </c>
      <c r="N5" s="562"/>
      <c r="O5" s="562"/>
      <c r="P5" s="562"/>
      <c r="Q5" s="562"/>
      <c r="R5" s="563"/>
      <c r="S5" s="564" t="s">
        <v>131</v>
      </c>
      <c r="T5" s="560"/>
      <c r="U5" s="560"/>
      <c r="V5" s="560"/>
      <c r="W5" s="560"/>
      <c r="X5" s="565"/>
      <c r="Y5" s="717" t="s">
        <v>3</v>
      </c>
      <c r="Z5" s="718"/>
      <c r="AA5" s="718"/>
      <c r="AB5" s="718"/>
      <c r="AC5" s="718"/>
      <c r="AD5" s="719"/>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574</v>
      </c>
      <c r="H7" s="835"/>
      <c r="I7" s="835"/>
      <c r="J7" s="835"/>
      <c r="K7" s="835"/>
      <c r="L7" s="835"/>
      <c r="M7" s="835"/>
      <c r="N7" s="835"/>
      <c r="O7" s="835"/>
      <c r="P7" s="835"/>
      <c r="Q7" s="835"/>
      <c r="R7" s="835"/>
      <c r="S7" s="835"/>
      <c r="T7" s="835"/>
      <c r="U7" s="835"/>
      <c r="V7" s="835"/>
      <c r="W7" s="835"/>
      <c r="X7" s="836"/>
      <c r="Y7" s="396" t="s">
        <v>514</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378</v>
      </c>
      <c r="B8" s="832"/>
      <c r="C8" s="832"/>
      <c r="D8" s="832"/>
      <c r="E8" s="832"/>
      <c r="F8" s="833"/>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4.25"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265</v>
      </c>
      <c r="Q13" s="109"/>
      <c r="R13" s="109"/>
      <c r="S13" s="109"/>
      <c r="T13" s="109"/>
      <c r="U13" s="109"/>
      <c r="V13" s="110"/>
      <c r="W13" s="108">
        <v>301</v>
      </c>
      <c r="X13" s="109"/>
      <c r="Y13" s="109"/>
      <c r="Z13" s="109"/>
      <c r="AA13" s="109"/>
      <c r="AB13" s="109"/>
      <c r="AC13" s="110"/>
      <c r="AD13" s="108">
        <v>315</v>
      </c>
      <c r="AE13" s="109"/>
      <c r="AF13" s="109"/>
      <c r="AG13" s="109"/>
      <c r="AH13" s="109"/>
      <c r="AI13" s="109"/>
      <c r="AJ13" s="110"/>
      <c r="AK13" s="108">
        <v>315</v>
      </c>
      <c r="AL13" s="109"/>
      <c r="AM13" s="109"/>
      <c r="AN13" s="109"/>
      <c r="AO13" s="109"/>
      <c r="AP13" s="109"/>
      <c r="AQ13" s="110"/>
      <c r="AR13" s="105">
        <v>315</v>
      </c>
      <c r="AS13" s="106"/>
      <c r="AT13" s="106"/>
      <c r="AU13" s="106"/>
      <c r="AV13" s="106"/>
      <c r="AW13" s="106"/>
      <c r="AX13" s="395"/>
    </row>
    <row r="14" spans="1:50" ht="21" customHeight="1" x14ac:dyDescent="0.15">
      <c r="A14" s="142"/>
      <c r="B14" s="143"/>
      <c r="C14" s="143"/>
      <c r="D14" s="143"/>
      <c r="E14" s="143"/>
      <c r="F14" s="144"/>
      <c r="G14" s="747"/>
      <c r="H14" s="748"/>
      <c r="I14" s="576"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658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6" t="s">
        <v>51</v>
      </c>
      <c r="J15" s="577"/>
      <c r="K15" s="577"/>
      <c r="L15" s="577"/>
      <c r="M15" s="577"/>
      <c r="N15" s="577"/>
      <c r="O15" s="578"/>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658</v>
      </c>
      <c r="AL15" s="109"/>
      <c r="AM15" s="109"/>
      <c r="AN15" s="109"/>
      <c r="AO15" s="109"/>
      <c r="AP15" s="109"/>
      <c r="AQ15" s="110"/>
      <c r="AR15" s="108" t="s">
        <v>686</v>
      </c>
      <c r="AS15" s="109"/>
      <c r="AT15" s="109"/>
      <c r="AU15" s="109"/>
      <c r="AV15" s="109"/>
      <c r="AW15" s="109"/>
      <c r="AX15" s="631"/>
    </row>
    <row r="16" spans="1:50" ht="21" customHeight="1" x14ac:dyDescent="0.15">
      <c r="A16" s="142"/>
      <c r="B16" s="143"/>
      <c r="C16" s="143"/>
      <c r="D16" s="143"/>
      <c r="E16" s="143"/>
      <c r="F16" s="144"/>
      <c r="G16" s="747"/>
      <c r="H16" s="748"/>
      <c r="I16" s="576" t="s">
        <v>52</v>
      </c>
      <c r="J16" s="577"/>
      <c r="K16" s="577"/>
      <c r="L16" s="577"/>
      <c r="M16" s="577"/>
      <c r="N16" s="577"/>
      <c r="O16" s="578"/>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659</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6" t="s">
        <v>50</v>
      </c>
      <c r="J17" s="632"/>
      <c r="K17" s="632"/>
      <c r="L17" s="632"/>
      <c r="M17" s="632"/>
      <c r="N17" s="632"/>
      <c r="O17" s="633"/>
      <c r="P17" s="108">
        <v>35</v>
      </c>
      <c r="Q17" s="109"/>
      <c r="R17" s="109"/>
      <c r="S17" s="109"/>
      <c r="T17" s="109"/>
      <c r="U17" s="109"/>
      <c r="V17" s="110"/>
      <c r="W17" s="108" t="s">
        <v>578</v>
      </c>
      <c r="X17" s="109"/>
      <c r="Y17" s="109"/>
      <c r="Z17" s="109"/>
      <c r="AA17" s="109"/>
      <c r="AB17" s="109"/>
      <c r="AC17" s="110"/>
      <c r="AD17" s="108">
        <v>-17</v>
      </c>
      <c r="AE17" s="109"/>
      <c r="AF17" s="109"/>
      <c r="AG17" s="109"/>
      <c r="AH17" s="109"/>
      <c r="AI17" s="109"/>
      <c r="AJ17" s="110"/>
      <c r="AK17" s="108" t="s">
        <v>658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9"/>
      <c r="H18" s="750"/>
      <c r="I18" s="737" t="s">
        <v>20</v>
      </c>
      <c r="J18" s="738"/>
      <c r="K18" s="738"/>
      <c r="L18" s="738"/>
      <c r="M18" s="738"/>
      <c r="N18" s="738"/>
      <c r="O18" s="739"/>
      <c r="P18" s="114">
        <f>SUM(P13:V17)</f>
        <v>300</v>
      </c>
      <c r="Q18" s="115"/>
      <c r="R18" s="115"/>
      <c r="S18" s="115"/>
      <c r="T18" s="115"/>
      <c r="U18" s="115"/>
      <c r="V18" s="116"/>
      <c r="W18" s="114">
        <f>SUM(W13:AC17)</f>
        <v>301</v>
      </c>
      <c r="X18" s="115"/>
      <c r="Y18" s="115"/>
      <c r="Z18" s="115"/>
      <c r="AA18" s="115"/>
      <c r="AB18" s="115"/>
      <c r="AC18" s="116"/>
      <c r="AD18" s="114">
        <f>SUM(AD13:AJ17)</f>
        <v>298</v>
      </c>
      <c r="AE18" s="115"/>
      <c r="AF18" s="115"/>
      <c r="AG18" s="115"/>
      <c r="AH18" s="115"/>
      <c r="AI18" s="115"/>
      <c r="AJ18" s="116"/>
      <c r="AK18" s="114">
        <f>SUM(AK13:AQ17)</f>
        <v>315</v>
      </c>
      <c r="AL18" s="115"/>
      <c r="AM18" s="115"/>
      <c r="AN18" s="115"/>
      <c r="AO18" s="115"/>
      <c r="AP18" s="115"/>
      <c r="AQ18" s="116"/>
      <c r="AR18" s="114">
        <f>SUM(AR13:AX17)</f>
        <v>315</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300</v>
      </c>
      <c r="Q19" s="109"/>
      <c r="R19" s="109"/>
      <c r="S19" s="109"/>
      <c r="T19" s="109"/>
      <c r="U19" s="109"/>
      <c r="V19" s="110"/>
      <c r="W19" s="108">
        <v>292</v>
      </c>
      <c r="X19" s="109"/>
      <c r="Y19" s="109"/>
      <c r="Z19" s="109"/>
      <c r="AA19" s="109"/>
      <c r="AB19" s="109"/>
      <c r="AC19" s="110"/>
      <c r="AD19" s="108">
        <v>298</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0.9700996677740864</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1" t="s">
        <v>477</v>
      </c>
      <c r="H21" s="932"/>
      <c r="I21" s="932"/>
      <c r="J21" s="932"/>
      <c r="K21" s="932"/>
      <c r="L21" s="932"/>
      <c r="M21" s="932"/>
      <c r="N21" s="932"/>
      <c r="O21" s="932"/>
      <c r="P21" s="540">
        <f>IF(P19=0, "-", SUM(P19)/SUM(P13,P14))</f>
        <v>1.1320754716981132</v>
      </c>
      <c r="Q21" s="540"/>
      <c r="R21" s="540"/>
      <c r="S21" s="540"/>
      <c r="T21" s="540"/>
      <c r="U21" s="540"/>
      <c r="V21" s="540"/>
      <c r="W21" s="540">
        <f t="shared" ref="W21" si="2">IF(W19=0, "-", SUM(W19)/SUM(W13,W14))</f>
        <v>0.9700996677740864</v>
      </c>
      <c r="X21" s="540"/>
      <c r="Y21" s="540"/>
      <c r="Z21" s="540"/>
      <c r="AA21" s="540"/>
      <c r="AB21" s="540"/>
      <c r="AC21" s="540"/>
      <c r="AD21" s="540">
        <f t="shared" ref="AD21" si="3">IF(AD19=0, "-", SUM(AD19)/SUM(AD13,AD14))</f>
        <v>0.946031746031746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315</v>
      </c>
      <c r="Q23" s="106"/>
      <c r="R23" s="106"/>
      <c r="S23" s="106"/>
      <c r="T23" s="106"/>
      <c r="U23" s="106"/>
      <c r="V23" s="107"/>
      <c r="W23" s="105">
        <v>315</v>
      </c>
      <c r="X23" s="106"/>
      <c r="Y23" s="106"/>
      <c r="Z23" s="106"/>
      <c r="AA23" s="106"/>
      <c r="AB23" s="106"/>
      <c r="AC23" s="107"/>
      <c r="AD23" s="209" t="s">
        <v>689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315</v>
      </c>
      <c r="Q29" s="109"/>
      <c r="R29" s="109"/>
      <c r="S29" s="109"/>
      <c r="T29" s="109"/>
      <c r="U29" s="109"/>
      <c r="V29" s="110"/>
      <c r="W29" s="227">
        <f>AR13</f>
        <v>315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50"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41" t="s">
        <v>354</v>
      </c>
      <c r="AR30" s="642"/>
      <c r="AS30" s="642"/>
      <c r="AT30" s="643"/>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658</v>
      </c>
      <c r="AR31" s="136"/>
      <c r="AS31" s="137" t="s">
        <v>355</v>
      </c>
      <c r="AT31" s="172"/>
      <c r="AU31" s="271"/>
      <c r="AV31" s="271"/>
      <c r="AW31" s="380" t="s">
        <v>300</v>
      </c>
      <c r="AX31" s="381"/>
    </row>
    <row r="32" spans="1:50" ht="23.25" customHeight="1" x14ac:dyDescent="0.15">
      <c r="A32" s="516"/>
      <c r="B32" s="514"/>
      <c r="C32" s="514"/>
      <c r="D32" s="514"/>
      <c r="E32" s="514"/>
      <c r="F32" s="515"/>
      <c r="G32" s="541" t="s">
        <v>580</v>
      </c>
      <c r="H32" s="542"/>
      <c r="I32" s="542"/>
      <c r="J32" s="542"/>
      <c r="K32" s="542"/>
      <c r="L32" s="542"/>
      <c r="M32" s="542"/>
      <c r="N32" s="542"/>
      <c r="O32" s="543"/>
      <c r="P32" s="161" t="s">
        <v>581</v>
      </c>
      <c r="Q32" s="161"/>
      <c r="R32" s="161"/>
      <c r="S32" s="161"/>
      <c r="T32" s="161"/>
      <c r="U32" s="161"/>
      <c r="V32" s="161"/>
      <c r="W32" s="161"/>
      <c r="X32" s="231"/>
      <c r="Y32" s="339" t="s">
        <v>12</v>
      </c>
      <c r="Z32" s="550"/>
      <c r="AA32" s="551"/>
      <c r="AB32" s="552" t="s">
        <v>495</v>
      </c>
      <c r="AC32" s="552"/>
      <c r="AD32" s="552"/>
      <c r="AE32" s="365">
        <v>42</v>
      </c>
      <c r="AF32" s="366"/>
      <c r="AG32" s="366"/>
      <c r="AH32" s="366"/>
      <c r="AI32" s="365">
        <v>47</v>
      </c>
      <c r="AJ32" s="366"/>
      <c r="AK32" s="366"/>
      <c r="AL32" s="366"/>
      <c r="AM32" s="365">
        <v>42</v>
      </c>
      <c r="AN32" s="366"/>
      <c r="AO32" s="366"/>
      <c r="AP32" s="366"/>
      <c r="AQ32" s="111" t="s">
        <v>578</v>
      </c>
      <c r="AR32" s="112"/>
      <c r="AS32" s="112"/>
      <c r="AT32" s="113"/>
      <c r="AU32" s="366" t="s">
        <v>688</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495</v>
      </c>
      <c r="AC33" s="523"/>
      <c r="AD33" s="523"/>
      <c r="AE33" s="365">
        <v>46</v>
      </c>
      <c r="AF33" s="366"/>
      <c r="AG33" s="366"/>
      <c r="AH33" s="366"/>
      <c r="AI33" s="365">
        <v>42</v>
      </c>
      <c r="AJ33" s="366"/>
      <c r="AK33" s="366"/>
      <c r="AL33" s="366"/>
      <c r="AM33" s="365">
        <v>47</v>
      </c>
      <c r="AN33" s="366"/>
      <c r="AO33" s="366"/>
      <c r="AP33" s="366"/>
      <c r="AQ33" s="111" t="s">
        <v>578</v>
      </c>
      <c r="AR33" s="112"/>
      <c r="AS33" s="112"/>
      <c r="AT33" s="113"/>
      <c r="AU33" s="366"/>
      <c r="AV33" s="366"/>
      <c r="AW33" s="366"/>
      <c r="AX33" s="368"/>
    </row>
    <row r="34" spans="1:50" ht="48.7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91.3</v>
      </c>
      <c r="AF34" s="366"/>
      <c r="AG34" s="366"/>
      <c r="AH34" s="366"/>
      <c r="AI34" s="365">
        <v>111.9</v>
      </c>
      <c r="AJ34" s="366"/>
      <c r="AK34" s="366"/>
      <c r="AL34" s="366"/>
      <c r="AM34" s="365">
        <v>89.4</v>
      </c>
      <c r="AN34" s="366"/>
      <c r="AO34" s="366"/>
      <c r="AP34" s="366"/>
      <c r="AQ34" s="111" t="s">
        <v>578</v>
      </c>
      <c r="AR34" s="112"/>
      <c r="AS34" s="112"/>
      <c r="AT34" s="113"/>
      <c r="AU34" s="366" t="s">
        <v>688</v>
      </c>
      <c r="AV34" s="366"/>
      <c r="AW34" s="366"/>
      <c r="AX34" s="368"/>
    </row>
    <row r="35" spans="1:50" ht="23.25" customHeight="1" x14ac:dyDescent="0.15">
      <c r="A35" s="902" t="s">
        <v>504</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472</v>
      </c>
      <c r="B37" s="645"/>
      <c r="C37" s="645"/>
      <c r="D37" s="645"/>
      <c r="E37" s="645"/>
      <c r="F37" s="646"/>
      <c r="G37" s="566" t="s">
        <v>265</v>
      </c>
      <c r="H37" s="382"/>
      <c r="I37" s="382"/>
      <c r="J37" s="382"/>
      <c r="K37" s="382"/>
      <c r="L37" s="382"/>
      <c r="M37" s="382"/>
      <c r="N37" s="382"/>
      <c r="O37" s="567"/>
      <c r="P37" s="634" t="s">
        <v>59</v>
      </c>
      <c r="Q37" s="382"/>
      <c r="R37" s="382"/>
      <c r="S37" s="382"/>
      <c r="T37" s="382"/>
      <c r="U37" s="382"/>
      <c r="V37" s="382"/>
      <c r="W37" s="382"/>
      <c r="X37" s="567"/>
      <c r="Y37" s="635"/>
      <c r="Z37" s="636"/>
      <c r="AA37" s="637"/>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472</v>
      </c>
      <c r="B44" s="645"/>
      <c r="C44" s="645"/>
      <c r="D44" s="645"/>
      <c r="E44" s="645"/>
      <c r="F44" s="646"/>
      <c r="G44" s="566" t="s">
        <v>265</v>
      </c>
      <c r="H44" s="382"/>
      <c r="I44" s="382"/>
      <c r="J44" s="382"/>
      <c r="K44" s="382"/>
      <c r="L44" s="382"/>
      <c r="M44" s="382"/>
      <c r="N44" s="382"/>
      <c r="O44" s="567"/>
      <c r="P44" s="634" t="s">
        <v>59</v>
      </c>
      <c r="Q44" s="382"/>
      <c r="R44" s="382"/>
      <c r="S44" s="382"/>
      <c r="T44" s="382"/>
      <c r="U44" s="382"/>
      <c r="V44" s="382"/>
      <c r="W44" s="382"/>
      <c r="X44" s="567"/>
      <c r="Y44" s="635"/>
      <c r="Z44" s="636"/>
      <c r="AA44" s="637"/>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4" t="s">
        <v>59</v>
      </c>
      <c r="Q51" s="382"/>
      <c r="R51" s="382"/>
      <c r="S51" s="382"/>
      <c r="T51" s="382"/>
      <c r="U51" s="382"/>
      <c r="V51" s="382"/>
      <c r="W51" s="382"/>
      <c r="X51" s="567"/>
      <c r="Y51" s="635"/>
      <c r="Z51" s="636"/>
      <c r="AA51" s="637"/>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4" t="s">
        <v>59</v>
      </c>
      <c r="Q58" s="382"/>
      <c r="R58" s="382"/>
      <c r="S58" s="382"/>
      <c r="T58" s="382"/>
      <c r="U58" s="382"/>
      <c r="V58" s="382"/>
      <c r="W58" s="382"/>
      <c r="X58" s="567"/>
      <c r="Y58" s="635"/>
      <c r="Z58" s="636"/>
      <c r="AA58" s="637"/>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9" t="s">
        <v>534</v>
      </c>
      <c r="AF65" s="370"/>
      <c r="AG65" s="370"/>
      <c r="AH65" s="371"/>
      <c r="AI65" s="369" t="s">
        <v>531</v>
      </c>
      <c r="AJ65" s="370"/>
      <c r="AK65" s="370"/>
      <c r="AL65" s="371"/>
      <c r="AM65" s="376" t="s">
        <v>526</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6" t="s">
        <v>507</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0"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60" t="s">
        <v>62</v>
      </c>
      <c r="Z87" s="761"/>
      <c r="AA87" s="762"/>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2" t="s">
        <v>54</v>
      </c>
      <c r="Z88" s="733"/>
      <c r="AA88" s="734"/>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2" t="s">
        <v>13</v>
      </c>
      <c r="Z89" s="733"/>
      <c r="AA89" s="734"/>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60" t="s">
        <v>62</v>
      </c>
      <c r="Z92" s="761"/>
      <c r="AA92" s="762"/>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2" t="s">
        <v>54</v>
      </c>
      <c r="Z93" s="733"/>
      <c r="AA93" s="734"/>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2" t="s">
        <v>13</v>
      </c>
      <c r="Z94" s="733"/>
      <c r="AA94" s="734"/>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60" t="s">
        <v>62</v>
      </c>
      <c r="Z97" s="761"/>
      <c r="AA97" s="762"/>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2" t="s">
        <v>54</v>
      </c>
      <c r="Z98" s="733"/>
      <c r="AA98" s="734"/>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2"/>
      <c r="B101" s="493"/>
      <c r="C101" s="493"/>
      <c r="D101" s="493"/>
      <c r="E101" s="493"/>
      <c r="F101" s="494"/>
      <c r="G101" s="161" t="s">
        <v>583</v>
      </c>
      <c r="H101" s="161"/>
      <c r="I101" s="161"/>
      <c r="J101" s="161"/>
      <c r="K101" s="161"/>
      <c r="L101" s="161"/>
      <c r="M101" s="161"/>
      <c r="N101" s="161"/>
      <c r="O101" s="161"/>
      <c r="P101" s="161"/>
      <c r="Q101" s="161"/>
      <c r="R101" s="161"/>
      <c r="S101" s="161"/>
      <c r="T101" s="161"/>
      <c r="U101" s="161"/>
      <c r="V101" s="161"/>
      <c r="W101" s="161"/>
      <c r="X101" s="231"/>
      <c r="Y101" s="818" t="s">
        <v>55</v>
      </c>
      <c r="Z101" s="718"/>
      <c r="AA101" s="719"/>
      <c r="AB101" s="552" t="s">
        <v>584</v>
      </c>
      <c r="AC101" s="552"/>
      <c r="AD101" s="552"/>
      <c r="AE101" s="365">
        <v>117860</v>
      </c>
      <c r="AF101" s="366"/>
      <c r="AG101" s="366"/>
      <c r="AH101" s="366"/>
      <c r="AI101" s="365">
        <v>123432</v>
      </c>
      <c r="AJ101" s="366"/>
      <c r="AK101" s="366"/>
      <c r="AL101" s="366"/>
      <c r="AM101" s="365">
        <v>130755</v>
      </c>
      <c r="AN101" s="366"/>
      <c r="AO101" s="366"/>
      <c r="AP101" s="367"/>
      <c r="AQ101" s="365" t="s">
        <v>658</v>
      </c>
      <c r="AR101" s="366"/>
      <c r="AS101" s="366"/>
      <c r="AT101" s="367"/>
      <c r="AU101" s="365" t="s">
        <v>687</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23" t="s">
        <v>584</v>
      </c>
      <c r="AC102" s="523"/>
      <c r="AD102" s="523"/>
      <c r="AE102" s="365">
        <v>128000</v>
      </c>
      <c r="AF102" s="366"/>
      <c r="AG102" s="366"/>
      <c r="AH102" s="366"/>
      <c r="AI102" s="365">
        <v>117000</v>
      </c>
      <c r="AJ102" s="366"/>
      <c r="AK102" s="366"/>
      <c r="AL102" s="366"/>
      <c r="AM102" s="359">
        <v>123000</v>
      </c>
      <c r="AN102" s="359"/>
      <c r="AO102" s="359"/>
      <c r="AP102" s="359"/>
      <c r="AQ102" s="819">
        <v>130000</v>
      </c>
      <c r="AR102" s="820"/>
      <c r="AS102" s="820"/>
      <c r="AT102" s="821"/>
      <c r="AU102" s="819">
        <v>130000</v>
      </c>
      <c r="AV102" s="820"/>
      <c r="AW102" s="820"/>
      <c r="AX102" s="821"/>
    </row>
    <row r="103" spans="1:60" ht="31.5" hidden="1" customHeight="1" x14ac:dyDescent="0.15">
      <c r="A103" s="489" t="s">
        <v>474</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89" t="s">
        <v>474</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89" t="s">
        <v>474</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89" t="s">
        <v>474</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523" t="s">
        <v>588</v>
      </c>
      <c r="AC116" s="523"/>
      <c r="AD116" s="523"/>
      <c r="AE116" s="359">
        <v>2544</v>
      </c>
      <c r="AF116" s="359"/>
      <c r="AG116" s="359"/>
      <c r="AH116" s="359"/>
      <c r="AI116" s="359">
        <v>2368</v>
      </c>
      <c r="AJ116" s="359"/>
      <c r="AK116" s="359"/>
      <c r="AL116" s="359"/>
      <c r="AM116" s="359">
        <v>2280</v>
      </c>
      <c r="AN116" s="359"/>
      <c r="AO116" s="359"/>
      <c r="AP116" s="359"/>
      <c r="AQ116" s="365">
        <v>2423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458" t="s">
        <v>586</v>
      </c>
      <c r="AF117" s="306"/>
      <c r="AG117" s="306"/>
      <c r="AH117" s="306"/>
      <c r="AI117" s="458" t="s">
        <v>587</v>
      </c>
      <c r="AJ117" s="306"/>
      <c r="AK117" s="306"/>
      <c r="AL117" s="306"/>
      <c r="AM117" s="458" t="s">
        <v>691</v>
      </c>
      <c r="AN117" s="306"/>
      <c r="AO117" s="306"/>
      <c r="AP117" s="306"/>
      <c r="AQ117" s="306" t="s">
        <v>690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592</v>
      </c>
      <c r="AR133" s="271"/>
      <c r="AS133" s="137" t="s">
        <v>355</v>
      </c>
      <c r="AT133" s="172"/>
      <c r="AU133" s="136" t="s">
        <v>597</v>
      </c>
      <c r="AV133" s="136"/>
      <c r="AW133" s="137" t="s">
        <v>300</v>
      </c>
      <c r="AX133" s="138"/>
    </row>
    <row r="134" spans="1:50" ht="39.75" customHeight="1" x14ac:dyDescent="0.15">
      <c r="A134" s="999"/>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592</v>
      </c>
      <c r="AF134" s="112"/>
      <c r="AG134" s="112"/>
      <c r="AH134" s="112"/>
      <c r="AI134" s="266" t="s">
        <v>594</v>
      </c>
      <c r="AJ134" s="112"/>
      <c r="AK134" s="112"/>
      <c r="AL134" s="112"/>
      <c r="AM134" s="266" t="s">
        <v>595</v>
      </c>
      <c r="AN134" s="112"/>
      <c r="AO134" s="112"/>
      <c r="AP134" s="112"/>
      <c r="AQ134" s="266" t="s">
        <v>596</v>
      </c>
      <c r="AR134" s="112"/>
      <c r="AS134" s="112"/>
      <c r="AT134" s="112"/>
      <c r="AU134" s="266" t="s">
        <v>592</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592</v>
      </c>
      <c r="AF135" s="112"/>
      <c r="AG135" s="112"/>
      <c r="AH135" s="112"/>
      <c r="AI135" s="266" t="s">
        <v>592</v>
      </c>
      <c r="AJ135" s="112"/>
      <c r="AK135" s="112"/>
      <c r="AL135" s="112"/>
      <c r="AM135" s="266" t="s">
        <v>592</v>
      </c>
      <c r="AN135" s="112"/>
      <c r="AO135" s="112"/>
      <c r="AP135" s="112"/>
      <c r="AQ135" s="266" t="s">
        <v>594</v>
      </c>
      <c r="AR135" s="112"/>
      <c r="AS135" s="112"/>
      <c r="AT135" s="112"/>
      <c r="AU135" s="266" t="s">
        <v>598</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9"/>
      <c r="B154" s="252"/>
      <c r="C154" s="251"/>
      <c r="D154" s="252"/>
      <c r="E154" s="251"/>
      <c r="F154" s="314"/>
      <c r="G154" s="230" t="s">
        <v>599</v>
      </c>
      <c r="H154" s="161"/>
      <c r="I154" s="161"/>
      <c r="J154" s="161"/>
      <c r="K154" s="161"/>
      <c r="L154" s="161"/>
      <c r="M154" s="161"/>
      <c r="N154" s="161"/>
      <c r="O154" s="161"/>
      <c r="P154" s="231"/>
      <c r="Q154" s="160" t="s">
        <v>600</v>
      </c>
      <c r="R154" s="161"/>
      <c r="S154" s="161"/>
      <c r="T154" s="161"/>
      <c r="U154" s="161"/>
      <c r="V154" s="161"/>
      <c r="W154" s="161"/>
      <c r="X154" s="161"/>
      <c r="Y154" s="161"/>
      <c r="Z154" s="161"/>
      <c r="AA154" s="928"/>
      <c r="AB154" s="255" t="s">
        <v>599</v>
      </c>
      <c r="AC154" s="256"/>
      <c r="AD154" s="256"/>
      <c r="AE154" s="261" t="s">
        <v>592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t="s">
        <v>592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592</v>
      </c>
      <c r="AF432" s="136"/>
      <c r="AG432" s="137" t="s">
        <v>355</v>
      </c>
      <c r="AH432" s="172"/>
      <c r="AI432" s="182"/>
      <c r="AJ432" s="182"/>
      <c r="AK432" s="182"/>
      <c r="AL432" s="177"/>
      <c r="AM432" s="182"/>
      <c r="AN432" s="182"/>
      <c r="AO432" s="182"/>
      <c r="AP432" s="177"/>
      <c r="AQ432" s="217" t="s">
        <v>606</v>
      </c>
      <c r="AR432" s="136"/>
      <c r="AS432" s="137" t="s">
        <v>355</v>
      </c>
      <c r="AT432" s="172"/>
      <c r="AU432" s="136" t="s">
        <v>606</v>
      </c>
      <c r="AV432" s="136"/>
      <c r="AW432" s="137" t="s">
        <v>300</v>
      </c>
      <c r="AX432" s="138"/>
    </row>
    <row r="433" spans="1:50" ht="23.25" customHeight="1" x14ac:dyDescent="0.15">
      <c r="A433" s="999"/>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594</v>
      </c>
      <c r="AF433" s="112"/>
      <c r="AG433" s="112"/>
      <c r="AH433" s="112"/>
      <c r="AI433" s="111" t="s">
        <v>604</v>
      </c>
      <c r="AJ433" s="112"/>
      <c r="AK433" s="112"/>
      <c r="AL433" s="112"/>
      <c r="AM433" s="111" t="s">
        <v>606</v>
      </c>
      <c r="AN433" s="112"/>
      <c r="AO433" s="112"/>
      <c r="AP433" s="113"/>
      <c r="AQ433" s="111" t="s">
        <v>607</v>
      </c>
      <c r="AR433" s="112"/>
      <c r="AS433" s="112"/>
      <c r="AT433" s="113"/>
      <c r="AU433" s="112" t="s">
        <v>607</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603</v>
      </c>
      <c r="AF434" s="112"/>
      <c r="AG434" s="112"/>
      <c r="AH434" s="113"/>
      <c r="AI434" s="111" t="s">
        <v>605</v>
      </c>
      <c r="AJ434" s="112"/>
      <c r="AK434" s="112"/>
      <c r="AL434" s="112"/>
      <c r="AM434" s="111" t="s">
        <v>592</v>
      </c>
      <c r="AN434" s="112"/>
      <c r="AO434" s="112"/>
      <c r="AP434" s="113"/>
      <c r="AQ434" s="111" t="s">
        <v>597</v>
      </c>
      <c r="AR434" s="112"/>
      <c r="AS434" s="112"/>
      <c r="AT434" s="113"/>
      <c r="AU434" s="112" t="s">
        <v>606</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608</v>
      </c>
      <c r="AF457" s="136"/>
      <c r="AG457" s="137" t="s">
        <v>355</v>
      </c>
      <c r="AH457" s="172"/>
      <c r="AI457" s="182"/>
      <c r="AJ457" s="182"/>
      <c r="AK457" s="182"/>
      <c r="AL457" s="177"/>
      <c r="AM457" s="182"/>
      <c r="AN457" s="182"/>
      <c r="AO457" s="182"/>
      <c r="AP457" s="177"/>
      <c r="AQ457" s="217" t="s">
        <v>592</v>
      </c>
      <c r="AR457" s="136"/>
      <c r="AS457" s="137" t="s">
        <v>355</v>
      </c>
      <c r="AT457" s="172"/>
      <c r="AU457" s="136" t="s">
        <v>592</v>
      </c>
      <c r="AV457" s="136"/>
      <c r="AW457" s="137" t="s">
        <v>300</v>
      </c>
      <c r="AX457" s="138"/>
    </row>
    <row r="458" spans="1:50" ht="23.25" customHeight="1" x14ac:dyDescent="0.15">
      <c r="A458" s="999"/>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600</v>
      </c>
      <c r="AC458" s="133"/>
      <c r="AD458" s="133"/>
      <c r="AE458" s="111" t="s">
        <v>592</v>
      </c>
      <c r="AF458" s="112"/>
      <c r="AG458" s="112"/>
      <c r="AH458" s="112"/>
      <c r="AI458" s="111" t="s">
        <v>598</v>
      </c>
      <c r="AJ458" s="112"/>
      <c r="AK458" s="112"/>
      <c r="AL458" s="112"/>
      <c r="AM458" s="111" t="s">
        <v>610</v>
      </c>
      <c r="AN458" s="112"/>
      <c r="AO458" s="112"/>
      <c r="AP458" s="113"/>
      <c r="AQ458" s="111" t="s">
        <v>597</v>
      </c>
      <c r="AR458" s="112"/>
      <c r="AS458" s="112"/>
      <c r="AT458" s="113"/>
      <c r="AU458" s="112" t="s">
        <v>597</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604</v>
      </c>
      <c r="AF459" s="112"/>
      <c r="AG459" s="112"/>
      <c r="AH459" s="113"/>
      <c r="AI459" s="111" t="s">
        <v>597</v>
      </c>
      <c r="AJ459" s="112"/>
      <c r="AK459" s="112"/>
      <c r="AL459" s="112"/>
      <c r="AM459" s="111" t="s">
        <v>592</v>
      </c>
      <c r="AN459" s="112"/>
      <c r="AO459" s="112"/>
      <c r="AP459" s="113"/>
      <c r="AQ459" s="111" t="s">
        <v>597</v>
      </c>
      <c r="AR459" s="112"/>
      <c r="AS459" s="112"/>
      <c r="AT459" s="113"/>
      <c r="AU459" s="112" t="s">
        <v>592</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609</v>
      </c>
      <c r="AF460" s="112"/>
      <c r="AG460" s="112"/>
      <c r="AH460" s="113"/>
      <c r="AI460" s="111" t="s">
        <v>592</v>
      </c>
      <c r="AJ460" s="112"/>
      <c r="AK460" s="112"/>
      <c r="AL460" s="112"/>
      <c r="AM460" s="111" t="s">
        <v>611</v>
      </c>
      <c r="AN460" s="112"/>
      <c r="AO460" s="112"/>
      <c r="AP460" s="113"/>
      <c r="AQ460" s="111" t="s">
        <v>612</v>
      </c>
      <c r="AR460" s="112"/>
      <c r="AS460" s="112"/>
      <c r="AT460" s="113"/>
      <c r="AU460" s="112" t="s">
        <v>613</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600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573</v>
      </c>
      <c r="AE702" s="901"/>
      <c r="AF702" s="901"/>
      <c r="AG702" s="890" t="s">
        <v>614</v>
      </c>
      <c r="AH702" s="891"/>
      <c r="AI702" s="891"/>
      <c r="AJ702" s="891"/>
      <c r="AK702" s="891"/>
      <c r="AL702" s="891"/>
      <c r="AM702" s="891"/>
      <c r="AN702" s="891"/>
      <c r="AO702" s="891"/>
      <c r="AP702" s="891"/>
      <c r="AQ702" s="891"/>
      <c r="AR702" s="891"/>
      <c r="AS702" s="891"/>
      <c r="AT702" s="891"/>
      <c r="AU702" s="891"/>
      <c r="AV702" s="891"/>
      <c r="AW702" s="891"/>
      <c r="AX702" s="892"/>
    </row>
    <row r="703" spans="1:50" ht="79.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573</v>
      </c>
      <c r="AE703" s="155"/>
      <c r="AF703" s="155"/>
      <c r="AG703" s="667" t="s">
        <v>615</v>
      </c>
      <c r="AH703" s="668"/>
      <c r="AI703" s="668"/>
      <c r="AJ703" s="668"/>
      <c r="AK703" s="668"/>
      <c r="AL703" s="668"/>
      <c r="AM703" s="668"/>
      <c r="AN703" s="668"/>
      <c r="AO703" s="668"/>
      <c r="AP703" s="668"/>
      <c r="AQ703" s="668"/>
      <c r="AR703" s="668"/>
      <c r="AS703" s="668"/>
      <c r="AT703" s="668"/>
      <c r="AU703" s="668"/>
      <c r="AV703" s="668"/>
      <c r="AW703" s="668"/>
      <c r="AX703" s="669"/>
    </row>
    <row r="704" spans="1:50" ht="66"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573</v>
      </c>
      <c r="AE704" s="587"/>
      <c r="AF704" s="587"/>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617</v>
      </c>
      <c r="AE705" s="736"/>
      <c r="AF705" s="736"/>
      <c r="AG705" s="160" t="s">
        <v>669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5"/>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5"/>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668</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573</v>
      </c>
      <c r="AE708" s="671"/>
      <c r="AF708" s="671"/>
      <c r="AG708" s="527" t="s">
        <v>619</v>
      </c>
      <c r="AH708" s="528"/>
      <c r="AI708" s="528"/>
      <c r="AJ708" s="528"/>
      <c r="AK708" s="528"/>
      <c r="AL708" s="528"/>
      <c r="AM708" s="528"/>
      <c r="AN708" s="528"/>
      <c r="AO708" s="528"/>
      <c r="AP708" s="528"/>
      <c r="AQ708" s="528"/>
      <c r="AR708" s="528"/>
      <c r="AS708" s="528"/>
      <c r="AT708" s="528"/>
      <c r="AU708" s="528"/>
      <c r="AV708" s="528"/>
      <c r="AW708" s="528"/>
      <c r="AX708" s="529"/>
    </row>
    <row r="709" spans="1:50" ht="47.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573</v>
      </c>
      <c r="AE709" s="155"/>
      <c r="AF709" s="155"/>
      <c r="AG709" s="667" t="s">
        <v>620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617</v>
      </c>
      <c r="AE710" s="155"/>
      <c r="AF710" s="155"/>
      <c r="AG710" s="667" t="s">
        <v>621</v>
      </c>
      <c r="AH710" s="668"/>
      <c r="AI710" s="668"/>
      <c r="AJ710" s="668"/>
      <c r="AK710" s="668"/>
      <c r="AL710" s="668"/>
      <c r="AM710" s="668"/>
      <c r="AN710" s="668"/>
      <c r="AO710" s="668"/>
      <c r="AP710" s="668"/>
      <c r="AQ710" s="668"/>
      <c r="AR710" s="668"/>
      <c r="AS710" s="668"/>
      <c r="AT710" s="668"/>
      <c r="AU710" s="668"/>
      <c r="AV710" s="668"/>
      <c r="AW710" s="668"/>
      <c r="AX710" s="669"/>
    </row>
    <row r="711" spans="1:50" ht="57.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573</v>
      </c>
      <c r="AE711" s="155"/>
      <c r="AF711" s="155"/>
      <c r="AG711" s="667" t="s">
        <v>622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617</v>
      </c>
      <c r="AE712" s="587"/>
      <c r="AF712" s="587"/>
      <c r="AG712" s="597" t="s">
        <v>592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7" t="s">
        <v>592</v>
      </c>
      <c r="AH713" s="668"/>
      <c r="AI713" s="668"/>
      <c r="AJ713" s="668"/>
      <c r="AK713" s="668"/>
      <c r="AL713" s="668"/>
      <c r="AM713" s="668"/>
      <c r="AN713" s="668"/>
      <c r="AO713" s="668"/>
      <c r="AP713" s="668"/>
      <c r="AQ713" s="668"/>
      <c r="AR713" s="668"/>
      <c r="AS713" s="668"/>
      <c r="AT713" s="668"/>
      <c r="AU713" s="668"/>
      <c r="AV713" s="668"/>
      <c r="AW713" s="668"/>
      <c r="AX713" s="669"/>
    </row>
    <row r="714" spans="1:50" ht="51" customHeight="1" x14ac:dyDescent="0.15">
      <c r="A714" s="660"/>
      <c r="B714" s="661"/>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573</v>
      </c>
      <c r="AE714" s="595"/>
      <c r="AF714" s="596"/>
      <c r="AG714" s="692" t="s">
        <v>623</v>
      </c>
      <c r="AH714" s="693"/>
      <c r="AI714" s="693"/>
      <c r="AJ714" s="693"/>
      <c r="AK714" s="693"/>
      <c r="AL714" s="693"/>
      <c r="AM714" s="693"/>
      <c r="AN714" s="693"/>
      <c r="AO714" s="693"/>
      <c r="AP714" s="693"/>
      <c r="AQ714" s="693"/>
      <c r="AR714" s="693"/>
      <c r="AS714" s="693"/>
      <c r="AT714" s="693"/>
      <c r="AU714" s="693"/>
      <c r="AV714" s="693"/>
      <c r="AW714" s="693"/>
      <c r="AX714" s="694"/>
    </row>
    <row r="715" spans="1:50" ht="36"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573</v>
      </c>
      <c r="AE715" s="671"/>
      <c r="AF715" s="782"/>
      <c r="AG715" s="527" t="s">
        <v>680</v>
      </c>
      <c r="AH715" s="528"/>
      <c r="AI715" s="528"/>
      <c r="AJ715" s="528"/>
      <c r="AK715" s="528"/>
      <c r="AL715" s="528"/>
      <c r="AM715" s="528"/>
      <c r="AN715" s="528"/>
      <c r="AO715" s="528"/>
      <c r="AP715" s="528"/>
      <c r="AQ715" s="528"/>
      <c r="AR715" s="528"/>
      <c r="AS715" s="528"/>
      <c r="AT715" s="528"/>
      <c r="AU715" s="528"/>
      <c r="AV715" s="528"/>
      <c r="AW715" s="528"/>
      <c r="AX715" s="529"/>
    </row>
    <row r="716" spans="1:50" ht="66"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67" t="s">
        <v>624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573</v>
      </c>
      <c r="AE717" s="155"/>
      <c r="AF717" s="155"/>
      <c r="AG717" s="667" t="s">
        <v>625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617</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573</v>
      </c>
      <c r="AE719" s="671"/>
      <c r="AF719" s="671"/>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2" t="s">
        <v>568</v>
      </c>
      <c r="D721" s="923"/>
      <c r="E721" s="923"/>
      <c r="F721" s="924"/>
      <c r="G721" s="942"/>
      <c r="H721" s="943"/>
      <c r="I721" s="83" t="str">
        <f>IF(OR(G721="　", G721=""), "", "-")</f>
        <v/>
      </c>
      <c r="J721" s="921">
        <v>148</v>
      </c>
      <c r="K721" s="921"/>
      <c r="L721" s="83" t="str">
        <f>IF(M721="","","-")</f>
        <v/>
      </c>
      <c r="M721" s="84"/>
      <c r="N721" s="918" t="s">
        <v>627</v>
      </c>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2" t="s">
        <v>568</v>
      </c>
      <c r="D722" s="923"/>
      <c r="E722" s="923"/>
      <c r="F722" s="924"/>
      <c r="G722" s="942"/>
      <c r="H722" s="943"/>
      <c r="I722" s="83" t="str">
        <f t="shared" ref="I722:I725" si="4">IF(OR(G722="　", G722=""), "", "-")</f>
        <v/>
      </c>
      <c r="J722" s="921">
        <v>150</v>
      </c>
      <c r="K722" s="921"/>
      <c r="L722" s="83" t="str">
        <f t="shared" ref="L722:L725" si="5">IF(M722="","","-")</f>
        <v/>
      </c>
      <c r="M722" s="84"/>
      <c r="N722" s="918" t="s">
        <v>628</v>
      </c>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2"/>
      <c r="E726" s="582"/>
      <c r="F726" s="583"/>
      <c r="G726" s="802" t="s">
        <v>629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8" t="s">
        <v>57</v>
      </c>
      <c r="D727" s="699"/>
      <c r="E727" s="699"/>
      <c r="F727" s="700"/>
      <c r="G727" s="800" t="s">
        <v>630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t="s">
        <v>684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3" t="s">
        <v>685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257</v>
      </c>
      <c r="B733" s="755"/>
      <c r="C733" s="755"/>
      <c r="D733" s="755"/>
      <c r="E733" s="756"/>
      <c r="F733" s="771" t="s">
        <v>689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49.25" customHeight="1" thickBot="1" x14ac:dyDescent="0.2">
      <c r="A735" s="614" t="s">
        <v>631</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548</v>
      </c>
      <c r="B737" s="124"/>
      <c r="C737" s="124"/>
      <c r="D737" s="125"/>
      <c r="E737" s="122" t="s">
        <v>632</v>
      </c>
      <c r="F737" s="122"/>
      <c r="G737" s="122"/>
      <c r="H737" s="122"/>
      <c r="I737" s="122"/>
      <c r="J737" s="122"/>
      <c r="K737" s="122"/>
      <c r="L737" s="122"/>
      <c r="M737" s="122"/>
      <c r="N737" s="101" t="s">
        <v>541</v>
      </c>
      <c r="O737" s="101"/>
      <c r="P737" s="101"/>
      <c r="Q737" s="101"/>
      <c r="R737" s="122" t="s">
        <v>633</v>
      </c>
      <c r="S737" s="122"/>
      <c r="T737" s="122"/>
      <c r="U737" s="122"/>
      <c r="V737" s="122"/>
      <c r="W737" s="122"/>
      <c r="X737" s="122"/>
      <c r="Y737" s="122"/>
      <c r="Z737" s="122"/>
      <c r="AA737" s="101" t="s">
        <v>540</v>
      </c>
      <c r="AB737" s="101"/>
      <c r="AC737" s="101"/>
      <c r="AD737" s="101"/>
      <c r="AE737" s="122" t="s">
        <v>634</v>
      </c>
      <c r="AF737" s="122"/>
      <c r="AG737" s="122"/>
      <c r="AH737" s="122"/>
      <c r="AI737" s="122"/>
      <c r="AJ737" s="122"/>
      <c r="AK737" s="122"/>
      <c r="AL737" s="122"/>
      <c r="AM737" s="122"/>
      <c r="AN737" s="101" t="s">
        <v>539</v>
      </c>
      <c r="AO737" s="101"/>
      <c r="AP737" s="101"/>
      <c r="AQ737" s="101"/>
      <c r="AR737" s="102" t="s">
        <v>635</v>
      </c>
      <c r="AS737" s="103"/>
      <c r="AT737" s="103"/>
      <c r="AU737" s="103"/>
      <c r="AV737" s="103"/>
      <c r="AW737" s="103"/>
      <c r="AX737" s="104"/>
      <c r="AY737" s="89"/>
      <c r="AZ737" s="89"/>
    </row>
    <row r="738" spans="1:52" ht="24.75" customHeight="1" x14ac:dyDescent="0.15">
      <c r="A738" s="123" t="s">
        <v>538</v>
      </c>
      <c r="B738" s="124"/>
      <c r="C738" s="124"/>
      <c r="D738" s="125"/>
      <c r="E738" s="122" t="s">
        <v>636</v>
      </c>
      <c r="F738" s="122"/>
      <c r="G738" s="122"/>
      <c r="H738" s="122"/>
      <c r="I738" s="122"/>
      <c r="J738" s="122"/>
      <c r="K738" s="122"/>
      <c r="L738" s="122"/>
      <c r="M738" s="122"/>
      <c r="N738" s="101" t="s">
        <v>537</v>
      </c>
      <c r="O738" s="101"/>
      <c r="P738" s="101"/>
      <c r="Q738" s="101"/>
      <c r="R738" s="122" t="s">
        <v>637</v>
      </c>
      <c r="S738" s="122"/>
      <c r="T738" s="122"/>
      <c r="U738" s="122"/>
      <c r="V738" s="122"/>
      <c r="W738" s="122"/>
      <c r="X738" s="122"/>
      <c r="Y738" s="122"/>
      <c r="Z738" s="122"/>
      <c r="AA738" s="101" t="s">
        <v>536</v>
      </c>
      <c r="AB738" s="101"/>
      <c r="AC738" s="101"/>
      <c r="AD738" s="101"/>
      <c r="AE738" s="122" t="s">
        <v>638</v>
      </c>
      <c r="AF738" s="122"/>
      <c r="AG738" s="122"/>
      <c r="AH738" s="122"/>
      <c r="AI738" s="122"/>
      <c r="AJ738" s="122"/>
      <c r="AK738" s="122"/>
      <c r="AL738" s="122"/>
      <c r="AM738" s="122"/>
      <c r="AN738" s="101" t="s">
        <v>532</v>
      </c>
      <c r="AO738" s="101"/>
      <c r="AP738" s="101"/>
      <c r="AQ738" s="101"/>
      <c r="AR738" s="102" t="s">
        <v>681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t="s">
        <v>660</v>
      </c>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8"/>
      <c r="C781" s="768"/>
      <c r="D781" s="768"/>
      <c r="E781" s="768"/>
      <c r="F781" s="769"/>
      <c r="G781" s="449" t="s">
        <v>653</v>
      </c>
      <c r="H781" s="752"/>
      <c r="I781" s="752"/>
      <c r="J781" s="752"/>
      <c r="K781" s="753"/>
      <c r="L781" s="452" t="s">
        <v>654</v>
      </c>
      <c r="M781" s="588"/>
      <c r="N781" s="588"/>
      <c r="O781" s="588"/>
      <c r="P781" s="588"/>
      <c r="Q781" s="588"/>
      <c r="R781" s="588"/>
      <c r="S781" s="588"/>
      <c r="T781" s="588"/>
      <c r="U781" s="588"/>
      <c r="V781" s="588"/>
      <c r="W781" s="588"/>
      <c r="X781" s="589"/>
      <c r="Y781" s="455">
        <v>77</v>
      </c>
      <c r="Z781" s="456"/>
      <c r="AA781" s="456"/>
      <c r="AB781" s="558"/>
      <c r="AC781" s="449" t="s">
        <v>657</v>
      </c>
      <c r="AD781" s="450"/>
      <c r="AE781" s="450"/>
      <c r="AF781" s="450"/>
      <c r="AG781" s="451"/>
      <c r="AH781" s="452" t="s">
        <v>679</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7"/>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77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7</v>
      </c>
      <c r="AV791" s="416"/>
      <c r="AW791" s="416"/>
      <c r="AX791" s="418"/>
    </row>
    <row r="792" spans="1:50" ht="37.5" customHeight="1" x14ac:dyDescent="0.15">
      <c r="A792" s="557"/>
      <c r="B792" s="768"/>
      <c r="C792" s="768"/>
      <c r="D792" s="768"/>
      <c r="E792" s="768"/>
      <c r="F792" s="769"/>
      <c r="G792" s="439" t="s">
        <v>661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8"/>
      <c r="C794" s="768"/>
      <c r="D794" s="768"/>
      <c r="E794" s="768"/>
      <c r="F794" s="769"/>
      <c r="G794" s="449" t="s">
        <v>662</v>
      </c>
      <c r="H794" s="450"/>
      <c r="I794" s="450"/>
      <c r="J794" s="450"/>
      <c r="K794" s="451"/>
      <c r="L794" s="452" t="s">
        <v>663</v>
      </c>
      <c r="M794" s="453"/>
      <c r="N794" s="453"/>
      <c r="O794" s="453"/>
      <c r="P794" s="453"/>
      <c r="Q794" s="453"/>
      <c r="R794" s="453"/>
      <c r="S794" s="453"/>
      <c r="T794" s="453"/>
      <c r="U794" s="453"/>
      <c r="V794" s="453"/>
      <c r="W794" s="453"/>
      <c r="X794" s="454"/>
      <c r="Y794" s="455">
        <v>6.7</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8"/>
      <c r="C795" s="768"/>
      <c r="D795" s="768"/>
      <c r="E795" s="768"/>
      <c r="F795" s="769"/>
      <c r="G795" s="349" t="s">
        <v>664</v>
      </c>
      <c r="H795" s="350"/>
      <c r="I795" s="350"/>
      <c r="J795" s="350"/>
      <c r="K795" s="351"/>
      <c r="L795" s="402" t="s">
        <v>665</v>
      </c>
      <c r="M795" s="403"/>
      <c r="N795" s="403"/>
      <c r="O795" s="403"/>
      <c r="P795" s="403"/>
      <c r="Q795" s="403"/>
      <c r="R795" s="403"/>
      <c r="S795" s="403"/>
      <c r="T795" s="403"/>
      <c r="U795" s="403"/>
      <c r="V795" s="403"/>
      <c r="W795" s="403"/>
      <c r="X795" s="404"/>
      <c r="Y795" s="399">
        <v>0.2</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7"/>
      <c r="B796" s="768"/>
      <c r="C796" s="768"/>
      <c r="D796" s="768"/>
      <c r="E796" s="768"/>
      <c r="F796" s="769"/>
      <c r="G796" s="349" t="s">
        <v>666</v>
      </c>
      <c r="H796" s="350"/>
      <c r="I796" s="350"/>
      <c r="J796" s="350"/>
      <c r="K796" s="351"/>
      <c r="L796" s="402" t="s">
        <v>667</v>
      </c>
      <c r="M796" s="403"/>
      <c r="N796" s="403"/>
      <c r="O796" s="403"/>
      <c r="P796" s="403"/>
      <c r="Q796" s="403"/>
      <c r="R796" s="403"/>
      <c r="S796" s="403"/>
      <c r="T796" s="403"/>
      <c r="U796" s="403"/>
      <c r="V796" s="403"/>
      <c r="W796" s="403"/>
      <c r="X796" s="404"/>
      <c r="Y796" s="399">
        <v>0.1</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7"/>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7"/>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7"/>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7"/>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7"/>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8"/>
      <c r="C805" s="768"/>
      <c r="D805" s="768"/>
      <c r="E805" s="768"/>
      <c r="F805" s="769"/>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4" t="s">
        <v>639</v>
      </c>
      <c r="D837" s="419"/>
      <c r="E837" s="419"/>
      <c r="F837" s="419"/>
      <c r="G837" s="419"/>
      <c r="H837" s="419"/>
      <c r="I837" s="419"/>
      <c r="J837" s="420">
        <v>8000020130001</v>
      </c>
      <c r="K837" s="421"/>
      <c r="L837" s="421"/>
      <c r="M837" s="421"/>
      <c r="N837" s="421"/>
      <c r="O837" s="421"/>
      <c r="P837" s="317" t="s">
        <v>649</v>
      </c>
      <c r="Q837" s="317"/>
      <c r="R837" s="317"/>
      <c r="S837" s="317"/>
      <c r="T837" s="317"/>
      <c r="U837" s="317"/>
      <c r="V837" s="317"/>
      <c r="W837" s="317"/>
      <c r="X837" s="317"/>
      <c r="Y837" s="318">
        <v>77</v>
      </c>
      <c r="Z837" s="319"/>
      <c r="AA837" s="319"/>
      <c r="AB837" s="320"/>
      <c r="AC837" s="322" t="s">
        <v>650</v>
      </c>
      <c r="AD837" s="322"/>
      <c r="AE837" s="322"/>
      <c r="AF837" s="322"/>
      <c r="AG837" s="322"/>
      <c r="AH837" s="328" t="s">
        <v>651</v>
      </c>
      <c r="AI837" s="329"/>
      <c r="AJ837" s="329"/>
      <c r="AK837" s="329"/>
      <c r="AL837" s="325" t="s">
        <v>651</v>
      </c>
      <c r="AM837" s="326"/>
      <c r="AN837" s="326"/>
      <c r="AO837" s="327"/>
      <c r="AP837" s="321" t="s">
        <v>652</v>
      </c>
      <c r="AQ837" s="321"/>
      <c r="AR837" s="321"/>
      <c r="AS837" s="321"/>
      <c r="AT837" s="321"/>
      <c r="AU837" s="321"/>
      <c r="AV837" s="321"/>
      <c r="AW837" s="321"/>
      <c r="AX837" s="321"/>
    </row>
    <row r="838" spans="1:50" ht="30" customHeight="1" x14ac:dyDescent="0.15">
      <c r="A838" s="405">
        <v>2</v>
      </c>
      <c r="B838" s="405">
        <v>1</v>
      </c>
      <c r="C838" s="424" t="s">
        <v>640</v>
      </c>
      <c r="D838" s="419"/>
      <c r="E838" s="419"/>
      <c r="F838" s="419"/>
      <c r="G838" s="419"/>
      <c r="H838" s="419"/>
      <c r="I838" s="419"/>
      <c r="J838" s="420">
        <v>4000020270008</v>
      </c>
      <c r="K838" s="421"/>
      <c r="L838" s="421"/>
      <c r="M838" s="421"/>
      <c r="N838" s="421"/>
      <c r="O838" s="421"/>
      <c r="P838" s="317" t="s">
        <v>649</v>
      </c>
      <c r="Q838" s="317"/>
      <c r="R838" s="317"/>
      <c r="S838" s="317"/>
      <c r="T838" s="317"/>
      <c r="U838" s="317"/>
      <c r="V838" s="317"/>
      <c r="W838" s="317"/>
      <c r="X838" s="317"/>
      <c r="Y838" s="318">
        <v>16</v>
      </c>
      <c r="Z838" s="319"/>
      <c r="AA838" s="319"/>
      <c r="AB838" s="320"/>
      <c r="AC838" s="322" t="s">
        <v>650</v>
      </c>
      <c r="AD838" s="322"/>
      <c r="AE838" s="322"/>
      <c r="AF838" s="322"/>
      <c r="AG838" s="322"/>
      <c r="AH838" s="328" t="s">
        <v>651</v>
      </c>
      <c r="AI838" s="329"/>
      <c r="AJ838" s="329"/>
      <c r="AK838" s="329"/>
      <c r="AL838" s="325" t="s">
        <v>651</v>
      </c>
      <c r="AM838" s="326"/>
      <c r="AN838" s="326"/>
      <c r="AO838" s="327"/>
      <c r="AP838" s="321" t="s">
        <v>652</v>
      </c>
      <c r="AQ838" s="321"/>
      <c r="AR838" s="321"/>
      <c r="AS838" s="321"/>
      <c r="AT838" s="321"/>
      <c r="AU838" s="321"/>
      <c r="AV838" s="321"/>
      <c r="AW838" s="321"/>
      <c r="AX838" s="321"/>
    </row>
    <row r="839" spans="1:50" ht="30" customHeight="1" x14ac:dyDescent="0.15">
      <c r="A839" s="405">
        <v>3</v>
      </c>
      <c r="B839" s="405">
        <v>1</v>
      </c>
      <c r="C839" s="424" t="s">
        <v>641</v>
      </c>
      <c r="D839" s="419"/>
      <c r="E839" s="419"/>
      <c r="F839" s="419"/>
      <c r="G839" s="419"/>
      <c r="H839" s="419"/>
      <c r="I839" s="419"/>
      <c r="J839" s="420">
        <v>6000020271004</v>
      </c>
      <c r="K839" s="421"/>
      <c r="L839" s="421"/>
      <c r="M839" s="421"/>
      <c r="N839" s="421"/>
      <c r="O839" s="421"/>
      <c r="P839" s="425" t="s">
        <v>649</v>
      </c>
      <c r="Q839" s="317"/>
      <c r="R839" s="317"/>
      <c r="S839" s="317"/>
      <c r="T839" s="317"/>
      <c r="U839" s="317"/>
      <c r="V839" s="317"/>
      <c r="W839" s="317"/>
      <c r="X839" s="317"/>
      <c r="Y839" s="318">
        <v>15</v>
      </c>
      <c r="Z839" s="319"/>
      <c r="AA839" s="319"/>
      <c r="AB839" s="320"/>
      <c r="AC839" s="322" t="s">
        <v>650</v>
      </c>
      <c r="AD839" s="322"/>
      <c r="AE839" s="322"/>
      <c r="AF839" s="322"/>
      <c r="AG839" s="322"/>
      <c r="AH839" s="328" t="s">
        <v>651</v>
      </c>
      <c r="AI839" s="329"/>
      <c r="AJ839" s="329"/>
      <c r="AK839" s="329"/>
      <c r="AL839" s="325" t="s">
        <v>651</v>
      </c>
      <c r="AM839" s="326"/>
      <c r="AN839" s="326"/>
      <c r="AO839" s="327"/>
      <c r="AP839" s="321" t="s">
        <v>652</v>
      </c>
      <c r="AQ839" s="321"/>
      <c r="AR839" s="321"/>
      <c r="AS839" s="321"/>
      <c r="AT839" s="321"/>
      <c r="AU839" s="321"/>
      <c r="AV839" s="321"/>
      <c r="AW839" s="321"/>
      <c r="AX839" s="321"/>
    </row>
    <row r="840" spans="1:50" ht="30" customHeight="1" x14ac:dyDescent="0.15">
      <c r="A840" s="405">
        <v>4</v>
      </c>
      <c r="B840" s="405">
        <v>1</v>
      </c>
      <c r="C840" s="424" t="s">
        <v>642</v>
      </c>
      <c r="D840" s="419"/>
      <c r="E840" s="419"/>
      <c r="F840" s="419"/>
      <c r="G840" s="419"/>
      <c r="H840" s="419"/>
      <c r="I840" s="419"/>
      <c r="J840" s="420">
        <v>3000020231002</v>
      </c>
      <c r="K840" s="421"/>
      <c r="L840" s="421"/>
      <c r="M840" s="421"/>
      <c r="N840" s="421"/>
      <c r="O840" s="421"/>
      <c r="P840" s="425" t="s">
        <v>649</v>
      </c>
      <c r="Q840" s="317"/>
      <c r="R840" s="317"/>
      <c r="S840" s="317"/>
      <c r="T840" s="317"/>
      <c r="U840" s="317"/>
      <c r="V840" s="317"/>
      <c r="W840" s="317"/>
      <c r="X840" s="317"/>
      <c r="Y840" s="318">
        <v>10</v>
      </c>
      <c r="Z840" s="319"/>
      <c r="AA840" s="319"/>
      <c r="AB840" s="320"/>
      <c r="AC840" s="322" t="s">
        <v>650</v>
      </c>
      <c r="AD840" s="322"/>
      <c r="AE840" s="322"/>
      <c r="AF840" s="322"/>
      <c r="AG840" s="322"/>
      <c r="AH840" s="328" t="s">
        <v>651</v>
      </c>
      <c r="AI840" s="329"/>
      <c r="AJ840" s="329"/>
      <c r="AK840" s="329"/>
      <c r="AL840" s="325" t="s">
        <v>651</v>
      </c>
      <c r="AM840" s="326"/>
      <c r="AN840" s="326"/>
      <c r="AO840" s="327"/>
      <c r="AP840" s="321" t="s">
        <v>652</v>
      </c>
      <c r="AQ840" s="321"/>
      <c r="AR840" s="321"/>
      <c r="AS840" s="321"/>
      <c r="AT840" s="321"/>
      <c r="AU840" s="321"/>
      <c r="AV840" s="321"/>
      <c r="AW840" s="321"/>
      <c r="AX840" s="321"/>
    </row>
    <row r="841" spans="1:50" ht="30" customHeight="1" x14ac:dyDescent="0.15">
      <c r="A841" s="405">
        <v>5</v>
      </c>
      <c r="B841" s="405">
        <v>1</v>
      </c>
      <c r="C841" s="424" t="s">
        <v>643</v>
      </c>
      <c r="D841" s="419"/>
      <c r="E841" s="419"/>
      <c r="F841" s="419"/>
      <c r="G841" s="419"/>
      <c r="H841" s="419"/>
      <c r="I841" s="419"/>
      <c r="J841" s="420">
        <v>3000020141003</v>
      </c>
      <c r="K841" s="421"/>
      <c r="L841" s="421"/>
      <c r="M841" s="421"/>
      <c r="N841" s="421"/>
      <c r="O841" s="421"/>
      <c r="P841" s="317" t="s">
        <v>649</v>
      </c>
      <c r="Q841" s="317"/>
      <c r="R841" s="317"/>
      <c r="S841" s="317"/>
      <c r="T841" s="317"/>
      <c r="U841" s="317"/>
      <c r="V841" s="317"/>
      <c r="W841" s="317"/>
      <c r="X841" s="317"/>
      <c r="Y841" s="318">
        <v>9</v>
      </c>
      <c r="Z841" s="319"/>
      <c r="AA841" s="319"/>
      <c r="AB841" s="320"/>
      <c r="AC841" s="322" t="s">
        <v>650</v>
      </c>
      <c r="AD841" s="322"/>
      <c r="AE841" s="322"/>
      <c r="AF841" s="322"/>
      <c r="AG841" s="322"/>
      <c r="AH841" s="328" t="s">
        <v>651</v>
      </c>
      <c r="AI841" s="329"/>
      <c r="AJ841" s="329"/>
      <c r="AK841" s="329"/>
      <c r="AL841" s="325" t="s">
        <v>651</v>
      </c>
      <c r="AM841" s="326"/>
      <c r="AN841" s="326"/>
      <c r="AO841" s="327"/>
      <c r="AP841" s="321" t="s">
        <v>652</v>
      </c>
      <c r="AQ841" s="321"/>
      <c r="AR841" s="321"/>
      <c r="AS841" s="321"/>
      <c r="AT841" s="321"/>
      <c r="AU841" s="321"/>
      <c r="AV841" s="321"/>
      <c r="AW841" s="321"/>
      <c r="AX841" s="321"/>
    </row>
    <row r="842" spans="1:50" ht="30" customHeight="1" x14ac:dyDescent="0.15">
      <c r="A842" s="405">
        <v>6</v>
      </c>
      <c r="B842" s="405">
        <v>1</v>
      </c>
      <c r="C842" s="424" t="s">
        <v>644</v>
      </c>
      <c r="D842" s="419"/>
      <c r="E842" s="419"/>
      <c r="F842" s="419"/>
      <c r="G842" s="419"/>
      <c r="H842" s="419"/>
      <c r="I842" s="419"/>
      <c r="J842" s="420">
        <v>9000020281000</v>
      </c>
      <c r="K842" s="421"/>
      <c r="L842" s="421"/>
      <c r="M842" s="421"/>
      <c r="N842" s="421"/>
      <c r="O842" s="421"/>
      <c r="P842" s="317" t="s">
        <v>649</v>
      </c>
      <c r="Q842" s="317"/>
      <c r="R842" s="317"/>
      <c r="S842" s="317"/>
      <c r="T842" s="317"/>
      <c r="U842" s="317"/>
      <c r="V842" s="317"/>
      <c r="W842" s="317"/>
      <c r="X842" s="317"/>
      <c r="Y842" s="318">
        <v>8</v>
      </c>
      <c r="Z842" s="319"/>
      <c r="AA842" s="319"/>
      <c r="AB842" s="320"/>
      <c r="AC842" s="322" t="s">
        <v>650</v>
      </c>
      <c r="AD842" s="322"/>
      <c r="AE842" s="322"/>
      <c r="AF842" s="322"/>
      <c r="AG842" s="322"/>
      <c r="AH842" s="328" t="s">
        <v>651</v>
      </c>
      <c r="AI842" s="329"/>
      <c r="AJ842" s="329"/>
      <c r="AK842" s="329"/>
      <c r="AL842" s="325" t="s">
        <v>651</v>
      </c>
      <c r="AM842" s="326"/>
      <c r="AN842" s="326"/>
      <c r="AO842" s="327"/>
      <c r="AP842" s="321" t="s">
        <v>652</v>
      </c>
      <c r="AQ842" s="321"/>
      <c r="AR842" s="321"/>
      <c r="AS842" s="321"/>
      <c r="AT842" s="321"/>
      <c r="AU842" s="321"/>
      <c r="AV842" s="321"/>
      <c r="AW842" s="321"/>
      <c r="AX842" s="321"/>
    </row>
    <row r="843" spans="1:50" ht="30" customHeight="1" x14ac:dyDescent="0.15">
      <c r="A843" s="405">
        <v>7</v>
      </c>
      <c r="B843" s="405">
        <v>1</v>
      </c>
      <c r="C843" s="424" t="s">
        <v>645</v>
      </c>
      <c r="D843" s="419"/>
      <c r="E843" s="419"/>
      <c r="F843" s="419"/>
      <c r="G843" s="419"/>
      <c r="H843" s="419"/>
      <c r="I843" s="419"/>
      <c r="J843" s="420">
        <v>7000020141305</v>
      </c>
      <c r="K843" s="421"/>
      <c r="L843" s="421"/>
      <c r="M843" s="421"/>
      <c r="N843" s="421"/>
      <c r="O843" s="421"/>
      <c r="P843" s="317" t="s">
        <v>649</v>
      </c>
      <c r="Q843" s="317"/>
      <c r="R843" s="317"/>
      <c r="S843" s="317"/>
      <c r="T843" s="317"/>
      <c r="U843" s="317"/>
      <c r="V843" s="317"/>
      <c r="W843" s="317"/>
      <c r="X843" s="317"/>
      <c r="Y843" s="318">
        <v>7</v>
      </c>
      <c r="Z843" s="319"/>
      <c r="AA843" s="319"/>
      <c r="AB843" s="320"/>
      <c r="AC843" s="322" t="s">
        <v>650</v>
      </c>
      <c r="AD843" s="322"/>
      <c r="AE843" s="322"/>
      <c r="AF843" s="322"/>
      <c r="AG843" s="322"/>
      <c r="AH843" s="328" t="s">
        <v>651</v>
      </c>
      <c r="AI843" s="329"/>
      <c r="AJ843" s="329"/>
      <c r="AK843" s="329"/>
      <c r="AL843" s="325" t="s">
        <v>651</v>
      </c>
      <c r="AM843" s="326"/>
      <c r="AN843" s="326"/>
      <c r="AO843" s="327"/>
      <c r="AP843" s="321" t="s">
        <v>652</v>
      </c>
      <c r="AQ843" s="321"/>
      <c r="AR843" s="321"/>
      <c r="AS843" s="321"/>
      <c r="AT843" s="321"/>
      <c r="AU843" s="321"/>
      <c r="AV843" s="321"/>
      <c r="AW843" s="321"/>
      <c r="AX843" s="321"/>
    </row>
    <row r="844" spans="1:50" ht="30" customHeight="1" x14ac:dyDescent="0.15">
      <c r="A844" s="405">
        <v>8</v>
      </c>
      <c r="B844" s="405">
        <v>1</v>
      </c>
      <c r="C844" s="424" t="s">
        <v>646</v>
      </c>
      <c r="D844" s="419"/>
      <c r="E844" s="419"/>
      <c r="F844" s="419"/>
      <c r="G844" s="419"/>
      <c r="H844" s="419"/>
      <c r="I844" s="419"/>
      <c r="J844" s="420">
        <v>2000020111007</v>
      </c>
      <c r="K844" s="421"/>
      <c r="L844" s="421"/>
      <c r="M844" s="421"/>
      <c r="N844" s="421"/>
      <c r="O844" s="421"/>
      <c r="P844" s="317" t="s">
        <v>649</v>
      </c>
      <c r="Q844" s="317"/>
      <c r="R844" s="317"/>
      <c r="S844" s="317"/>
      <c r="T844" s="317"/>
      <c r="U844" s="317"/>
      <c r="V844" s="317"/>
      <c r="W844" s="317"/>
      <c r="X844" s="317"/>
      <c r="Y844" s="318">
        <v>7</v>
      </c>
      <c r="Z844" s="319"/>
      <c r="AA844" s="319"/>
      <c r="AB844" s="320"/>
      <c r="AC844" s="322" t="s">
        <v>650</v>
      </c>
      <c r="AD844" s="322"/>
      <c r="AE844" s="322"/>
      <c r="AF844" s="322"/>
      <c r="AG844" s="322"/>
      <c r="AH844" s="328" t="s">
        <v>651</v>
      </c>
      <c r="AI844" s="329"/>
      <c r="AJ844" s="329"/>
      <c r="AK844" s="329"/>
      <c r="AL844" s="325" t="s">
        <v>651</v>
      </c>
      <c r="AM844" s="326"/>
      <c r="AN844" s="326"/>
      <c r="AO844" s="327"/>
      <c r="AP844" s="321" t="s">
        <v>652</v>
      </c>
      <c r="AQ844" s="321"/>
      <c r="AR844" s="321"/>
      <c r="AS844" s="321"/>
      <c r="AT844" s="321"/>
      <c r="AU844" s="321"/>
      <c r="AV844" s="321"/>
      <c r="AW844" s="321"/>
      <c r="AX844" s="321"/>
    </row>
    <row r="845" spans="1:50" ht="30" customHeight="1" x14ac:dyDescent="0.15">
      <c r="A845" s="405">
        <v>9</v>
      </c>
      <c r="B845" s="405">
        <v>1</v>
      </c>
      <c r="C845" s="424" t="s">
        <v>647</v>
      </c>
      <c r="D845" s="419"/>
      <c r="E845" s="419"/>
      <c r="F845" s="419"/>
      <c r="G845" s="419"/>
      <c r="H845" s="419"/>
      <c r="I845" s="419"/>
      <c r="J845" s="420">
        <v>4000020120006</v>
      </c>
      <c r="K845" s="421"/>
      <c r="L845" s="421"/>
      <c r="M845" s="421"/>
      <c r="N845" s="421"/>
      <c r="O845" s="421"/>
      <c r="P845" s="317" t="s">
        <v>649</v>
      </c>
      <c r="Q845" s="317"/>
      <c r="R845" s="317"/>
      <c r="S845" s="317"/>
      <c r="T845" s="317"/>
      <c r="U845" s="317"/>
      <c r="V845" s="317"/>
      <c r="W845" s="317"/>
      <c r="X845" s="317"/>
      <c r="Y845" s="318">
        <v>6</v>
      </c>
      <c r="Z845" s="319"/>
      <c r="AA845" s="319"/>
      <c r="AB845" s="320"/>
      <c r="AC845" s="322" t="s">
        <v>650</v>
      </c>
      <c r="AD845" s="322"/>
      <c r="AE845" s="322"/>
      <c r="AF845" s="322"/>
      <c r="AG845" s="322"/>
      <c r="AH845" s="328" t="s">
        <v>651</v>
      </c>
      <c r="AI845" s="329"/>
      <c r="AJ845" s="329"/>
      <c r="AK845" s="329"/>
      <c r="AL845" s="325" t="s">
        <v>651</v>
      </c>
      <c r="AM845" s="326"/>
      <c r="AN845" s="326"/>
      <c r="AO845" s="327"/>
      <c r="AP845" s="321" t="s">
        <v>652</v>
      </c>
      <c r="AQ845" s="321"/>
      <c r="AR845" s="321"/>
      <c r="AS845" s="321"/>
      <c r="AT845" s="321"/>
      <c r="AU845" s="321"/>
      <c r="AV845" s="321"/>
      <c r="AW845" s="321"/>
      <c r="AX845" s="321"/>
    </row>
    <row r="846" spans="1:50" ht="30" customHeight="1" x14ac:dyDescent="0.15">
      <c r="A846" s="405">
        <v>10</v>
      </c>
      <c r="B846" s="405">
        <v>1</v>
      </c>
      <c r="C846" s="424" t="s">
        <v>648</v>
      </c>
      <c r="D846" s="419"/>
      <c r="E846" s="419"/>
      <c r="F846" s="419"/>
      <c r="G846" s="419"/>
      <c r="H846" s="419"/>
      <c r="I846" s="419"/>
      <c r="J846" s="420">
        <v>2000020261009</v>
      </c>
      <c r="K846" s="421"/>
      <c r="L846" s="421"/>
      <c r="M846" s="421"/>
      <c r="N846" s="421"/>
      <c r="O846" s="421"/>
      <c r="P846" s="317" t="s">
        <v>649</v>
      </c>
      <c r="Q846" s="317"/>
      <c r="R846" s="317"/>
      <c r="S846" s="317"/>
      <c r="T846" s="317"/>
      <c r="U846" s="317"/>
      <c r="V846" s="317"/>
      <c r="W846" s="317"/>
      <c r="X846" s="317"/>
      <c r="Y846" s="318">
        <v>6</v>
      </c>
      <c r="Z846" s="319"/>
      <c r="AA846" s="319"/>
      <c r="AB846" s="320"/>
      <c r="AC846" s="322" t="s">
        <v>650</v>
      </c>
      <c r="AD846" s="322"/>
      <c r="AE846" s="322"/>
      <c r="AF846" s="322"/>
      <c r="AG846" s="322"/>
      <c r="AH846" s="328" t="s">
        <v>651</v>
      </c>
      <c r="AI846" s="329"/>
      <c r="AJ846" s="329"/>
      <c r="AK846" s="329"/>
      <c r="AL846" s="325" t="s">
        <v>651</v>
      </c>
      <c r="AM846" s="326"/>
      <c r="AN846" s="326"/>
      <c r="AO846" s="327"/>
      <c r="AP846" s="321" t="s">
        <v>652</v>
      </c>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51" customHeight="1" x14ac:dyDescent="0.15">
      <c r="A870" s="405">
        <v>1</v>
      </c>
      <c r="B870" s="405">
        <v>1</v>
      </c>
      <c r="C870" s="424" t="s">
        <v>678</v>
      </c>
      <c r="D870" s="419"/>
      <c r="E870" s="419"/>
      <c r="F870" s="419"/>
      <c r="G870" s="419"/>
      <c r="H870" s="419"/>
      <c r="I870" s="419"/>
      <c r="J870" s="420">
        <v>1000020230006</v>
      </c>
      <c r="K870" s="421"/>
      <c r="L870" s="421"/>
      <c r="M870" s="421"/>
      <c r="N870" s="421"/>
      <c r="O870" s="421"/>
      <c r="P870" s="425" t="s">
        <v>682</v>
      </c>
      <c r="Q870" s="317"/>
      <c r="R870" s="317"/>
      <c r="S870" s="317"/>
      <c r="T870" s="317"/>
      <c r="U870" s="317"/>
      <c r="V870" s="317"/>
      <c r="W870" s="317"/>
      <c r="X870" s="317"/>
      <c r="Y870" s="318">
        <v>7</v>
      </c>
      <c r="Z870" s="319"/>
      <c r="AA870" s="319"/>
      <c r="AB870" s="320"/>
      <c r="AC870" s="422" t="s">
        <v>650</v>
      </c>
      <c r="AD870" s="423"/>
      <c r="AE870" s="423"/>
      <c r="AF870" s="423"/>
      <c r="AG870" s="423"/>
      <c r="AH870" s="328" t="s">
        <v>670</v>
      </c>
      <c r="AI870" s="329"/>
      <c r="AJ870" s="329"/>
      <c r="AK870" s="329"/>
      <c r="AL870" s="325" t="s">
        <v>676</v>
      </c>
      <c r="AM870" s="326"/>
      <c r="AN870" s="326"/>
      <c r="AO870" s="327"/>
      <c r="AP870" s="321" t="s">
        <v>677</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422"/>
      <c r="AD871" s="422"/>
      <c r="AE871" s="422"/>
      <c r="AF871" s="422"/>
      <c r="AG871" s="422"/>
      <c r="AH871" s="328"/>
      <c r="AI871" s="329"/>
      <c r="AJ871" s="329"/>
      <c r="AK871" s="329"/>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422"/>
      <c r="AD872" s="422"/>
      <c r="AE872" s="422"/>
      <c r="AF872" s="422"/>
      <c r="AG872" s="422"/>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422"/>
      <c r="AD873" s="422"/>
      <c r="AE873" s="422"/>
      <c r="AF873" s="422"/>
      <c r="AG873" s="422"/>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66.75" customHeight="1" x14ac:dyDescent="0.15">
      <c r="A903" s="405">
        <v>1</v>
      </c>
      <c r="B903" s="405">
        <v>1</v>
      </c>
      <c r="C903" s="424" t="s">
        <v>674</v>
      </c>
      <c r="D903" s="419"/>
      <c r="E903" s="419"/>
      <c r="F903" s="419"/>
      <c r="G903" s="419"/>
      <c r="H903" s="419"/>
      <c r="I903" s="419"/>
      <c r="J903" s="420">
        <v>1013205001281</v>
      </c>
      <c r="K903" s="421"/>
      <c r="L903" s="421"/>
      <c r="M903" s="421"/>
      <c r="N903" s="421"/>
      <c r="O903" s="421"/>
      <c r="P903" s="425" t="s">
        <v>675</v>
      </c>
      <c r="Q903" s="317"/>
      <c r="R903" s="317"/>
      <c r="S903" s="317"/>
      <c r="T903" s="317"/>
      <c r="U903" s="317"/>
      <c r="V903" s="317"/>
      <c r="W903" s="317"/>
      <c r="X903" s="317"/>
      <c r="Y903" s="318">
        <v>7</v>
      </c>
      <c r="Z903" s="319"/>
      <c r="AA903" s="319"/>
      <c r="AB903" s="320"/>
      <c r="AC903" s="422" t="s">
        <v>503</v>
      </c>
      <c r="AD903" s="423"/>
      <c r="AE903" s="423"/>
      <c r="AF903" s="423"/>
      <c r="AG903" s="423"/>
      <c r="AH903" s="328" t="s">
        <v>565</v>
      </c>
      <c r="AI903" s="329"/>
      <c r="AJ903" s="329"/>
      <c r="AK903" s="329"/>
      <c r="AL903" s="325">
        <v>100</v>
      </c>
      <c r="AM903" s="326"/>
      <c r="AN903" s="326"/>
      <c r="AO903" s="327"/>
      <c r="AP903" s="321" t="s">
        <v>683</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422"/>
      <c r="AD904" s="422"/>
      <c r="AE904" s="422"/>
      <c r="AF904" s="422"/>
      <c r="AG904" s="422"/>
      <c r="AH904" s="328"/>
      <c r="AI904" s="329"/>
      <c r="AJ904" s="329"/>
      <c r="AK904" s="329"/>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422"/>
      <c r="AD905" s="422"/>
      <c r="AE905" s="422"/>
      <c r="AF905" s="422"/>
      <c r="AG905" s="422"/>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422"/>
      <c r="AD906" s="422"/>
      <c r="AE906" s="422"/>
      <c r="AF906" s="422"/>
      <c r="AG906" s="422"/>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422"/>
      <c r="AD936" s="423"/>
      <c r="AE936" s="423"/>
      <c r="AF936" s="423"/>
      <c r="AG936" s="423"/>
      <c r="AH936" s="328"/>
      <c r="AI936" s="329"/>
      <c r="AJ936" s="329"/>
      <c r="AK936" s="329"/>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422"/>
      <c r="AD937" s="422"/>
      <c r="AE937" s="422"/>
      <c r="AF937" s="422"/>
      <c r="AG937" s="422"/>
      <c r="AH937" s="328"/>
      <c r="AI937" s="329"/>
      <c r="AJ937" s="329"/>
      <c r="AK937" s="329"/>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422"/>
      <c r="AD938" s="422"/>
      <c r="AE938" s="422"/>
      <c r="AF938" s="422"/>
      <c r="AG938" s="422"/>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422"/>
      <c r="AD939" s="422"/>
      <c r="AE939" s="422"/>
      <c r="AF939" s="422"/>
      <c r="AG939" s="422"/>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422"/>
      <c r="AD969" s="423"/>
      <c r="AE969" s="423"/>
      <c r="AF969" s="423"/>
      <c r="AG969" s="423"/>
      <c r="AH969" s="328"/>
      <c r="AI969" s="329"/>
      <c r="AJ969" s="329"/>
      <c r="AK969" s="329"/>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422"/>
      <c r="AD970" s="422"/>
      <c r="AE970" s="422"/>
      <c r="AF970" s="422"/>
      <c r="AG970" s="422"/>
      <c r="AH970" s="328"/>
      <c r="AI970" s="329"/>
      <c r="AJ970" s="329"/>
      <c r="AK970" s="329"/>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422"/>
      <c r="AD971" s="422"/>
      <c r="AE971" s="422"/>
      <c r="AF971" s="422"/>
      <c r="AG971" s="422"/>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422"/>
      <c r="AD972" s="422"/>
      <c r="AE972" s="422"/>
      <c r="AF972" s="422"/>
      <c r="AG972" s="422"/>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422"/>
      <c r="AD1002" s="423"/>
      <c r="AE1002" s="423"/>
      <c r="AF1002" s="423"/>
      <c r="AG1002" s="423"/>
      <c r="AH1002" s="328"/>
      <c r="AI1002" s="329"/>
      <c r="AJ1002" s="329"/>
      <c r="AK1002" s="329"/>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422"/>
      <c r="AD1003" s="422"/>
      <c r="AE1003" s="422"/>
      <c r="AF1003" s="422"/>
      <c r="AG1003" s="422"/>
      <c r="AH1003" s="328"/>
      <c r="AI1003" s="329"/>
      <c r="AJ1003" s="329"/>
      <c r="AK1003" s="329"/>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422"/>
      <c r="AD1004" s="422"/>
      <c r="AE1004" s="422"/>
      <c r="AF1004" s="422"/>
      <c r="AG1004" s="4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422"/>
      <c r="AD1005" s="422"/>
      <c r="AE1005" s="422"/>
      <c r="AF1005" s="422"/>
      <c r="AG1005" s="4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422"/>
      <c r="AD1035" s="423"/>
      <c r="AE1035" s="423"/>
      <c r="AF1035" s="423"/>
      <c r="AG1035" s="423"/>
      <c r="AH1035" s="328"/>
      <c r="AI1035" s="329"/>
      <c r="AJ1035" s="329"/>
      <c r="AK1035" s="329"/>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422"/>
      <c r="AD1036" s="422"/>
      <c r="AE1036" s="422"/>
      <c r="AF1036" s="422"/>
      <c r="AG1036" s="422"/>
      <c r="AH1036" s="328"/>
      <c r="AI1036" s="329"/>
      <c r="AJ1036" s="329"/>
      <c r="AK1036" s="329"/>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422"/>
      <c r="AD1037" s="422"/>
      <c r="AE1037" s="422"/>
      <c r="AF1037" s="422"/>
      <c r="AG1037" s="4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422"/>
      <c r="AD1038" s="422"/>
      <c r="AE1038" s="422"/>
      <c r="AF1038" s="422"/>
      <c r="AG1038" s="4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422"/>
      <c r="AD1068" s="423"/>
      <c r="AE1068" s="423"/>
      <c r="AF1068" s="423"/>
      <c r="AG1068" s="423"/>
      <c r="AH1068" s="328"/>
      <c r="AI1068" s="329"/>
      <c r="AJ1068" s="329"/>
      <c r="AK1068" s="329"/>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422"/>
      <c r="AD1069" s="422"/>
      <c r="AE1069" s="422"/>
      <c r="AF1069" s="422"/>
      <c r="AG1069" s="422"/>
      <c r="AH1069" s="328"/>
      <c r="AI1069" s="329"/>
      <c r="AJ1069" s="329"/>
      <c r="AK1069" s="329"/>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422"/>
      <c r="AD1070" s="422"/>
      <c r="AE1070" s="422"/>
      <c r="AF1070" s="422"/>
      <c r="AG1070" s="4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422"/>
      <c r="AD1071" s="422"/>
      <c r="AE1071" s="422"/>
      <c r="AF1071" s="422"/>
      <c r="AG1071" s="4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6"/>
      <c r="E1101" s="277" t="s">
        <v>384</v>
      </c>
      <c r="F1101" s="896"/>
      <c r="G1101" s="896"/>
      <c r="H1101" s="896"/>
      <c r="I1101" s="896"/>
      <c r="J1101" s="277" t="s">
        <v>419</v>
      </c>
      <c r="K1101" s="277"/>
      <c r="L1101" s="277"/>
      <c r="M1101" s="277"/>
      <c r="N1101" s="277"/>
      <c r="O1101" s="277"/>
      <c r="P1101" s="345" t="s">
        <v>27</v>
      </c>
      <c r="Q1101" s="345"/>
      <c r="R1101" s="345"/>
      <c r="S1101" s="345"/>
      <c r="T1101" s="345"/>
      <c r="U1101" s="345"/>
      <c r="V1101" s="345"/>
      <c r="W1101" s="345"/>
      <c r="X1101" s="345"/>
      <c r="Y1101" s="277" t="s">
        <v>421</v>
      </c>
      <c r="Z1101" s="896"/>
      <c r="AA1101" s="896"/>
      <c r="AB1101" s="896"/>
      <c r="AC1101" s="277" t="s">
        <v>367</v>
      </c>
      <c r="AD1101" s="277"/>
      <c r="AE1101" s="277"/>
      <c r="AF1101" s="277"/>
      <c r="AG1101" s="277"/>
      <c r="AH1101" s="345" t="s">
        <v>380</v>
      </c>
      <c r="AI1101" s="346"/>
      <c r="AJ1101" s="346"/>
      <c r="AK1101" s="346"/>
      <c r="AL1101" s="346" t="s">
        <v>21</v>
      </c>
      <c r="AM1101" s="346"/>
      <c r="AN1101" s="346"/>
      <c r="AO1101" s="899"/>
      <c r="AP1101" s="427" t="s">
        <v>452</v>
      </c>
      <c r="AQ1101" s="427"/>
      <c r="AR1101" s="427"/>
      <c r="AS1101" s="427"/>
      <c r="AT1101" s="427"/>
      <c r="AU1101" s="427"/>
      <c r="AV1101" s="427"/>
      <c r="AW1101" s="427"/>
      <c r="AX1101" s="427"/>
    </row>
    <row r="1102" spans="1:50" ht="30" customHeight="1" x14ac:dyDescent="0.15">
      <c r="A1102" s="405">
        <v>1</v>
      </c>
      <c r="B1102" s="405">
        <v>1</v>
      </c>
      <c r="C1102" s="898"/>
      <c r="D1102" s="898"/>
      <c r="E1102" s="261" t="s">
        <v>671</v>
      </c>
      <c r="F1102" s="897"/>
      <c r="G1102" s="897"/>
      <c r="H1102" s="897"/>
      <c r="I1102" s="897"/>
      <c r="J1102" s="420" t="s">
        <v>671</v>
      </c>
      <c r="K1102" s="421"/>
      <c r="L1102" s="421"/>
      <c r="M1102" s="421"/>
      <c r="N1102" s="421"/>
      <c r="O1102" s="421"/>
      <c r="P1102" s="425" t="s">
        <v>671</v>
      </c>
      <c r="Q1102" s="317"/>
      <c r="R1102" s="317"/>
      <c r="S1102" s="317"/>
      <c r="T1102" s="317"/>
      <c r="U1102" s="317"/>
      <c r="V1102" s="317"/>
      <c r="W1102" s="317"/>
      <c r="X1102" s="317"/>
      <c r="Y1102" s="318" t="s">
        <v>672</v>
      </c>
      <c r="Z1102" s="319"/>
      <c r="AA1102" s="319"/>
      <c r="AB1102" s="320"/>
      <c r="AC1102" s="322"/>
      <c r="AD1102" s="322"/>
      <c r="AE1102" s="322"/>
      <c r="AF1102" s="322"/>
      <c r="AG1102" s="322"/>
      <c r="AH1102" s="323" t="s">
        <v>673</v>
      </c>
      <c r="AI1102" s="324"/>
      <c r="AJ1102" s="324"/>
      <c r="AK1102" s="324"/>
      <c r="AL1102" s="325" t="s">
        <v>673</v>
      </c>
      <c r="AM1102" s="326"/>
      <c r="AN1102" s="326"/>
      <c r="AO1102" s="327"/>
      <c r="AP1102" s="321" t="s">
        <v>671</v>
      </c>
      <c r="AQ1102" s="321"/>
      <c r="AR1102" s="321"/>
      <c r="AS1102" s="321"/>
      <c r="AT1102" s="321"/>
      <c r="AU1102" s="321"/>
      <c r="AV1102" s="321"/>
      <c r="AW1102" s="321"/>
      <c r="AX1102" s="321"/>
    </row>
    <row r="1103" spans="1:50" ht="30" customHeight="1" x14ac:dyDescent="0.15">
      <c r="A1103" s="405">
        <v>2</v>
      </c>
      <c r="B1103" s="405">
        <v>1</v>
      </c>
      <c r="C1103" s="898"/>
      <c r="D1103" s="898"/>
      <c r="E1103" s="897"/>
      <c r="F1103" s="897"/>
      <c r="G1103" s="897"/>
      <c r="H1103" s="897"/>
      <c r="I1103" s="89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5">
        <v>3</v>
      </c>
      <c r="B1104" s="405">
        <v>1</v>
      </c>
      <c r="C1104" s="898"/>
      <c r="D1104" s="898"/>
      <c r="E1104" s="897"/>
      <c r="F1104" s="897"/>
      <c r="G1104" s="897"/>
      <c r="H1104" s="897"/>
      <c r="I1104" s="89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5">
        <v>4</v>
      </c>
      <c r="B1105" s="405">
        <v>1</v>
      </c>
      <c r="C1105" s="898"/>
      <c r="D1105" s="898"/>
      <c r="E1105" s="897"/>
      <c r="F1105" s="897"/>
      <c r="G1105" s="897"/>
      <c r="H1105" s="897"/>
      <c r="I1105" s="89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5">
        <v>5</v>
      </c>
      <c r="B1106" s="405">
        <v>1</v>
      </c>
      <c r="C1106" s="898"/>
      <c r="D1106" s="898"/>
      <c r="E1106" s="897"/>
      <c r="F1106" s="897"/>
      <c r="G1106" s="897"/>
      <c r="H1106" s="897"/>
      <c r="I1106" s="89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5">
        <v>6</v>
      </c>
      <c r="B1107" s="405">
        <v>1</v>
      </c>
      <c r="C1107" s="898"/>
      <c r="D1107" s="898"/>
      <c r="E1107" s="897"/>
      <c r="F1107" s="897"/>
      <c r="G1107" s="897"/>
      <c r="H1107" s="897"/>
      <c r="I1107" s="89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5">
        <v>7</v>
      </c>
      <c r="B1108" s="405">
        <v>1</v>
      </c>
      <c r="C1108" s="898"/>
      <c r="D1108" s="898"/>
      <c r="E1108" s="897"/>
      <c r="F1108" s="897"/>
      <c r="G1108" s="897"/>
      <c r="H1108" s="897"/>
      <c r="I1108" s="89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5">
        <v>8</v>
      </c>
      <c r="B1109" s="405">
        <v>1</v>
      </c>
      <c r="C1109" s="898"/>
      <c r="D1109" s="898"/>
      <c r="E1109" s="897"/>
      <c r="F1109" s="897"/>
      <c r="G1109" s="897"/>
      <c r="H1109" s="897"/>
      <c r="I1109" s="89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5">
        <v>9</v>
      </c>
      <c r="B1110" s="405">
        <v>1</v>
      </c>
      <c r="C1110" s="898"/>
      <c r="D1110" s="898"/>
      <c r="E1110" s="897"/>
      <c r="F1110" s="897"/>
      <c r="G1110" s="897"/>
      <c r="H1110" s="897"/>
      <c r="I1110" s="89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5">
        <v>10</v>
      </c>
      <c r="B1111" s="405">
        <v>1</v>
      </c>
      <c r="C1111" s="898"/>
      <c r="D1111" s="898"/>
      <c r="E1111" s="897"/>
      <c r="F1111" s="897"/>
      <c r="G1111" s="897"/>
      <c r="H1111" s="897"/>
      <c r="I1111" s="89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5">
        <v>11</v>
      </c>
      <c r="B1112" s="405">
        <v>1</v>
      </c>
      <c r="C1112" s="898"/>
      <c r="D1112" s="898"/>
      <c r="E1112" s="897"/>
      <c r="F1112" s="897"/>
      <c r="G1112" s="897"/>
      <c r="H1112" s="897"/>
      <c r="I1112" s="89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5">
        <v>12</v>
      </c>
      <c r="B1113" s="405">
        <v>1</v>
      </c>
      <c r="C1113" s="898"/>
      <c r="D1113" s="898"/>
      <c r="E1113" s="897"/>
      <c r="F1113" s="897"/>
      <c r="G1113" s="897"/>
      <c r="H1113" s="897"/>
      <c r="I1113" s="89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5">
        <v>13</v>
      </c>
      <c r="B1114" s="405">
        <v>1</v>
      </c>
      <c r="C1114" s="898"/>
      <c r="D1114" s="898"/>
      <c r="E1114" s="897"/>
      <c r="F1114" s="897"/>
      <c r="G1114" s="897"/>
      <c r="H1114" s="897"/>
      <c r="I1114" s="89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5">
        <v>14</v>
      </c>
      <c r="B1115" s="405">
        <v>1</v>
      </c>
      <c r="C1115" s="898"/>
      <c r="D1115" s="898"/>
      <c r="E1115" s="897"/>
      <c r="F1115" s="897"/>
      <c r="G1115" s="897"/>
      <c r="H1115" s="897"/>
      <c r="I1115" s="89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5">
        <v>15</v>
      </c>
      <c r="B1116" s="405">
        <v>1</v>
      </c>
      <c r="C1116" s="898"/>
      <c r="D1116" s="898"/>
      <c r="E1116" s="897"/>
      <c r="F1116" s="897"/>
      <c r="G1116" s="897"/>
      <c r="H1116" s="897"/>
      <c r="I1116" s="89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5">
        <v>16</v>
      </c>
      <c r="B1117" s="405">
        <v>1</v>
      </c>
      <c r="C1117" s="898"/>
      <c r="D1117" s="898"/>
      <c r="E1117" s="897"/>
      <c r="F1117" s="897"/>
      <c r="G1117" s="897"/>
      <c r="H1117" s="897"/>
      <c r="I1117" s="89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5">
        <v>17</v>
      </c>
      <c r="B1118" s="405">
        <v>1</v>
      </c>
      <c r="C1118" s="898"/>
      <c r="D1118" s="898"/>
      <c r="E1118" s="897"/>
      <c r="F1118" s="897"/>
      <c r="G1118" s="897"/>
      <c r="H1118" s="897"/>
      <c r="I1118" s="89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5">
        <v>18</v>
      </c>
      <c r="B1119" s="405">
        <v>1</v>
      </c>
      <c r="C1119" s="898"/>
      <c r="D1119" s="898"/>
      <c r="E1119" s="261"/>
      <c r="F1119" s="897"/>
      <c r="G1119" s="897"/>
      <c r="H1119" s="897"/>
      <c r="I1119" s="89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5">
        <v>19</v>
      </c>
      <c r="B1120" s="405">
        <v>1</v>
      </c>
      <c r="C1120" s="898"/>
      <c r="D1120" s="898"/>
      <c r="E1120" s="897"/>
      <c r="F1120" s="897"/>
      <c r="G1120" s="897"/>
      <c r="H1120" s="897"/>
      <c r="I1120" s="89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5">
        <v>20</v>
      </c>
      <c r="B1121" s="405">
        <v>1</v>
      </c>
      <c r="C1121" s="898"/>
      <c r="D1121" s="898"/>
      <c r="E1121" s="897"/>
      <c r="F1121" s="897"/>
      <c r="G1121" s="897"/>
      <c r="H1121" s="897"/>
      <c r="I1121" s="89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5">
        <v>21</v>
      </c>
      <c r="B1122" s="405">
        <v>1</v>
      </c>
      <c r="C1122" s="898"/>
      <c r="D1122" s="898"/>
      <c r="E1122" s="897"/>
      <c r="F1122" s="897"/>
      <c r="G1122" s="897"/>
      <c r="H1122" s="897"/>
      <c r="I1122" s="89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5">
        <v>22</v>
      </c>
      <c r="B1123" s="405">
        <v>1</v>
      </c>
      <c r="C1123" s="898"/>
      <c r="D1123" s="898"/>
      <c r="E1123" s="897"/>
      <c r="F1123" s="897"/>
      <c r="G1123" s="897"/>
      <c r="H1123" s="897"/>
      <c r="I1123" s="89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5">
        <v>23</v>
      </c>
      <c r="B1124" s="405">
        <v>1</v>
      </c>
      <c r="C1124" s="898"/>
      <c r="D1124" s="898"/>
      <c r="E1124" s="897"/>
      <c r="F1124" s="897"/>
      <c r="G1124" s="897"/>
      <c r="H1124" s="897"/>
      <c r="I1124" s="89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5">
        <v>24</v>
      </c>
      <c r="B1125" s="405">
        <v>1</v>
      </c>
      <c r="C1125" s="898"/>
      <c r="D1125" s="898"/>
      <c r="E1125" s="897"/>
      <c r="F1125" s="897"/>
      <c r="G1125" s="897"/>
      <c r="H1125" s="897"/>
      <c r="I1125" s="89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5">
        <v>25</v>
      </c>
      <c r="B1126" s="405">
        <v>1</v>
      </c>
      <c r="C1126" s="898"/>
      <c r="D1126" s="898"/>
      <c r="E1126" s="897"/>
      <c r="F1126" s="897"/>
      <c r="G1126" s="897"/>
      <c r="H1126" s="897"/>
      <c r="I1126" s="89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5">
        <v>26</v>
      </c>
      <c r="B1127" s="405">
        <v>1</v>
      </c>
      <c r="C1127" s="898"/>
      <c r="D1127" s="898"/>
      <c r="E1127" s="897"/>
      <c r="F1127" s="897"/>
      <c r="G1127" s="897"/>
      <c r="H1127" s="897"/>
      <c r="I1127" s="89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5">
        <v>27</v>
      </c>
      <c r="B1128" s="405">
        <v>1</v>
      </c>
      <c r="C1128" s="898"/>
      <c r="D1128" s="898"/>
      <c r="E1128" s="897"/>
      <c r="F1128" s="897"/>
      <c r="G1128" s="897"/>
      <c r="H1128" s="897"/>
      <c r="I1128" s="89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5">
        <v>28</v>
      </c>
      <c r="B1129" s="405">
        <v>1</v>
      </c>
      <c r="C1129" s="898"/>
      <c r="D1129" s="898"/>
      <c r="E1129" s="897"/>
      <c r="F1129" s="897"/>
      <c r="G1129" s="897"/>
      <c r="H1129" s="897"/>
      <c r="I1129" s="89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5">
        <v>29</v>
      </c>
      <c r="B1130" s="405">
        <v>1</v>
      </c>
      <c r="C1130" s="898"/>
      <c r="D1130" s="898"/>
      <c r="E1130" s="897"/>
      <c r="F1130" s="897"/>
      <c r="G1130" s="897"/>
      <c r="H1130" s="897"/>
      <c r="I1130" s="89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5">
        <v>30</v>
      </c>
      <c r="B1131" s="405">
        <v>1</v>
      </c>
      <c r="C1131" s="898"/>
      <c r="D1131" s="898"/>
      <c r="E1131" s="897"/>
      <c r="F1131" s="897"/>
      <c r="G1131" s="897"/>
      <c r="H1131" s="897"/>
      <c r="I1131" s="89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Q101">
    <cfRule type="expression" dxfId="2785" priority="13705">
      <formula>IF(RIGHT(TEXT(AQ101,"0.#"),1)=".",FALSE,TRUE)</formula>
    </cfRule>
    <cfRule type="expression" dxfId="2784" priority="13706">
      <formula>IF(RIGHT(TEXT(AQ101,"0.#"),1)=".",TRUE,FALSE)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M93">
    <cfRule type="expression" dxfId="2677" priority="13283">
      <formula>IF(RIGHT(TEXT(AM93,"0.#"),1)=".",FALSE,TRUE)</formula>
    </cfRule>
    <cfRule type="expression" dxfId="2676" priority="13284">
      <formula>IF(RIGHT(TEXT(AM93,"0.#"),1)=".",TRUE,FALSE)</formula>
    </cfRule>
  </conditionalFormatting>
  <conditionalFormatting sqref="AM94">
    <cfRule type="expression" dxfId="2675" priority="13281">
      <formula>IF(RIGHT(TEXT(AM94,"0.#"),1)=".",FALSE,TRUE)</formula>
    </cfRule>
    <cfRule type="expression" dxfId="2674" priority="13282">
      <formula>IF(RIGHT(TEXT(AM94,"0.#"),1)=".",TRUE,FALSE)</formula>
    </cfRule>
  </conditionalFormatting>
  <conditionalFormatting sqref="AE97">
    <cfRule type="expression" dxfId="2673" priority="13267">
      <formula>IF(RIGHT(TEXT(AE97,"0.#"),1)=".",FALSE,TRUE)</formula>
    </cfRule>
    <cfRule type="expression" dxfId="2672" priority="13268">
      <formula>IF(RIGHT(TEXT(AE97,"0.#"),1)=".",TRUE,FALSE)</formula>
    </cfRule>
  </conditionalFormatting>
  <conditionalFormatting sqref="AE98">
    <cfRule type="expression" dxfId="2671" priority="13265">
      <formula>IF(RIGHT(TEXT(AE98,"0.#"),1)=".",FALSE,TRUE)</formula>
    </cfRule>
    <cfRule type="expression" dxfId="2670" priority="13266">
      <formula>IF(RIGHT(TEXT(AE98,"0.#"),1)=".",TRUE,FALSE)</formula>
    </cfRule>
  </conditionalFormatting>
  <conditionalFormatting sqref="AE99">
    <cfRule type="expression" dxfId="2669" priority="13263">
      <formula>IF(RIGHT(TEXT(AE99,"0.#"),1)=".",FALSE,TRUE)</formula>
    </cfRule>
    <cfRule type="expression" dxfId="2668" priority="13264">
      <formula>IF(RIGHT(TEXT(AE99,"0.#"),1)=".",TRUE,FALSE)</formula>
    </cfRule>
  </conditionalFormatting>
  <conditionalFormatting sqref="AI99">
    <cfRule type="expression" dxfId="2667" priority="13261">
      <formula>IF(RIGHT(TEXT(AI99,"0.#"),1)=".",FALSE,TRUE)</formula>
    </cfRule>
    <cfRule type="expression" dxfId="2666" priority="13262">
      <formula>IF(RIGHT(TEXT(AI99,"0.#"),1)=".",TRUE,FALSE)</formula>
    </cfRule>
  </conditionalFormatting>
  <conditionalFormatting sqref="AI98">
    <cfRule type="expression" dxfId="2665" priority="13259">
      <formula>IF(RIGHT(TEXT(AI98,"0.#"),1)=".",FALSE,TRUE)</formula>
    </cfRule>
    <cfRule type="expression" dxfId="2664" priority="13260">
      <formula>IF(RIGHT(TEXT(AI98,"0.#"),1)=".",TRUE,FALSE)</formula>
    </cfRule>
  </conditionalFormatting>
  <conditionalFormatting sqref="AI97">
    <cfRule type="expression" dxfId="2663" priority="13257">
      <formula>IF(RIGHT(TEXT(AI97,"0.#"),1)=".",FALSE,TRUE)</formula>
    </cfRule>
    <cfRule type="expression" dxfId="2662" priority="13258">
      <formula>IF(RIGHT(TEXT(AI97,"0.#"),1)=".",TRUE,FALSE)</formula>
    </cfRule>
  </conditionalFormatting>
  <conditionalFormatting sqref="AM97">
    <cfRule type="expression" dxfId="2661" priority="13255">
      <formula>IF(RIGHT(TEXT(AM97,"0.#"),1)=".",FALSE,TRUE)</formula>
    </cfRule>
    <cfRule type="expression" dxfId="2660" priority="13256">
      <formula>IF(RIGHT(TEXT(AM97,"0.#"),1)=".",TRUE,FALSE)</formula>
    </cfRule>
  </conditionalFormatting>
  <conditionalFormatting sqref="AM98">
    <cfRule type="expression" dxfId="2659" priority="13253">
      <formula>IF(RIGHT(TEXT(AM98,"0.#"),1)=".",FALSE,TRUE)</formula>
    </cfRule>
    <cfRule type="expression" dxfId="2658" priority="13254">
      <formula>IF(RIGHT(TEXT(AM98,"0.#"),1)=".",TRUE,FALSE)</formula>
    </cfRule>
  </conditionalFormatting>
  <conditionalFormatting sqref="AM99">
    <cfRule type="expression" dxfId="2657" priority="13251">
      <formula>IF(RIGHT(TEXT(AM99,"0.#"),1)=".",FALSE,TRUE)</formula>
    </cfRule>
    <cfRule type="expression" dxfId="2656" priority="13252">
      <formula>IF(RIGHT(TEXT(AM99,"0.#"),1)=".",TRUE,FALSE)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Q116">
    <cfRule type="expression" dxfId="2601" priority="13169">
      <formula>IF(RIGHT(TEXT(AQ116,"0.#"),1)=".",FALSE,TRUE)</formula>
    </cfRule>
    <cfRule type="expression" dxfId="2600" priority="13170">
      <formula>IF(RIGHT(TEXT(AQ116,"0.#"),1)=".",TRUE,FALSE)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M117">
    <cfRule type="expression" dxfId="2597" priority="13163">
      <formula>IF(RIGHT(TEXT(AM117,"0.#"),1)=".",FALSE,TRUE)</formula>
    </cfRule>
    <cfRule type="expression" dxfId="2596" priority="13164">
      <formula>IF(RIGHT(TEXT(AM117,"0.#"),1)=".",TRUE,FALSE)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46">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AI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39" max="49" man="1"/>
    <brk id="778" max="49" man="1"/>
    <brk id="866"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555</v>
      </c>
      <c r="AF2" s="1001"/>
      <c r="AG2" s="1001"/>
      <c r="AH2" s="1001"/>
      <c r="AI2" s="1001" t="s">
        <v>552</v>
      </c>
      <c r="AJ2" s="1001"/>
      <c r="AK2" s="1001"/>
      <c r="AL2" s="1001"/>
      <c r="AM2" s="1001" t="s">
        <v>526</v>
      </c>
      <c r="AN2" s="1001"/>
      <c r="AO2" s="1001"/>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0"/>
      <c r="Z3" s="1011"/>
      <c r="AA3" s="1012"/>
      <c r="AB3" s="1016"/>
      <c r="AC3" s="1017"/>
      <c r="AD3" s="1018"/>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9"/>
      <c r="I4" s="1019"/>
      <c r="J4" s="1019"/>
      <c r="K4" s="1019"/>
      <c r="L4" s="1019"/>
      <c r="M4" s="1019"/>
      <c r="N4" s="1019"/>
      <c r="O4" s="1020"/>
      <c r="P4" s="161"/>
      <c r="Q4" s="1027"/>
      <c r="R4" s="1027"/>
      <c r="S4" s="1027"/>
      <c r="T4" s="1027"/>
      <c r="U4" s="1027"/>
      <c r="V4" s="1027"/>
      <c r="W4" s="1027"/>
      <c r="X4" s="1028"/>
      <c r="Y4" s="1005" t="s">
        <v>12</v>
      </c>
      <c r="Z4" s="1006"/>
      <c r="AA4" s="1007"/>
      <c r="AB4" s="552"/>
      <c r="AC4" s="1008"/>
      <c r="AD4" s="100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3" t="s">
        <v>54</v>
      </c>
      <c r="Z5" s="1002"/>
      <c r="AA5" s="1003"/>
      <c r="AB5" s="523"/>
      <c r="AC5" s="1004"/>
      <c r="AD5" s="100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472</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556</v>
      </c>
      <c r="AF9" s="1001"/>
      <c r="AG9" s="1001"/>
      <c r="AH9" s="1001"/>
      <c r="AI9" s="1001" t="s">
        <v>552</v>
      </c>
      <c r="AJ9" s="1001"/>
      <c r="AK9" s="1001"/>
      <c r="AL9" s="1001"/>
      <c r="AM9" s="1001" t="s">
        <v>526</v>
      </c>
      <c r="AN9" s="1001"/>
      <c r="AO9" s="1001"/>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0"/>
      <c r="Z10" s="1011"/>
      <c r="AA10" s="1012"/>
      <c r="AB10" s="1016"/>
      <c r="AC10" s="1017"/>
      <c r="AD10" s="1018"/>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2"/>
      <c r="AC11" s="1008"/>
      <c r="AD11" s="100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3"/>
      <c r="AC12" s="1004"/>
      <c r="AD12" s="100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472</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555</v>
      </c>
      <c r="AF16" s="1001"/>
      <c r="AG16" s="1001"/>
      <c r="AH16" s="1001"/>
      <c r="AI16" s="1001" t="s">
        <v>553</v>
      </c>
      <c r="AJ16" s="1001"/>
      <c r="AK16" s="1001"/>
      <c r="AL16" s="1001"/>
      <c r="AM16" s="1001" t="s">
        <v>526</v>
      </c>
      <c r="AN16" s="1001"/>
      <c r="AO16" s="1001"/>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0"/>
      <c r="Z17" s="1011"/>
      <c r="AA17" s="1012"/>
      <c r="AB17" s="1016"/>
      <c r="AC17" s="1017"/>
      <c r="AD17" s="1018"/>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2"/>
      <c r="AC18" s="1008"/>
      <c r="AD18" s="100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3"/>
      <c r="AC19" s="1004"/>
      <c r="AD19" s="100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472</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557</v>
      </c>
      <c r="AF23" s="1001"/>
      <c r="AG23" s="1001"/>
      <c r="AH23" s="1001"/>
      <c r="AI23" s="1001" t="s">
        <v>552</v>
      </c>
      <c r="AJ23" s="1001"/>
      <c r="AK23" s="1001"/>
      <c r="AL23" s="1001"/>
      <c r="AM23" s="1001" t="s">
        <v>526</v>
      </c>
      <c r="AN23" s="1001"/>
      <c r="AO23" s="1001"/>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0"/>
      <c r="Z24" s="1011"/>
      <c r="AA24" s="1012"/>
      <c r="AB24" s="1016"/>
      <c r="AC24" s="1017"/>
      <c r="AD24" s="1018"/>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2"/>
      <c r="AC25" s="1008"/>
      <c r="AD25" s="100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3"/>
      <c r="AC26" s="1004"/>
      <c r="AD26" s="100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472</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555</v>
      </c>
      <c r="AF30" s="1001"/>
      <c r="AG30" s="1001"/>
      <c r="AH30" s="1001"/>
      <c r="AI30" s="1001" t="s">
        <v>552</v>
      </c>
      <c r="AJ30" s="1001"/>
      <c r="AK30" s="1001"/>
      <c r="AL30" s="1001"/>
      <c r="AM30" s="1001" t="s">
        <v>550</v>
      </c>
      <c r="AN30" s="1001"/>
      <c r="AO30" s="1001"/>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0"/>
      <c r="Z31" s="1011"/>
      <c r="AA31" s="1012"/>
      <c r="AB31" s="1016"/>
      <c r="AC31" s="1017"/>
      <c r="AD31" s="1018"/>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2"/>
      <c r="AC32" s="1008"/>
      <c r="AD32" s="100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3"/>
      <c r="AC33" s="1004"/>
      <c r="AD33" s="100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472</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557</v>
      </c>
      <c r="AF37" s="1001"/>
      <c r="AG37" s="1001"/>
      <c r="AH37" s="1001"/>
      <c r="AI37" s="1001" t="s">
        <v>554</v>
      </c>
      <c r="AJ37" s="1001"/>
      <c r="AK37" s="1001"/>
      <c r="AL37" s="1001"/>
      <c r="AM37" s="1001" t="s">
        <v>551</v>
      </c>
      <c r="AN37" s="1001"/>
      <c r="AO37" s="1001"/>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0"/>
      <c r="Z38" s="1011"/>
      <c r="AA38" s="1012"/>
      <c r="AB38" s="1016"/>
      <c r="AC38" s="1017"/>
      <c r="AD38" s="1018"/>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2"/>
      <c r="AC39" s="1008"/>
      <c r="AD39" s="100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3"/>
      <c r="AC40" s="1004"/>
      <c r="AD40" s="100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472</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555</v>
      </c>
      <c r="AF44" s="1001"/>
      <c r="AG44" s="1001"/>
      <c r="AH44" s="1001"/>
      <c r="AI44" s="1001" t="s">
        <v>552</v>
      </c>
      <c r="AJ44" s="1001"/>
      <c r="AK44" s="1001"/>
      <c r="AL44" s="1001"/>
      <c r="AM44" s="1001" t="s">
        <v>526</v>
      </c>
      <c r="AN44" s="1001"/>
      <c r="AO44" s="1001"/>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0"/>
      <c r="Z45" s="1011"/>
      <c r="AA45" s="1012"/>
      <c r="AB45" s="1016"/>
      <c r="AC45" s="1017"/>
      <c r="AD45" s="1018"/>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2"/>
      <c r="AC46" s="1008"/>
      <c r="AD46" s="100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3"/>
      <c r="AC47" s="1004"/>
      <c r="AD47" s="100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472</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59" t="s">
        <v>11</v>
      </c>
      <c r="AC51" s="1014"/>
      <c r="AD51" s="1015"/>
      <c r="AE51" s="1001" t="s">
        <v>555</v>
      </c>
      <c r="AF51" s="1001"/>
      <c r="AG51" s="1001"/>
      <c r="AH51" s="1001"/>
      <c r="AI51" s="1001" t="s">
        <v>552</v>
      </c>
      <c r="AJ51" s="1001"/>
      <c r="AK51" s="1001"/>
      <c r="AL51" s="1001"/>
      <c r="AM51" s="1001" t="s">
        <v>526</v>
      </c>
      <c r="AN51" s="1001"/>
      <c r="AO51" s="1001"/>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0"/>
      <c r="Z52" s="1011"/>
      <c r="AA52" s="1012"/>
      <c r="AB52" s="1016"/>
      <c r="AC52" s="1017"/>
      <c r="AD52" s="1018"/>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2"/>
      <c r="AC53" s="1008"/>
      <c r="AD53" s="100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3"/>
      <c r="AC54" s="1004"/>
      <c r="AD54" s="100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472</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555</v>
      </c>
      <c r="AF58" s="1001"/>
      <c r="AG58" s="1001"/>
      <c r="AH58" s="1001"/>
      <c r="AI58" s="1001" t="s">
        <v>552</v>
      </c>
      <c r="AJ58" s="1001"/>
      <c r="AK58" s="1001"/>
      <c r="AL58" s="1001"/>
      <c r="AM58" s="1001" t="s">
        <v>526</v>
      </c>
      <c r="AN58" s="1001"/>
      <c r="AO58" s="1001"/>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0"/>
      <c r="Z59" s="1011"/>
      <c r="AA59" s="1012"/>
      <c r="AB59" s="1016"/>
      <c r="AC59" s="1017"/>
      <c r="AD59" s="1018"/>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2"/>
      <c r="AC60" s="1008"/>
      <c r="AD60" s="100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3"/>
      <c r="AC61" s="1004"/>
      <c r="AD61" s="100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472</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555</v>
      </c>
      <c r="AF65" s="1001"/>
      <c r="AG65" s="1001"/>
      <c r="AH65" s="1001"/>
      <c r="AI65" s="1001" t="s">
        <v>552</v>
      </c>
      <c r="AJ65" s="1001"/>
      <c r="AK65" s="1001"/>
      <c r="AL65" s="1001"/>
      <c r="AM65" s="1001" t="s">
        <v>526</v>
      </c>
      <c r="AN65" s="1001"/>
      <c r="AO65" s="1001"/>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0"/>
      <c r="Z66" s="1011"/>
      <c r="AA66" s="1012"/>
      <c r="AB66" s="1016"/>
      <c r="AC66" s="1017"/>
      <c r="AD66" s="1018"/>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2"/>
      <c r="AC67" s="1008"/>
      <c r="AD67" s="100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3"/>
      <c r="AC68" s="1004"/>
      <c r="AD68" s="100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2019-08-15T23:02:50Z</cp:lastPrinted>
  <dcterms:created xsi:type="dcterms:W3CDTF">2012-03-13T00:50:25Z</dcterms:created>
  <dcterms:modified xsi:type="dcterms:W3CDTF">2020-11-17T11:21:37Z</dcterms:modified>
</cp:coreProperties>
</file>