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KXEB\Desktop\行政レビュー\R1\外部有識者点検対象外\"/>
    </mc:Choice>
  </mc:AlternateContent>
  <bookViews>
    <workbookView xWindow="0" yWindow="0" windowWidth="20490" windowHeight="753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65CA44C0_86EE_4BC4_BA99_C50F320850D3_.wvu.Cols" localSheetId="1" hidden="1">入力規則等!$C:$D,入力規則等!$H:$I,入力規則等!$M:$N,入力規則等!$R:$S</definedName>
    <definedName name="Z_65CA44C0_86EE_4BC4_BA99_C50F320850D3_.wvu.FilterData" localSheetId="4" hidden="1">別紙3!$AP$1:$AP$1320</definedName>
    <definedName name="Z_65CA44C0_86EE_4BC4_BA99_C50F320850D3_.wvu.PrintArea" localSheetId="0" hidden="1">行政事業レビューシート!$A$1:$AX$1131</definedName>
    <definedName name="Z_65CA44C0_86EE_4BC4_BA99_C50F320850D3_.wvu.Rows" localSheetId="0" hidden="1">行政事業レビューシート!$25:$28,行政事業レビューシート!$65:$99,行政事業レビューシート!$103:$114,行政事業レビューシート!$118:$129,行政事業レビューシート!$136:$151,行政事業レビューシート!$159:$186,行政事業レビューシート!$190:$429,行政事業レビューシート!$436:$455,行政事業レビューシート!$461:$480,行政事業レビューシート!$484:$699,行政事業レビューシート!$725:$725,行政事業レビューシート!$873:$899</definedName>
    <definedName name="Z_9CE991AB_DB42_41F3_9EFA_8DEE05E779C0_.wvu.Cols" localSheetId="1" hidden="1">入力規則等!$C:$D,入力規則等!$H:$I,入力規則等!$M:$N,入力規則等!$R:$S</definedName>
    <definedName name="Z_9CE991AB_DB42_41F3_9EFA_8DEE05E779C0_.wvu.FilterData" localSheetId="4" hidden="1">別紙3!$AP$1:$AP$1320</definedName>
    <definedName name="Z_9CE991AB_DB42_41F3_9EFA_8DEE05E779C0_.wvu.PrintArea" localSheetId="0" hidden="1">行政事業レビューシート!$A$1:$AX$1131</definedName>
    <definedName name="Z_9CE991AB_DB42_41F3_9EFA_8DEE05E779C0_.wvu.Rows" localSheetId="0" hidden="1">行政事業レビューシート!$25:$28,行政事業レビューシート!$65:$99,行政事業レビューシート!$103:$114,行政事業レビューシート!$118:$129,行政事業レビューシート!$136:$151,行政事業レビューシート!$159:$186,行政事業レビューシート!$190:$429,行政事業レビューシート!$436:$455,行政事業レビューシート!$461:$480,行政事業レビューシート!$484:$699,行政事業レビューシート!$725:$725,行政事業レビューシート!$784:$790,行政事業レビューシート!$805:$830,行政事業レビューシート!$861:$866,行政事業レビューシート!$873:$899,行政事業レビューシート!$933:$1097</definedName>
  </definedNames>
  <calcPr calcId="162913"/>
  <customWorkbookViews>
    <customWorkbookView name="testadmin - 個人用ビュー" guid="{9CE991AB-DB42-41F3-9EFA-8DEE05E779C0}" mergeInterval="0" personalView="1" maximized="1" xWindow="282" yWindow="1076" windowWidth="1374" windowHeight="776" activeSheetId="1"/>
    <customWorkbookView name="日本医療研究開発機構 - 個人用ビュー" guid="{65CA44C0-86EE-4BC4-BA99-C50F320850D3}" mergeInterval="0" personalView="1" yWindow="40" windowWidth="1366" windowHeight="728" activeSheetId="1" showComments="commIndAndComment"/>
  </customWorkbookViews>
  <fileRecoveryPr autoRecover="0"/>
</workbook>
</file>

<file path=xl/calcChain.xml><?xml version="1.0" encoding="utf-8"?>
<calcChain xmlns="http://schemas.openxmlformats.org/spreadsheetml/2006/main">
  <c r="P29" i="1" l="1"/>
  <c r="W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I3" i="2" s="1"/>
  <c r="I4" i="2" s="1"/>
  <c r="I5" i="2" s="1"/>
  <c r="I6" i="2" s="1"/>
  <c r="I7" i="2" s="1"/>
  <c r="C2" i="2"/>
  <c r="D2" i="2" s="1"/>
  <c r="W28" i="1"/>
  <c r="N3" i="2" l="1"/>
  <c r="N4" i="2" s="1"/>
  <c r="N5" i="2" s="1"/>
  <c r="N6" i="2" s="1"/>
  <c r="N7" i="2" s="1"/>
  <c r="N8" i="2" s="1"/>
  <c r="N9" i="2" s="1"/>
  <c r="N10" i="2" s="1"/>
  <c r="N11" i="2" s="1"/>
  <c r="K13" i="2" s="1"/>
  <c r="AE8" i="1" s="1"/>
  <c r="I8" i="2"/>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S3" i="2"/>
  <c r="S4" i="2" s="1"/>
  <c r="S5" i="2" s="1"/>
  <c r="S6" i="2" s="1"/>
  <c r="S7" i="2" s="1"/>
  <c r="S8" i="2" s="1"/>
  <c r="P10" i="2" s="1"/>
  <c r="G11" i="1" s="1"/>
  <c r="G8" i="1" l="1"/>
</calcChain>
</file>

<file path=xl/sharedStrings.xml><?xml version="1.0" encoding="utf-8"?>
<sst xmlns="http://schemas.openxmlformats.org/spreadsheetml/2006/main" count="3750" uniqueCount="776">
  <si>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</si>
  <si>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</si>
  <si>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</si>
  <si>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</si>
  <si>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</si>
  <si>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</si>
  <si>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</si>
  <si>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</si>
  <si>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</si>
  <si>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</si>
  <si>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</si>
  <si>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</si>
  <si>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</si>
  <si>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</si>
  <si>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</si>
  <si>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</si>
  <si>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</si>
  <si>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</si>
  <si>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</si>
  <si>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</si>
  <si>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</si>
  <si>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</si>
  <si>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</si>
  <si>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</si>
  <si>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</si>
  <si>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</si>
  <si>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</si>
  <si>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</si>
  <si>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</si>
  <si>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</si>
  <si>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</si>
  <si>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</si>
  <si>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</si>
  <si>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</si>
  <si>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</si>
  <si>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</si>
  <si>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</si>
  <si>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</si>
  <si>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</si>
  <si>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</si>
  <si>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</si>
  <si>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</si>
  <si>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</si>
  <si>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</si>
  <si>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</si>
  <si>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</si>
  <si>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</si>
  <si>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</si>
  <si>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</si>
  <si>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</si>
  <si>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</si>
  <si>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</si>
  <si>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</si>
  <si>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</si>
  <si>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</si>
  <si>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</si>
  <si>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</si>
  <si>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</si>
  <si>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</si>
  <si>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</si>
  <si>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</si>
  <si>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</si>
  <si>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</si>
  <si>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</si>
  <si>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</si>
  <si>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</si>
  <si>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</si>
  <si>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</si>
  <si>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</si>
  <si>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</si>
  <si>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</si>
  <si>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</si>
  <si>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</si>
  <si>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</si>
  <si>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</si>
  <si>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</si>
  <si>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</si>
  <si>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</si>
  <si>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</si>
  <si>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</si>
  <si>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</si>
  <si>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</si>
  <si>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</si>
  <si>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</si>
  <si>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</si>
  <si>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</si>
  <si>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</si>
  <si>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</si>
  <si>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</si>
  <si>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</si>
  <si>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</si>
  <si>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</si>
  <si>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</si>
  <si>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</si>
  <si>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</si>
  <si>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</si>
  <si>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</si>
  <si>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</si>
  <si>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</si>
  <si>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</si>
  <si>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</si>
  <si>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</si>
  <si>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</si>
  <si>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</si>
  <si>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</si>
  <si>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</si>
  <si>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</si>
  <si>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</si>
  <si>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</si>
  <si>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</si>
  <si>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</si>
  <si>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</si>
  <si>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</si>
  <si>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</si>
  <si>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</si>
  <si>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</si>
  <si>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</si>
  <si>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</si>
  <si>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</si>
  <si>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</si>
  <si>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</si>
  <si>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</si>
  <si>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</si>
  <si>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</si>
  <si>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</si>
  <si>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</si>
  <si>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</si>
  <si>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</si>
  <si>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</si>
  <si>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</si>
  <si>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</si>
  <si>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</si>
  <si>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</si>
  <si>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</si>
  <si>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</si>
  <si>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</si>
  <si>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</si>
  <si>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</si>
  <si>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</si>
  <si>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</si>
  <si>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</si>
  <si>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</si>
  <si>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</si>
  <si>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</si>
  <si>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</si>
  <si>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</si>
  <si>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</si>
  <si>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</si>
  <si>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</si>
  <si>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</si>
  <si>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</si>
  <si>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</si>
  <si>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</si>
  <si>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</si>
  <si>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</si>
  <si>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</si>
  <si>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</si>
  <si>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</si>
  <si>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</si>
  <si>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</si>
  <si>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</si>
  <si>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</si>
  <si>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</si>
  <si>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</si>
  <si>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</si>
  <si>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</si>
  <si>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</si>
  <si>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</si>
  <si>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</si>
  <si>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</si>
  <si>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</si>
  <si>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</si>
  <si>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</si>
  <si>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</si>
  <si>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</si>
  <si>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</si>
  <si>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</si>
  <si>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</si>
  <si>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</si>
  <si>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</si>
  <si>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</si>
  <si>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</si>
  <si>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</si>
  <si>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</si>
  <si>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</si>
  <si>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</si>
  <si>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</si>
  <si>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</si>
  <si>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</si>
  <si>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</si>
  <si>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</si>
  <si>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</si>
  <si>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</si>
  <si>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</si>
  <si>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</si>
  <si>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</si>
  <si>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</si>
  <si>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</si>
  <si>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</si>
  <si>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</si>
  <si>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</si>
  <si>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</si>
  <si>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</si>
  <si>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</si>
  <si>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</si>
  <si>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</si>
  <si>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</si>
  <si>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</si>
  <si>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</si>
  <si>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</si>
  <si>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</si>
  <si>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</si>
  <si>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</si>
  <si>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</si>
  <si>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</si>
  <si>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</si>
  <si>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</si>
  <si>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</si>
  <si>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</si>
  <si>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</si>
  <si>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</si>
  <si>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</si>
  <si>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</si>
  <si>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</si>
  <si>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</si>
  <si>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</si>
  <si>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</si>
  <si>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</si>
  <si>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</si>
  <si>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</si>
  <si>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</si>
  <si>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</si>
  <si>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</si>
  <si>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</si>
  <si>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</si>
  <si>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</si>
  <si>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</si>
  <si>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</si>
  <si>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</si>
  <si>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</si>
  <si>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</si>
  <si>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</si>
  <si>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</si>
  <si>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</si>
  <si>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</si>
  <si>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</si>
  <si>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</si>
  <si>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</si>
  <si>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</si>
  <si>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</si>
  <si>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</si>
  <si>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</si>
  <si>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</si>
  <si>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</si>
  <si>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</si>
  <si>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</si>
  <si>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</si>
  <si>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</si>
  <si>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</si>
  <si>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</si>
  <si>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</si>
  <si>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</si>
  <si>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</si>
  <si>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</si>
  <si>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</si>
  <si>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</si>
  <si>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</si>
  <si>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</si>
  <si>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</si>
  <si>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</si>
  <si>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</si>
  <si>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</si>
  <si>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</si>
  <si>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</si>
  <si>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</si>
  <si>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</si>
  <si>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</si>
  <si>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</si>
  <si>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</si>
  <si>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</si>
  <si>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</si>
  <si>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</si>
  <si>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</si>
  <si>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</si>
  <si>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</si>
  <si>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</si>
  <si>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</si>
  <si>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</si>
  <si>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</si>
  <si>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</si>
  <si>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</si>
  <si>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</si>
  <si>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</si>
  <si>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</si>
  <si>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</si>
  <si>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</si>
  <si>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</si>
  <si>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</si>
  <si>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</si>
  <si>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</si>
  <si>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</si>
  <si>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</si>
  <si>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</si>
  <si>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</si>
  <si>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</si>
  <si>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</si>
  <si>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</si>
  <si>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</si>
  <si>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</si>
  <si>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</si>
  <si>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</si>
  <si>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</si>
  <si>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</si>
  <si>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</si>
  <si>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</si>
  <si>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</si>
  <si>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</si>
  <si>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</si>
  <si>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</si>
  <si>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</si>
  <si>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</si>
  <si>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</si>
  <si>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</si>
  <si>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</si>
  <si>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</si>
  <si>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</si>
  <si>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</si>
  <si>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</si>
  <si>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</si>
  <si>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</si>
  <si>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</si>
  <si>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</si>
  <si>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</si>
  <si>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</si>
  <si>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</si>
  <si>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</si>
  <si>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</si>
  <si>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</si>
  <si>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</si>
  <si>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</si>
  <si>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</si>
  <si>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</si>
  <si>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</si>
  <si>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</si>
  <si>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</si>
  <si>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</si>
  <si>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</si>
  <si>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</si>
  <si>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</si>
  <si>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</si>
  <si>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</si>
  <si>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</si>
  <si>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</si>
  <si>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</si>
  <si>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</si>
  <si>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</si>
  <si>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</si>
  <si>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</si>
  <si>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</si>
  <si>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</si>
  <si>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</si>
  <si>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</si>
  <si>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</si>
  <si>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</si>
  <si>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</si>
  <si>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</si>
  <si>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</si>
  <si>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</si>
  <si>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</si>
  <si>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</si>
  <si>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</si>
  <si>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</si>
  <si>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</si>
  <si>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</si>
  <si>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</si>
  <si>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</si>
  <si>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</si>
  <si>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</si>
  <si>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</si>
  <si>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</si>
  <si>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</si>
  <si>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</si>
  <si>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</si>
  <si>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</si>
  <si>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</si>
  <si>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</si>
  <si>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</si>
  <si>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</si>
  <si>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</si>
  <si>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</si>
  <si>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</si>
  <si>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</si>
  <si>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</si>
  <si>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</si>
  <si>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</si>
  <si>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</si>
  <si>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</si>
  <si>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</si>
  <si>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</si>
  <si>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</si>
  <si>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</si>
  <si>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</si>
  <si>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</si>
  <si>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</si>
  <si>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</si>
  <si>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</si>
  <si>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</si>
  <si>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</si>
  <si>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</si>
  <si>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</si>
  <si>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</si>
  <si>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</si>
  <si>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</si>
  <si>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</si>
  <si>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</si>
  <si>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</si>
  <si>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</si>
  <si>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</si>
  <si>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</si>
  <si>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</si>
  <si>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</si>
  <si>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</si>
  <si>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</si>
  <si>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</si>
  <si>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</si>
  <si>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</si>
  <si>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</si>
  <si>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</si>
  <si>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</si>
  <si>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</si>
  <si>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</si>
  <si>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</si>
  <si>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</si>
  <si>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</si>
  <si>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</si>
  <si>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</si>
  <si>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</si>
  <si>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</si>
  <si>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</si>
  <si>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</si>
  <si>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</si>
  <si>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</si>
  <si>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</si>
  <si>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</si>
  <si>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</si>
  <si>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</si>
  <si>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</si>
  <si>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</si>
  <si>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</si>
  <si>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</si>
  <si>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</si>
  <si>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</si>
  <si>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</si>
  <si>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</si>
  <si>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</si>
  <si>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</si>
  <si>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</si>
  <si>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</si>
  <si>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</si>
  <si>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</si>
  <si>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</si>
  <si>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</si>
  <si>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</si>
  <si>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</si>
  <si>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</si>
  <si>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</si>
  <si>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</si>
  <si>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</si>
  <si>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</si>
  <si>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</si>
  <si>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</si>
  <si>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</si>
  <si>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</si>
  <si>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</si>
  <si>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</si>
  <si>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</si>
  <si>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</si>
  <si>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</si>
  <si>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</si>
  <si>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</si>
  <si>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</si>
  <si>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</si>
  <si>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</si>
  <si>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</si>
  <si>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</si>
  <si>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</si>
  <si>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</si>
  <si>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</si>
  <si>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</si>
  <si>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</si>
  <si>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</si>
  <si>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</si>
  <si>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</si>
  <si>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</si>
  <si>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</si>
  <si>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</si>
  <si>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</si>
  <si>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</si>
  <si>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</si>
  <si>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</si>
  <si>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</si>
  <si>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</si>
  <si>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</si>
  <si>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</si>
  <si>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</si>
  <si>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</si>
  <si>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</si>
  <si>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</si>
  <si>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</si>
  <si>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</si>
  <si>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</si>
  <si>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</si>
  <si>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</si>
  <si>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</si>
  <si>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</si>
  <si>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</si>
  <si>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</si>
  <si>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</si>
  <si>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</si>
  <si>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</si>
  <si>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</si>
  <si>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</si>
  <si>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</si>
  <si>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</si>
  <si>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</si>
  <si>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</si>
  <si>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</si>
  <si>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</si>
  <si>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</si>
  <si>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</si>
  <si>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</si>
  <si>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</si>
  <si>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</si>
  <si>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</si>
  <si>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</si>
  <si>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</si>
  <si>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</si>
  <si>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</si>
  <si>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</si>
  <si>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</si>
  <si>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</si>
  <si>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</si>
  <si>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</si>
  <si>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</si>
  <si>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</si>
  <si>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</si>
  <si>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</si>
  <si>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</si>
  <si>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</si>
  <si>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</si>
  <si>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</si>
  <si>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</si>
  <si>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</si>
  <si>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</si>
  <si>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</si>
  <si>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</si>
  <si>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</si>
  <si>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</si>
  <si>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</si>
  <si>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</si>
  <si>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</si>
  <si>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</si>
  <si>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</si>
  <si>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</si>
  <si>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</si>
  <si>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</si>
  <si>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</si>
  <si>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</si>
  <si>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</si>
  <si>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t>
  </si>
  <si>
    <t>・健康・医療戦略推進法
(平成２６年５月３０日法律第４８号)
・国立研究開発法人日本医療研究開発機構法
(平成２６年５月３０日法律第４９号)</t>
    <phoneticPr fontId="5"/>
  </si>
  <si>
    <t>-</t>
  </si>
  <si>
    <t>-</t>
    <phoneticPr fontId="5"/>
  </si>
  <si>
    <t>-</t>
    <phoneticPr fontId="5"/>
  </si>
  <si>
    <t>-</t>
    <phoneticPr fontId="5"/>
  </si>
  <si>
    <t>医療研究開発推進事業費補助金</t>
    <phoneticPr fontId="5"/>
  </si>
  <si>
    <t>保健衛生医療調査等推進事業費補助金</t>
    <phoneticPr fontId="5"/>
  </si>
  <si>
    <t>件</t>
    <rPh sb="0" eb="1">
      <t>ケン</t>
    </rPh>
    <phoneticPr fontId="5"/>
  </si>
  <si>
    <t>-</t>
    <phoneticPr fontId="5"/>
  </si>
  <si>
    <t>-</t>
    <phoneticPr fontId="5"/>
  </si>
  <si>
    <t>-</t>
    <phoneticPr fontId="5"/>
  </si>
  <si>
    <t>「医療分野研究開発推進計画」の実行状況について～統合プロジェクト～</t>
    <phoneticPr fontId="5"/>
  </si>
  <si>
    <t>-</t>
    <phoneticPr fontId="5"/>
  </si>
  <si>
    <t>-</t>
    <phoneticPr fontId="5"/>
  </si>
  <si>
    <t>-</t>
    <phoneticPr fontId="5"/>
  </si>
  <si>
    <t>-</t>
    <phoneticPr fontId="5"/>
  </si>
  <si>
    <t>-</t>
    <phoneticPr fontId="5"/>
  </si>
  <si>
    <t>-</t>
    <phoneticPr fontId="5"/>
  </si>
  <si>
    <t>「医療分野研究開発推進計画」の実行状況について～統合プロジェクト～</t>
    <phoneticPr fontId="5"/>
  </si>
  <si>
    <t>契約件数（補助・委託）</t>
    <phoneticPr fontId="5"/>
  </si>
  <si>
    <t>-</t>
    <phoneticPr fontId="5"/>
  </si>
  <si>
    <t>Ｘ：「執行額」／Ｙ：「契約件数（補助・委託）」　　　　　　　　　　　　　　</t>
    <phoneticPr fontId="5"/>
  </si>
  <si>
    <t>百万円</t>
    <rPh sb="0" eb="2">
      <t>ヒャクマン</t>
    </rPh>
    <rPh sb="2" eb="3">
      <t>エン</t>
    </rPh>
    <phoneticPr fontId="5"/>
  </si>
  <si>
    <t>　　Ｘ/Ｙ</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</si>
  <si>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</si>
  <si>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</si>
  <si>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phoneticPr fontId="5"/>
  </si>
  <si>
    <t>%</t>
    <phoneticPr fontId="5"/>
  </si>
  <si>
    <t>%</t>
    <phoneticPr fontId="5"/>
  </si>
  <si>
    <t>-</t>
    <phoneticPr fontId="5"/>
  </si>
  <si>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</si>
  <si>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</si>
  <si>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</si>
  <si>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</si>
  <si>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5"/>
  </si>
  <si>
    <t>-</t>
    <phoneticPr fontId="5"/>
  </si>
  <si>
    <t>-</t>
    <phoneticPr fontId="5"/>
  </si>
  <si>
    <t>△</t>
  </si>
  <si>
    <t>有</t>
  </si>
  <si>
    <t>‐</t>
  </si>
  <si>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</si>
  <si>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</si>
  <si>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</si>
  <si>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</si>
  <si>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5"/>
  </si>
  <si>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5"/>
  </si>
  <si>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</si>
  <si>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</si>
  <si>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5"/>
  </si>
  <si>
    <t>目標最終年度の32年度に向けて、順調に達成している。</t>
    <phoneticPr fontId="5"/>
  </si>
  <si>
    <t>成果は、論文等により社会に発信され、また、AMEDホームページ等での公表により研究者・研究機関及び国民に活用されている。</t>
    <phoneticPr fontId="5"/>
  </si>
  <si>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</si>
  <si>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文部科学省</t>
  </si>
  <si>
    <t>経済産業省</t>
  </si>
  <si>
    <t>内閣府</t>
  </si>
  <si>
    <t>厚生労働科学研究費補助金（厚生労働行政推進調査事業費補助金を含む）</t>
    <phoneticPr fontId="5"/>
  </si>
  <si>
    <t>医療分野の研究開発の推進</t>
    <phoneticPr fontId="5"/>
  </si>
  <si>
    <t>次世代治療・診断実現のための創薬基盤技術開発事業</t>
    <phoneticPr fontId="5"/>
  </si>
  <si>
    <t>戦略的イノベーション創造プログラム（健康・医療分野）</t>
    <phoneticPr fontId="5"/>
  </si>
  <si>
    <t>　平成30年度において、最終目標年度の成果目標に対して着実に成果実績が達成され、執行率はほぼ100％であり、各研究事業の適切かつ効果的な実施及び研究費予算の効率的な執行を図ったところである。</t>
    <phoneticPr fontId="5"/>
  </si>
  <si>
    <t>適切に予算を執行し、事業の目標が達成できており、このまま継続して事業を実施する。</t>
    <phoneticPr fontId="5"/>
  </si>
  <si>
    <t>914</t>
    <phoneticPr fontId="5"/>
  </si>
  <si>
    <t>医療研究開発推進事業費補助金（ジャパン・キャンサーリサーチ・プロジェクト）</t>
    <phoneticPr fontId="5"/>
  </si>
  <si>
    <t>大臣官房</t>
    <phoneticPr fontId="5"/>
  </si>
  <si>
    <t>厚生科学課</t>
    <phoneticPr fontId="5"/>
  </si>
  <si>
    <t>浅沼　一成</t>
    <phoneticPr fontId="5"/>
  </si>
  <si>
    <t>がん対策推進基本計画（平成24年6月閣議決定）に基づき策定された「がん研究10か年戦略」（平成26年３月関係３大臣確認）を踏まえ、関係省の所管する研究関連事業の連携の下、基礎研究から実用化に向けた研究まで一体的に推進する。</t>
    <phoneticPr fontId="5"/>
  </si>
  <si>
    <t>基礎研究の有望な成果を厳選し、実用化に向けた医薬品・医療機器を開発する研究を推進し、臨床研究等へ導出する。また、臨床研究で得られた臨床データ等を基礎研究等に還元し、医薬品・医療機器開発をはじめとするがん医療の実用化を「がん研究１０か年戦略」に基づいて加速する。</t>
    <phoneticPr fontId="5"/>
  </si>
  <si>
    <t>日本発の革新的ながん治療薬の創出に向けた10種類以上の治験への導出</t>
    <rPh sb="0" eb="3">
      <t>ニホンハツ</t>
    </rPh>
    <rPh sb="4" eb="7">
      <t>カクシンテキ</t>
    </rPh>
    <rPh sb="10" eb="13">
      <t>チリョウヤク</t>
    </rPh>
    <rPh sb="14" eb="16">
      <t>ソウシュツ</t>
    </rPh>
    <rPh sb="17" eb="18">
      <t>ム</t>
    </rPh>
    <rPh sb="22" eb="26">
      <t>シュルイイジョウ</t>
    </rPh>
    <rPh sb="27" eb="29">
      <t>チケン</t>
    </rPh>
    <rPh sb="31" eb="33">
      <t>ドウシュツ</t>
    </rPh>
    <phoneticPr fontId="5"/>
  </si>
  <si>
    <t>日本発の革新的ながん治療薬の創出に向けた治験への導出数</t>
    <rPh sb="0" eb="3">
      <t>ニホンハツ</t>
    </rPh>
    <rPh sb="4" eb="7">
      <t>カクシンテキ</t>
    </rPh>
    <rPh sb="10" eb="13">
      <t>チリョウヤク</t>
    </rPh>
    <rPh sb="14" eb="16">
      <t>ソウシュツ</t>
    </rPh>
    <rPh sb="17" eb="18">
      <t>ム</t>
    </rPh>
    <rPh sb="20" eb="22">
      <t>チケン</t>
    </rPh>
    <rPh sb="24" eb="26">
      <t>ドウシュツ</t>
    </rPh>
    <rPh sb="26" eb="27">
      <t>スウ</t>
    </rPh>
    <phoneticPr fontId="5"/>
  </si>
  <si>
    <t>種</t>
    <rPh sb="0" eb="1">
      <t>タネ</t>
    </rPh>
    <phoneticPr fontId="5"/>
  </si>
  <si>
    <t>小児がん、難治性がん、希少がん等に関して、未承認薬・適応外薬を含む治療薬の実用化に向けた１２種類以上の治験への導出</t>
    <phoneticPr fontId="5"/>
  </si>
  <si>
    <t>小児がん、難治性がん、希少がん等に関して、未承認薬・適応外薬を含む治療薬の実用化に向けた治験への導出数</t>
    <phoneticPr fontId="5"/>
  </si>
  <si>
    <t>種</t>
    <rPh sb="0" eb="1">
      <t>シュ</t>
    </rPh>
    <phoneticPr fontId="5"/>
  </si>
  <si>
    <t>小児がん、希少がん等の治療薬に関して１種類以上の薬事承認・効能追加</t>
    <phoneticPr fontId="5"/>
  </si>
  <si>
    <t>小児がん、希少がん等の治療薬に関する薬事承認・効能追加の種類数</t>
    <phoneticPr fontId="5"/>
  </si>
  <si>
    <t>いわゆるドラッグ・ラグ、デバイス・ラグの解消</t>
    <phoneticPr fontId="5"/>
  </si>
  <si>
    <t>いわゆるドラッグ・ラグ、デバイス・ラグの月数</t>
    <phoneticPr fontId="5"/>
  </si>
  <si>
    <t>月</t>
    <rPh sb="0" eb="1">
      <t>ツキ</t>
    </rPh>
    <phoneticPr fontId="5"/>
  </si>
  <si>
    <t>小児・高齢者のがん、希少がんに対する標準治療の確立（３件以上のガイドラインを作成）</t>
    <phoneticPr fontId="5"/>
  </si>
  <si>
    <t>小児・高齢者のがん、希少がんに対する標準治療のガイドラインの作成数</t>
    <phoneticPr fontId="5"/>
  </si>
  <si>
    <t>件</t>
    <rPh sb="0" eb="1">
      <t>ケン</t>
    </rPh>
    <phoneticPr fontId="5"/>
  </si>
  <si>
    <t>-</t>
    <phoneticPr fontId="5"/>
  </si>
  <si>
    <t>-</t>
    <phoneticPr fontId="5"/>
  </si>
  <si>
    <t>-</t>
    <phoneticPr fontId="5"/>
  </si>
  <si>
    <t>「医療分野研究開発推進計画」の実行状況について～統合プロジェクト～</t>
    <phoneticPr fontId="5"/>
  </si>
  <si>
    <t>「医療分野研究開発推進計画」の実行状況について～統合プロジェクト～</t>
    <phoneticPr fontId="5"/>
  </si>
  <si>
    <t>9,057/314</t>
    <phoneticPr fontId="5"/>
  </si>
  <si>
    <t>8,837/235</t>
    <phoneticPr fontId="5"/>
  </si>
  <si>
    <t>88106</t>
    <phoneticPr fontId="5"/>
  </si>
  <si>
    <t>88406</t>
    <phoneticPr fontId="5"/>
  </si>
  <si>
    <t>国立研究開発法人国立がん研究センター</t>
  </si>
  <si>
    <t>国立大学法人東京大学</t>
  </si>
  <si>
    <t>国立大学法人京都大学</t>
  </si>
  <si>
    <t>国立大学法人東北大学</t>
  </si>
  <si>
    <t>学校法人慶應義塾</t>
  </si>
  <si>
    <t>国立大学法人大阪大学</t>
  </si>
  <si>
    <t>国立大学法人北海道大学</t>
  </si>
  <si>
    <t>国立大学法人名古屋大学</t>
  </si>
  <si>
    <t>地方独立行政法人大阪市民病院機構</t>
  </si>
  <si>
    <t>京都府公立大学法人</t>
  </si>
  <si>
    <t>国立保健医療科学院</t>
  </si>
  <si>
    <t>HPV関連中咽頭癌の治療最適化に関する研究</t>
  </si>
  <si>
    <t>頭頸部癌全国症例登録システムの構築と臓器温存治療のエビデンス創出</t>
  </si>
  <si>
    <t>国立保健医療科学院</t>
    <phoneticPr fontId="5"/>
  </si>
  <si>
    <t>革新的がん医療実用化研究事業の戦略的サポートを行う機関の構築と運営</t>
  </si>
  <si>
    <t>産学連携全国がんゲノムスクリーニング事業SCRUM-Japanで組織した遺伝子スクリーニング基盤を利用した、多施設多職種専門家から構成されたExpert Panelによる全国共通遺伝子解析・診断システムの構築および研修プログラム</t>
    <phoneticPr fontId="5"/>
  </si>
  <si>
    <t>遺伝子組換え麻疹ウイルスを用いた癌治療法の開発</t>
  </si>
  <si>
    <t>5010005007398</t>
  </si>
  <si>
    <t>6010005015219</t>
  </si>
  <si>
    <t>難治性リンパ腫に対するMALT1阻害剤の開発</t>
  </si>
  <si>
    <t>iPS細胞に由来するキメラ抗原受容体（CAR）発現再生T細胞の非臨床試験</t>
  </si>
  <si>
    <t>3130005005532</t>
  </si>
  <si>
    <t>Epstein-BarrウイルスによるT/NK白血病・リンパ腫治療薬候補S-FMAUの前臨床試験</t>
  </si>
  <si>
    <t>超音波検査による乳がん検診の有効性を検証する比較試験</t>
  </si>
  <si>
    <t>子宮頸がん検診における細胞診とHPV検査併用の有用性に関する研究</t>
  </si>
  <si>
    <t>DDS技術に基づくPEG化スルファサラジンを用いたがん幹細胞標的治療の開発</t>
  </si>
  <si>
    <t>新規多発性骨髄腫特異的抗原を標的としたCAR-T細胞療法の開発</t>
  </si>
  <si>
    <t>最新の高感度変異解析技術を用いた「胃カメラしながら膵がん検診」の開発</t>
  </si>
  <si>
    <t>Precision Medicine 時代を切り拓く11Ｃ標識メチオニンの脳腫瘍診断に関する研究－薬剤自動合成装置の医療機器承認取得を目指して－</t>
  </si>
  <si>
    <t>IL-34を基軸としたがん微小環境分子基盤の理解とその臨床的特性に基づいた新しい治療法の開発</t>
  </si>
  <si>
    <t>6430005004014</t>
  </si>
  <si>
    <t>3180005006071</t>
  </si>
  <si>
    <t>小児急性リンパ性白血病に対する非ウイルスベクターを用いたキメラ抗原受容体T細胞療法の実用化</t>
  </si>
  <si>
    <t>AYA世代急性リンパ性白血病の小児型治療法および遺伝子パネル診断による層別化治療に関する研究</t>
  </si>
  <si>
    <t>難治性神経芽腫に対する分化誘導療法併用下でのエピジェネティック治療開発</t>
  </si>
  <si>
    <t>難治性神経芽腫に対するIL2、CSF併用ch14.18免疫療法の国内臨床開発</t>
  </si>
  <si>
    <t>EPHB4受容体陽性悪性軟部腫瘍を標的とした非ウイルス遺伝子改変キメラ抗原受容体T細胞療法の非臨床試験</t>
  </si>
  <si>
    <t>がん化学予防薬の実用化をめざした大規模臨床研究</t>
  </si>
  <si>
    <t>9130005006665</t>
  </si>
  <si>
    <t>A.(株)JTBｺﾐｭﾆｹｰｼｮﾝﾃﾞｻﾞｲﾝ</t>
    <phoneticPr fontId="5"/>
  </si>
  <si>
    <t>役務費</t>
  </si>
  <si>
    <t xml:space="preserve">2018年度「JCRP市民向けがんシンポジウム」運営支援業務 </t>
  </si>
  <si>
    <t>その他</t>
  </si>
  <si>
    <t xml:space="preserve">JCRP市民向けがんシンポジウム Web広告 </t>
  </si>
  <si>
    <t xml:space="preserve">JCRP市民向けがんシンポジウム 新聞折込広告  </t>
  </si>
  <si>
    <t>(株)JTBｺﾐｭﾆｹｰｼｮﾝﾃﾞｻﾞｲﾝ</t>
  </si>
  <si>
    <t>一般競争契約
（総合評価）</t>
  </si>
  <si>
    <t>一般競争入札</t>
  </si>
  <si>
    <t>随意契約
（少額）</t>
  </si>
  <si>
    <t>少額随契(見積合わせ)</t>
  </si>
  <si>
    <t>日鉄日立ｼｽﾃﾑｴﾝｼﾞﾆｱﾘﾝｸﾞ(株)</t>
  </si>
  <si>
    <t xml:space="preserve">平成30年度AMEDオンライン課題評価システム運用保守 </t>
  </si>
  <si>
    <t>随意契約
（その他）</t>
  </si>
  <si>
    <t>随意契約(入札基準額超)</t>
  </si>
  <si>
    <t xml:space="preserve">平成30年度AMEDオンライン課題評価システム機能拡張 </t>
  </si>
  <si>
    <t>(株)ｱｸｾｱ</t>
  </si>
  <si>
    <t xml:space="preserve">革新的がん医療実用化研究事業 平成30年二次公募 研究開発提案書 ファイリング等業務 </t>
  </si>
  <si>
    <t xml:space="preserve">革新的がん医療実用化研究事業 平成31年一次公募 研究開発提案書 ファイリング等業務 </t>
  </si>
  <si>
    <t>扶桑速記印刷(株)</t>
  </si>
  <si>
    <t xml:space="preserve">【年契】速記出張録音・テープ起こし（単価契約）　2月分　がん研究課 </t>
  </si>
  <si>
    <t>一般競争契約
（最低価格）</t>
  </si>
  <si>
    <t xml:space="preserve">【年契】速記出張録音・テープ起こし（単価契約） 9月分 がん研究課 </t>
  </si>
  <si>
    <t>ﾈｲﾁｬｰ･ｼﾞｬﾊﾟﾝ(株)</t>
  </si>
  <si>
    <t xml:space="preserve">AMEDレビューア候補者提案査読等依頼支援業務　10～12月分 </t>
  </si>
  <si>
    <t xml:space="preserve">AMEDレビューア候補者提案査読等依頼支援業務（1月～3月分） </t>
  </si>
  <si>
    <t>住友不動産ﾍﾞﾙｻｰﾙ(株)</t>
  </si>
  <si>
    <t xml:space="preserve">革新的がん医療実用化事業 平成30年度 第2回PSPO会議および第1回研究代表者会議開催会場借上げ </t>
  </si>
  <si>
    <t>(株)ﾊﾟｼﾌｨｯｸﾈｯﾄ</t>
  </si>
  <si>
    <t xml:space="preserve">ノートパソコン等端末賃貸借（平成30年度二次公募事前評価委員会および事後評価委員会） </t>
  </si>
  <si>
    <t xml:space="preserve">ノートパソコン等端末賃貸借（2019年度一次公募事前評価委員会） </t>
  </si>
  <si>
    <t>(株)ﾏｸﾞﾈｯﾄｽﾀｼﾞｵ</t>
  </si>
  <si>
    <t xml:space="preserve">ジャパン・キャンサーリサーチ・プロジェクト 平成30年度 第4回市民向け成果発表会（仮称） 会場借り上げ </t>
  </si>
  <si>
    <t xml:space="preserve">ジャパン・キャンサーリサーチ・プロジェクト 平成30年度 第4回市民向け成果発表会（仮称） 会場借り上げ予約金 </t>
  </si>
  <si>
    <t>(株)ｼｰﾄﾞ･ﾌﾟﾗﾝﾆﾝｸﾞ</t>
  </si>
  <si>
    <t xml:space="preserve">若手研究者の海外派遣支援業務 </t>
  </si>
  <si>
    <t>少額随契(一者)</t>
  </si>
  <si>
    <t>(NPO)医療ﾈｯﾄﾜｰｸ支援ｾﾝﾀｰ</t>
  </si>
  <si>
    <t xml:space="preserve">AMEDfind掲載情報（革新的がん医療実用化研究事業）の収集及び整理業務 </t>
  </si>
  <si>
    <t>革新的抗がんウイルス療法の実用化臨床研究</t>
    <phoneticPr fontId="5"/>
  </si>
  <si>
    <t>国立保健医療科学院</t>
    <phoneticPr fontId="5"/>
  </si>
  <si>
    <t>B.国立保健医療科学院</t>
    <phoneticPr fontId="5"/>
  </si>
  <si>
    <t>国立研究開発法人国立がん研究センター</t>
    <phoneticPr fontId="5"/>
  </si>
  <si>
    <t>C.国立研究開発法人国立がん研究センター</t>
    <phoneticPr fontId="5"/>
  </si>
  <si>
    <t>物件費</t>
  </si>
  <si>
    <t>旅費</t>
  </si>
  <si>
    <t>人件費・謝金</t>
  </si>
  <si>
    <t>間接経費</t>
  </si>
  <si>
    <t>研究機器・消耗品等の購入費用</t>
    <rPh sb="5" eb="8">
      <t>ショウモウヒン</t>
    </rPh>
    <phoneticPr fontId="5"/>
  </si>
  <si>
    <t>印刷費・外注費等</t>
  </si>
  <si>
    <t>研究遂行に関連して必要な経費</t>
  </si>
  <si>
    <t xml:space="preserve">革新的がん医療実用化事業 平成30年度 第2回PSPO会議および第1回研究代表者会議開催会場借上げ </t>
    <phoneticPr fontId="5"/>
  </si>
  <si>
    <t xml:space="preserve">ジャパン・キャンサーリサーチ・プロジェクト 平成30年度 第4回市民向け成果発表会（仮称） 会場借り上げ </t>
    <phoneticPr fontId="5"/>
  </si>
  <si>
    <t>-</t>
    <phoneticPr fontId="5"/>
  </si>
  <si>
    <t>8,417/236</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</si>
  <si>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</si>
  <si>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</si>
  <si>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</si>
  <si>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</si>
  <si>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</si>
  <si>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</si>
  <si>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</si>
  <si>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</si>
  <si>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</si>
  <si>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</si>
  <si>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</si>
  <si>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</si>
  <si>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</si>
  <si>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</si>
  <si>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</si>
  <si>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</si>
  <si>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※国立研究開発法人　日本医療研究開発機構　（ＡＭＥＤ）の「資金の流れ」については当該機構の支出ベースで記載</t>
    <phoneticPr fontId="5"/>
  </si>
  <si>
    <t>-</t>
    <phoneticPr fontId="5"/>
  </si>
  <si>
    <t>-</t>
    <phoneticPr fontId="5"/>
  </si>
  <si>
    <t>-</t>
    <phoneticPr fontId="5"/>
  </si>
  <si>
    <t>・「第５期科学技術基本計画」（平成２８年１月２２日閣議決定）
・「国の研究開発評価に関する大綱的指針」（平成２８年１２月２１日内閣総理大臣決定）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rPh sb="45" eb="47">
      <t>タイコウ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</si>
</sst>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52917</xdr:colOff>
      <xdr:row>12</xdr:row>
      <xdr:rowOff>0</xdr:rowOff>
    </xdr:from>
    <xdr:to>
      <xdr:col>21</xdr:col>
      <xdr:colOff>190500</xdr:colOff>
      <xdr:row>13</xdr:row>
      <xdr:rowOff>15563</xdr:rowOff>
    </xdr:to>
    <xdr:sp macro="" textlink="">
      <xdr:nvSpPr>
        <xdr:cNvPr id="3" name="正方形/長方形 2"/>
        <xdr:cNvSpPr/>
      </xdr:nvSpPr>
      <xdr:spPr>
        <a:xfrm>
          <a:off x="3270250" y="5884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16</xdr:col>
      <xdr:colOff>74084</xdr:colOff>
      <xdr:row>13</xdr:row>
      <xdr:rowOff>10583</xdr:rowOff>
    </xdr:from>
    <xdr:to>
      <xdr:col>22</xdr:col>
      <xdr:colOff>10584</xdr:colOff>
      <xdr:row>14</xdr:row>
      <xdr:rowOff>26146</xdr:rowOff>
    </xdr:to>
    <xdr:sp macro="" textlink="">
      <xdr:nvSpPr>
        <xdr:cNvPr id="5" name="正方形/長方形 4"/>
        <xdr:cNvSpPr/>
      </xdr:nvSpPr>
      <xdr:spPr>
        <a:xfrm>
          <a:off x="3291417" y="6159500"/>
          <a:ext cx="1143000"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16</xdr:col>
      <xdr:colOff>31751</xdr:colOff>
      <xdr:row>16</xdr:row>
      <xdr:rowOff>31750</xdr:rowOff>
    </xdr:from>
    <xdr:to>
      <xdr:col>21</xdr:col>
      <xdr:colOff>169334</xdr:colOff>
      <xdr:row>16</xdr:row>
      <xdr:rowOff>311897</xdr:rowOff>
    </xdr:to>
    <xdr:sp macro="" textlink="">
      <xdr:nvSpPr>
        <xdr:cNvPr id="6" name="正方形/長方形 5"/>
        <xdr:cNvSpPr/>
      </xdr:nvSpPr>
      <xdr:spPr>
        <a:xfrm>
          <a:off x="3249084"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17</xdr:row>
      <xdr:rowOff>63500</xdr:rowOff>
    </xdr:from>
    <xdr:to>
      <xdr:col>21</xdr:col>
      <xdr:colOff>127000</xdr:colOff>
      <xdr:row>17</xdr:row>
      <xdr:rowOff>265207</xdr:rowOff>
    </xdr:to>
    <xdr:sp macro="" textlink="">
      <xdr:nvSpPr>
        <xdr:cNvPr id="7" name="正方形/長方形 6"/>
        <xdr:cNvSpPr/>
      </xdr:nvSpPr>
      <xdr:spPr>
        <a:xfrm>
          <a:off x="3206750" y="732366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23</xdr:col>
      <xdr:colOff>10582</xdr:colOff>
      <xdr:row>12</xdr:row>
      <xdr:rowOff>0</xdr:rowOff>
    </xdr:from>
    <xdr:to>
      <xdr:col>28</xdr:col>
      <xdr:colOff>148166</xdr:colOff>
      <xdr:row>13</xdr:row>
      <xdr:rowOff>15563</xdr:rowOff>
    </xdr:to>
    <xdr:sp macro="" textlink="">
      <xdr:nvSpPr>
        <xdr:cNvPr id="8" name="正方形/長方形 7"/>
        <xdr:cNvSpPr/>
      </xdr:nvSpPr>
      <xdr:spPr>
        <a:xfrm>
          <a:off x="4635499" y="5884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23</xdr:col>
      <xdr:colOff>52916</xdr:colOff>
      <xdr:row>13</xdr:row>
      <xdr:rowOff>10583</xdr:rowOff>
    </xdr:from>
    <xdr:to>
      <xdr:col>28</xdr:col>
      <xdr:colOff>63500</xdr:colOff>
      <xdr:row>14</xdr:row>
      <xdr:rowOff>26146</xdr:rowOff>
    </xdr:to>
    <xdr:sp macro="" textlink="">
      <xdr:nvSpPr>
        <xdr:cNvPr id="9" name="正方形/長方形 8"/>
        <xdr:cNvSpPr/>
      </xdr:nvSpPr>
      <xdr:spPr>
        <a:xfrm>
          <a:off x="4677833" y="6159500"/>
          <a:ext cx="1016000"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23</xdr:col>
      <xdr:colOff>84666</xdr:colOff>
      <xdr:row>16</xdr:row>
      <xdr:rowOff>31750</xdr:rowOff>
    </xdr:from>
    <xdr:to>
      <xdr:col>29</xdr:col>
      <xdr:colOff>21166</xdr:colOff>
      <xdr:row>16</xdr:row>
      <xdr:rowOff>311897</xdr:rowOff>
    </xdr:to>
    <xdr:sp macro="" textlink="">
      <xdr:nvSpPr>
        <xdr:cNvPr id="10" name="正方形/長方形 9"/>
        <xdr:cNvSpPr/>
      </xdr:nvSpPr>
      <xdr:spPr>
        <a:xfrm>
          <a:off x="4709583"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22</xdr:col>
      <xdr:colOff>169334</xdr:colOff>
      <xdr:row>17</xdr:row>
      <xdr:rowOff>42333</xdr:rowOff>
    </xdr:from>
    <xdr:to>
      <xdr:col>28</xdr:col>
      <xdr:colOff>105834</xdr:colOff>
      <xdr:row>17</xdr:row>
      <xdr:rowOff>244040</xdr:rowOff>
    </xdr:to>
    <xdr:sp macro="" textlink="">
      <xdr:nvSpPr>
        <xdr:cNvPr id="11" name="正方形/長方形 10"/>
        <xdr:cNvSpPr/>
      </xdr:nvSpPr>
      <xdr:spPr>
        <a:xfrm>
          <a:off x="4593167" y="7302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31750</xdr:colOff>
      <xdr:row>12</xdr:row>
      <xdr:rowOff>21167</xdr:rowOff>
    </xdr:from>
    <xdr:to>
      <xdr:col>35</xdr:col>
      <xdr:colOff>169333</xdr:colOff>
      <xdr:row>13</xdr:row>
      <xdr:rowOff>36730</xdr:rowOff>
    </xdr:to>
    <xdr:sp macro="" textlink="">
      <xdr:nvSpPr>
        <xdr:cNvPr id="12" name="正方形/長方形 11"/>
        <xdr:cNvSpPr/>
      </xdr:nvSpPr>
      <xdr:spPr>
        <a:xfrm>
          <a:off x="6064250" y="59055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29</xdr:col>
      <xdr:colOff>127000</xdr:colOff>
      <xdr:row>17</xdr:row>
      <xdr:rowOff>52917</xdr:rowOff>
    </xdr:from>
    <xdr:to>
      <xdr:col>35</xdr:col>
      <xdr:colOff>63500</xdr:colOff>
      <xdr:row>17</xdr:row>
      <xdr:rowOff>254624</xdr:rowOff>
    </xdr:to>
    <xdr:sp macro="" textlink="">
      <xdr:nvSpPr>
        <xdr:cNvPr id="13" name="正方形/長方形 12"/>
        <xdr:cNvSpPr/>
      </xdr:nvSpPr>
      <xdr:spPr>
        <a:xfrm>
          <a:off x="5958417" y="7313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31750</xdr:colOff>
      <xdr:row>16</xdr:row>
      <xdr:rowOff>31750</xdr:rowOff>
    </xdr:from>
    <xdr:to>
      <xdr:col>35</xdr:col>
      <xdr:colOff>169333</xdr:colOff>
      <xdr:row>16</xdr:row>
      <xdr:rowOff>311897</xdr:rowOff>
    </xdr:to>
    <xdr:sp macro="" textlink="">
      <xdr:nvSpPr>
        <xdr:cNvPr id="14" name="正方形/長方形 13"/>
        <xdr:cNvSpPr/>
      </xdr:nvSpPr>
      <xdr:spPr>
        <a:xfrm>
          <a:off x="6064250"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37</xdr:col>
      <xdr:colOff>63500</xdr:colOff>
      <xdr:row>12</xdr:row>
      <xdr:rowOff>10584</xdr:rowOff>
    </xdr:from>
    <xdr:to>
      <xdr:col>43</xdr:col>
      <xdr:colOff>0</xdr:colOff>
      <xdr:row>13</xdr:row>
      <xdr:rowOff>26147</xdr:rowOff>
    </xdr:to>
    <xdr:sp macro="" textlink="">
      <xdr:nvSpPr>
        <xdr:cNvPr id="15" name="正方形/長方形 14"/>
        <xdr:cNvSpPr/>
      </xdr:nvSpPr>
      <xdr:spPr>
        <a:xfrm>
          <a:off x="7503583" y="58949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36</xdr:col>
      <xdr:colOff>169333</xdr:colOff>
      <xdr:row>17</xdr:row>
      <xdr:rowOff>52917</xdr:rowOff>
    </xdr:from>
    <xdr:to>
      <xdr:col>42</xdr:col>
      <xdr:colOff>105833</xdr:colOff>
      <xdr:row>17</xdr:row>
      <xdr:rowOff>254624</xdr:rowOff>
    </xdr:to>
    <xdr:sp macro="" textlink="">
      <xdr:nvSpPr>
        <xdr:cNvPr id="16" name="正方形/長方形 15"/>
        <xdr:cNvSpPr/>
      </xdr:nvSpPr>
      <xdr:spPr>
        <a:xfrm>
          <a:off x="7408333" y="7313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148166</xdr:colOff>
      <xdr:row>19</xdr:row>
      <xdr:rowOff>52917</xdr:rowOff>
    </xdr:from>
    <xdr:to>
      <xdr:col>21</xdr:col>
      <xdr:colOff>84666</xdr:colOff>
      <xdr:row>19</xdr:row>
      <xdr:rowOff>254624</xdr:rowOff>
    </xdr:to>
    <xdr:sp macro="" textlink="">
      <xdr:nvSpPr>
        <xdr:cNvPr id="17" name="正方形/長方形 16"/>
        <xdr:cNvSpPr/>
      </xdr:nvSpPr>
      <xdr:spPr>
        <a:xfrm>
          <a:off x="3164416" y="7948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148167</xdr:colOff>
      <xdr:row>19</xdr:row>
      <xdr:rowOff>52917</xdr:rowOff>
    </xdr:from>
    <xdr:to>
      <xdr:col>28</xdr:col>
      <xdr:colOff>84667</xdr:colOff>
      <xdr:row>19</xdr:row>
      <xdr:rowOff>254624</xdr:rowOff>
    </xdr:to>
    <xdr:sp macro="" textlink="">
      <xdr:nvSpPr>
        <xdr:cNvPr id="18" name="正方形/長方形 17"/>
        <xdr:cNvSpPr/>
      </xdr:nvSpPr>
      <xdr:spPr>
        <a:xfrm>
          <a:off x="4572000" y="7948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148167</xdr:colOff>
      <xdr:row>19</xdr:row>
      <xdr:rowOff>42333</xdr:rowOff>
    </xdr:from>
    <xdr:to>
      <xdr:col>35</xdr:col>
      <xdr:colOff>84667</xdr:colOff>
      <xdr:row>19</xdr:row>
      <xdr:rowOff>244040</xdr:rowOff>
    </xdr:to>
    <xdr:sp macro="" textlink="">
      <xdr:nvSpPr>
        <xdr:cNvPr id="19" name="正方形/長方形 18"/>
        <xdr:cNvSpPr/>
      </xdr:nvSpPr>
      <xdr:spPr>
        <a:xfrm>
          <a:off x="5979584" y="7937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190500</xdr:colOff>
      <xdr:row>22</xdr:row>
      <xdr:rowOff>31750</xdr:rowOff>
    </xdr:from>
    <xdr:to>
      <xdr:col>21</xdr:col>
      <xdr:colOff>127000</xdr:colOff>
      <xdr:row>22</xdr:row>
      <xdr:rowOff>311897</xdr:rowOff>
    </xdr:to>
    <xdr:sp macro="" textlink="">
      <xdr:nvSpPr>
        <xdr:cNvPr id="20" name="正方形/長方形 19"/>
        <xdr:cNvSpPr/>
      </xdr:nvSpPr>
      <xdr:spPr>
        <a:xfrm>
          <a:off x="3206750" y="88159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39,184</a:t>
          </a:r>
          <a:r>
            <a:rPr kumimoji="1" lang="ja-JP" altLang="en-US" sz="1100">
              <a:solidFill>
                <a:schemeClr val="tx1"/>
              </a:solidFill>
            </a:rPr>
            <a:t>の内数</a:t>
          </a:r>
          <a:endParaRPr kumimoji="1" lang="ja-JP" altLang="en-US" sz="1100"/>
        </a:p>
      </xdr:txBody>
    </xdr:sp>
    <xdr:clientData/>
  </xdr:twoCellAnchor>
  <xdr:twoCellAnchor>
    <xdr:from>
      <xdr:col>15</xdr:col>
      <xdr:colOff>179917</xdr:colOff>
      <xdr:row>23</xdr:row>
      <xdr:rowOff>42334</xdr:rowOff>
    </xdr:from>
    <xdr:to>
      <xdr:col>21</xdr:col>
      <xdr:colOff>116417</xdr:colOff>
      <xdr:row>23</xdr:row>
      <xdr:rowOff>322481</xdr:rowOff>
    </xdr:to>
    <xdr:sp macro="" textlink="">
      <xdr:nvSpPr>
        <xdr:cNvPr id="21" name="正方形/長方形 20"/>
        <xdr:cNvSpPr/>
      </xdr:nvSpPr>
      <xdr:spPr>
        <a:xfrm>
          <a:off x="3196167" y="9154584"/>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7,766</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28</xdr:row>
      <xdr:rowOff>42334</xdr:rowOff>
    </xdr:from>
    <xdr:to>
      <xdr:col>21</xdr:col>
      <xdr:colOff>127000</xdr:colOff>
      <xdr:row>28</xdr:row>
      <xdr:rowOff>322481</xdr:rowOff>
    </xdr:to>
    <xdr:sp macro="" textlink="">
      <xdr:nvSpPr>
        <xdr:cNvPr id="22" name="正方形/長方形 21"/>
        <xdr:cNvSpPr/>
      </xdr:nvSpPr>
      <xdr:spPr>
        <a:xfrm>
          <a:off x="3206750" y="9482667"/>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30</xdr:col>
      <xdr:colOff>190500</xdr:colOff>
      <xdr:row>133</xdr:row>
      <xdr:rowOff>169333</xdr:rowOff>
    </xdr:from>
    <xdr:to>
      <xdr:col>34</xdr:col>
      <xdr:colOff>34242</xdr:colOff>
      <xdr:row>134</xdr:row>
      <xdr:rowOff>337423</xdr:rowOff>
    </xdr:to>
    <xdr:sp macro="" textlink="">
      <xdr:nvSpPr>
        <xdr:cNvPr id="23" name="正方形/長方形 22"/>
        <xdr:cNvSpPr/>
      </xdr:nvSpPr>
      <xdr:spPr>
        <a:xfrm>
          <a:off x="6223000" y="21717000"/>
          <a:ext cx="648075"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34</xdr:col>
      <xdr:colOff>169333</xdr:colOff>
      <xdr:row>133</xdr:row>
      <xdr:rowOff>169333</xdr:rowOff>
    </xdr:from>
    <xdr:to>
      <xdr:col>38</xdr:col>
      <xdr:colOff>13074</xdr:colOff>
      <xdr:row>134</xdr:row>
      <xdr:rowOff>337423</xdr:rowOff>
    </xdr:to>
    <xdr:sp macro="" textlink="">
      <xdr:nvSpPr>
        <xdr:cNvPr id="25" name="正方形/長方形 24"/>
        <xdr:cNvSpPr/>
      </xdr:nvSpPr>
      <xdr:spPr>
        <a:xfrm>
          <a:off x="7006166" y="21717000"/>
          <a:ext cx="648075"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29</xdr:col>
      <xdr:colOff>127000</xdr:colOff>
      <xdr:row>134</xdr:row>
      <xdr:rowOff>264583</xdr:rowOff>
    </xdr:from>
    <xdr:to>
      <xdr:col>35</xdr:col>
      <xdr:colOff>80060</xdr:colOff>
      <xdr:row>134</xdr:row>
      <xdr:rowOff>556683</xdr:rowOff>
    </xdr:to>
    <xdr:sp macro="" textlink="">
      <xdr:nvSpPr>
        <xdr:cNvPr id="26" name="正方形/長方形 25"/>
        <xdr:cNvSpPr/>
      </xdr:nvSpPr>
      <xdr:spPr>
        <a:xfrm>
          <a:off x="6019800" y="24445383"/>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139700</xdr:colOff>
      <xdr:row>134</xdr:row>
      <xdr:rowOff>254001</xdr:rowOff>
    </xdr:from>
    <xdr:to>
      <xdr:col>39</xdr:col>
      <xdr:colOff>92760</xdr:colOff>
      <xdr:row>134</xdr:row>
      <xdr:rowOff>546101</xdr:rowOff>
    </xdr:to>
    <xdr:sp macro="" textlink="">
      <xdr:nvSpPr>
        <xdr:cNvPr id="28" name="正方形/長方形 27"/>
        <xdr:cNvSpPr/>
      </xdr:nvSpPr>
      <xdr:spPr>
        <a:xfrm>
          <a:off x="6845300" y="24434801"/>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139701</xdr:colOff>
      <xdr:row>134</xdr:row>
      <xdr:rowOff>243416</xdr:rowOff>
    </xdr:from>
    <xdr:to>
      <xdr:col>43</xdr:col>
      <xdr:colOff>94878</xdr:colOff>
      <xdr:row>134</xdr:row>
      <xdr:rowOff>535516</xdr:rowOff>
    </xdr:to>
    <xdr:sp macro="" textlink="">
      <xdr:nvSpPr>
        <xdr:cNvPr id="29" name="正方形/長方形 28"/>
        <xdr:cNvSpPr/>
      </xdr:nvSpPr>
      <xdr:spPr>
        <a:xfrm>
          <a:off x="7658101" y="24424216"/>
          <a:ext cx="11743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74083</xdr:colOff>
      <xdr:row>134</xdr:row>
      <xdr:rowOff>232833</xdr:rowOff>
    </xdr:from>
    <xdr:to>
      <xdr:col>50</xdr:col>
      <xdr:colOff>132976</xdr:colOff>
      <xdr:row>134</xdr:row>
      <xdr:rowOff>524933</xdr:rowOff>
    </xdr:to>
    <xdr:sp macro="" textlink="">
      <xdr:nvSpPr>
        <xdr:cNvPr id="30" name="正方形/長方形 29"/>
        <xdr:cNvSpPr/>
      </xdr:nvSpPr>
      <xdr:spPr>
        <a:xfrm>
          <a:off x="9421283" y="24413633"/>
          <a:ext cx="1176493"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38</xdr:col>
      <xdr:colOff>158750</xdr:colOff>
      <xdr:row>133</xdr:row>
      <xdr:rowOff>190500</xdr:rowOff>
    </xdr:from>
    <xdr:to>
      <xdr:col>42</xdr:col>
      <xdr:colOff>2492</xdr:colOff>
      <xdr:row>134</xdr:row>
      <xdr:rowOff>358590</xdr:rowOff>
    </xdr:to>
    <xdr:sp macro="" textlink="">
      <xdr:nvSpPr>
        <xdr:cNvPr id="31" name="正方形/長方形 30"/>
        <xdr:cNvSpPr/>
      </xdr:nvSpPr>
      <xdr:spPr>
        <a:xfrm>
          <a:off x="7799917" y="23706667"/>
          <a:ext cx="648075"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editAs="oneCell">
    <xdr:from>
      <xdr:col>46</xdr:col>
      <xdr:colOff>190500</xdr:colOff>
      <xdr:row>133</xdr:row>
      <xdr:rowOff>275167</xdr:rowOff>
    </xdr:from>
    <xdr:to>
      <xdr:col>49</xdr:col>
      <xdr:colOff>293220</xdr:colOff>
      <xdr:row>133</xdr:row>
      <xdr:rowOff>544111</xdr:rowOff>
    </xdr:to>
    <xdr:pic>
      <xdr:nvPicPr>
        <xdr:cNvPr id="32" name="図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0333" y="23791334"/>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74083</xdr:colOff>
      <xdr:row>740</xdr:row>
      <xdr:rowOff>201083</xdr:rowOff>
    </xdr:from>
    <xdr:to>
      <xdr:col>49</xdr:col>
      <xdr:colOff>235324</xdr:colOff>
      <xdr:row>762</xdr:row>
      <xdr:rowOff>210459</xdr:rowOff>
    </xdr:to>
    <xdr:grpSp>
      <xdr:nvGrpSpPr>
        <xdr:cNvPr id="33" name="グループ化 32"/>
        <xdr:cNvGrpSpPr/>
      </xdr:nvGrpSpPr>
      <xdr:grpSpPr>
        <a:xfrm>
          <a:off x="1293283" y="53566483"/>
          <a:ext cx="8898841" cy="8759676"/>
          <a:chOff x="1467971" y="54673500"/>
          <a:chExt cx="8807824" cy="8992758"/>
        </a:xfrm>
      </xdr:grpSpPr>
      <xdr:sp macro="" textlink="">
        <xdr:nvSpPr>
          <xdr:cNvPr id="34" name="正方形/長方形 33"/>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8,674</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5" name="下矢印 34"/>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6" name="グループ化 35"/>
          <xdr:cNvGrpSpPr/>
        </xdr:nvGrpSpPr>
        <xdr:grpSpPr>
          <a:xfrm>
            <a:off x="2921934" y="57587030"/>
            <a:ext cx="5692588" cy="1860178"/>
            <a:chOff x="2700618" y="230829971"/>
            <a:chExt cx="5692588" cy="1860178"/>
          </a:xfrm>
        </xdr:grpSpPr>
        <xdr:sp macro="" textlink="">
          <xdr:nvSpPr>
            <xdr:cNvPr id="56" name="正方形/長方形 55"/>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8,628</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7" name="テキスト ボックス 56"/>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7" name="グループ化 36"/>
          <xdr:cNvGrpSpPr/>
        </xdr:nvGrpSpPr>
        <xdr:grpSpPr>
          <a:xfrm>
            <a:off x="2927537" y="59517995"/>
            <a:ext cx="5681383" cy="1109381"/>
            <a:chOff x="2823882" y="232604054"/>
            <a:chExt cx="5681383" cy="1109381"/>
          </a:xfrm>
        </xdr:grpSpPr>
        <xdr:sp macro="" textlink="">
          <xdr:nvSpPr>
            <xdr:cNvPr id="52" name="下矢印 51"/>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3" name="下矢印 52"/>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下矢印 53"/>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正方形/長方形 54"/>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8" name="グループ化 37"/>
          <xdr:cNvGrpSpPr/>
        </xdr:nvGrpSpPr>
        <xdr:grpSpPr>
          <a:xfrm>
            <a:off x="1467971" y="60681137"/>
            <a:ext cx="2610971" cy="2385549"/>
            <a:chOff x="1255058" y="233733597"/>
            <a:chExt cx="2610971" cy="2385548"/>
          </a:xfrm>
        </xdr:grpSpPr>
        <xdr:sp macro="" textlink="">
          <xdr:nvSpPr>
            <xdr:cNvPr id="50" name="正方形/長方形 49"/>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1" name="テキスト ボックス 50"/>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9" name="グループ化 38"/>
          <xdr:cNvGrpSpPr/>
        </xdr:nvGrpSpPr>
        <xdr:grpSpPr>
          <a:xfrm>
            <a:off x="4216211" y="60937588"/>
            <a:ext cx="3033991" cy="2130600"/>
            <a:chOff x="3978086" y="233990029"/>
            <a:chExt cx="3033991" cy="2130599"/>
          </a:xfrm>
        </xdr:grpSpPr>
        <xdr:sp macro="" textlink="">
          <xdr:nvSpPr>
            <xdr:cNvPr id="48" name="正方形/長方形 47"/>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9" name="テキスト ボックス 48"/>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0" name="グループ化 39"/>
          <xdr:cNvGrpSpPr/>
        </xdr:nvGrpSpPr>
        <xdr:grpSpPr>
          <a:xfrm>
            <a:off x="7295030" y="60937588"/>
            <a:ext cx="2812676" cy="2130600"/>
            <a:chOff x="7082117" y="233990029"/>
            <a:chExt cx="2812676" cy="2130599"/>
          </a:xfrm>
        </xdr:grpSpPr>
        <xdr:sp macro="" textlink="">
          <xdr:nvSpPr>
            <xdr:cNvPr id="46" name="正方形/長方形 45"/>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8,416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233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7" name="テキスト ボックス 46"/>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41" name="正方形/長方形 40"/>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216</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2" name="下矢印 41"/>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大かっこ 42"/>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4" name="大かっこ 43"/>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5" name="大かっこ 44"/>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42333</xdr:colOff>
      <xdr:row>750</xdr:row>
      <xdr:rowOff>211667</xdr:rowOff>
    </xdr:from>
    <xdr:to>
      <xdr:col>49</xdr:col>
      <xdr:colOff>317499</xdr:colOff>
      <xdr:row>752</xdr:row>
      <xdr:rowOff>182074</xdr:rowOff>
    </xdr:to>
    <xdr:sp macro="" textlink="">
      <xdr:nvSpPr>
        <xdr:cNvPr id="58" name="大かっこ 57"/>
        <xdr:cNvSpPr>
          <a:spLocks noChangeArrowheads="1"/>
        </xdr:cNvSpPr>
      </xdr:nvSpPr>
      <xdr:spPr bwMode="auto">
        <a:xfrm>
          <a:off x="8443383" y="58533242"/>
          <a:ext cx="1675341" cy="6752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108</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57</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19</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30</xdr:col>
      <xdr:colOff>63500</xdr:colOff>
      <xdr:row>14</xdr:row>
      <xdr:rowOff>0</xdr:rowOff>
    </xdr:from>
    <xdr:to>
      <xdr:col>35</xdr:col>
      <xdr:colOff>74084</xdr:colOff>
      <xdr:row>15</xdr:row>
      <xdr:rowOff>15563</xdr:rowOff>
    </xdr:to>
    <xdr:sp macro="" textlink="">
      <xdr:nvSpPr>
        <xdr:cNvPr id="60" name="正方形/長方形 59"/>
        <xdr:cNvSpPr/>
      </xdr:nvSpPr>
      <xdr:spPr>
        <a:xfrm>
          <a:off x="6159500" y="7073900"/>
          <a:ext cx="1026584" cy="282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3,371</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K17" sqref="AK17:AQ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899</v>
      </c>
      <c r="AT2" s="949"/>
      <c r="AU2" s="949"/>
      <c r="AV2" s="52" t="str">
        <f>IF(AW2="", "", "-")</f>
        <v>-</v>
      </c>
      <c r="AW2" s="917">
        <v>6</v>
      </c>
      <c r="AX2" s="917"/>
    </row>
    <row r="3" spans="1:50" ht="21" customHeight="1" thickBot="1" x14ac:dyDescent="0.2">
      <c r="A3" s="873" t="s">
        <v>542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568</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632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633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73</v>
      </c>
      <c r="H5" s="846"/>
      <c r="I5" s="846"/>
      <c r="J5" s="846"/>
      <c r="K5" s="846"/>
      <c r="L5" s="846"/>
      <c r="M5" s="847" t="s">
        <v>66</v>
      </c>
      <c r="N5" s="848"/>
      <c r="O5" s="848"/>
      <c r="P5" s="848"/>
      <c r="Q5" s="848"/>
      <c r="R5" s="849"/>
      <c r="S5" s="850" t="s">
        <v>131</v>
      </c>
      <c r="T5" s="846"/>
      <c r="U5" s="846"/>
      <c r="V5" s="846"/>
      <c r="W5" s="846"/>
      <c r="X5" s="851"/>
      <c r="Y5" s="704" t="s">
        <v>3</v>
      </c>
      <c r="Z5" s="546"/>
      <c r="AA5" s="546"/>
      <c r="AB5" s="546"/>
      <c r="AC5" s="546"/>
      <c r="AD5" s="547"/>
      <c r="AE5" s="705" t="s">
        <v>634</v>
      </c>
      <c r="AF5" s="705"/>
      <c r="AG5" s="705"/>
      <c r="AH5" s="705"/>
      <c r="AI5" s="705"/>
      <c r="AJ5" s="705"/>
      <c r="AK5" s="705"/>
      <c r="AL5" s="705"/>
      <c r="AM5" s="705"/>
      <c r="AN5" s="705"/>
      <c r="AO5" s="705"/>
      <c r="AP5" s="706"/>
      <c r="AQ5" s="707" t="s">
        <v>635</v>
      </c>
      <c r="AR5" s="708"/>
      <c r="AS5" s="708"/>
      <c r="AT5" s="708"/>
      <c r="AU5" s="708"/>
      <c r="AV5" s="708"/>
      <c r="AW5" s="708"/>
      <c r="AX5" s="709"/>
    </row>
    <row r="6" spans="1:50" ht="39" customHeight="1" x14ac:dyDescent="0.15">
      <c r="A6" s="712" t="s">
        <v>4</v>
      </c>
      <c r="B6" s="713"/>
      <c r="C6" s="713"/>
      <c r="D6" s="713"/>
      <c r="E6" s="713"/>
      <c r="F6" s="71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159.94999999999999" customHeight="1" x14ac:dyDescent="0.15">
      <c r="A7" s="498" t="s">
        <v>22</v>
      </c>
      <c r="B7" s="499"/>
      <c r="C7" s="499"/>
      <c r="D7" s="499"/>
      <c r="E7" s="499"/>
      <c r="F7" s="500"/>
      <c r="G7" s="501" t="s">
        <v>570</v>
      </c>
      <c r="H7" s="502"/>
      <c r="I7" s="502"/>
      <c r="J7" s="502"/>
      <c r="K7" s="502"/>
      <c r="L7" s="502"/>
      <c r="M7" s="502"/>
      <c r="N7" s="502"/>
      <c r="O7" s="502"/>
      <c r="P7" s="502"/>
      <c r="Q7" s="502"/>
      <c r="R7" s="502"/>
      <c r="S7" s="502"/>
      <c r="T7" s="502"/>
      <c r="U7" s="502"/>
      <c r="V7" s="502"/>
      <c r="W7" s="502"/>
      <c r="X7" s="503"/>
      <c r="Y7" s="928" t="s">
        <v>514</v>
      </c>
      <c r="Z7" s="446"/>
      <c r="AA7" s="446"/>
      <c r="AB7" s="446"/>
      <c r="AC7" s="446"/>
      <c r="AD7" s="929"/>
      <c r="AE7" s="918" t="s">
        <v>775</v>
      </c>
      <c r="AF7" s="919"/>
      <c r="AG7" s="919"/>
      <c r="AH7" s="919"/>
      <c r="AI7" s="919"/>
      <c r="AJ7" s="919"/>
      <c r="AK7" s="919"/>
      <c r="AL7" s="919"/>
      <c r="AM7" s="919"/>
      <c r="AN7" s="919"/>
      <c r="AO7" s="919"/>
      <c r="AP7" s="919"/>
      <c r="AQ7" s="919"/>
      <c r="AR7" s="919"/>
      <c r="AS7" s="919"/>
      <c r="AT7" s="919"/>
      <c r="AU7" s="919"/>
      <c r="AV7" s="919"/>
      <c r="AW7" s="919"/>
      <c r="AX7" s="920"/>
    </row>
    <row r="8" spans="1:50" ht="39.950000000000003" customHeight="1" x14ac:dyDescent="0.15">
      <c r="A8" s="498" t="s">
        <v>378</v>
      </c>
      <c r="B8" s="499"/>
      <c r="C8" s="499"/>
      <c r="D8" s="499"/>
      <c r="E8" s="499"/>
      <c r="F8" s="500"/>
      <c r="G8" s="950" t="str">
        <f>入力規則等!A28</f>
        <v>医療分野の研究開発関連、科学技術・イノベーション</v>
      </c>
      <c r="H8" s="726"/>
      <c r="I8" s="726"/>
      <c r="J8" s="726"/>
      <c r="K8" s="726"/>
      <c r="L8" s="726"/>
      <c r="M8" s="726"/>
      <c r="N8" s="726"/>
      <c r="O8" s="726"/>
      <c r="P8" s="726"/>
      <c r="Q8" s="726"/>
      <c r="R8" s="726"/>
      <c r="S8" s="726"/>
      <c r="T8" s="726"/>
      <c r="U8" s="726"/>
      <c r="V8" s="726"/>
      <c r="W8" s="726"/>
      <c r="X8" s="951"/>
      <c r="Y8" s="852" t="s">
        <v>379</v>
      </c>
      <c r="Z8" s="853"/>
      <c r="AA8" s="853"/>
      <c r="AB8" s="853"/>
      <c r="AC8" s="853"/>
      <c r="AD8" s="854"/>
      <c r="AE8" s="725" t="str">
        <f>入力規則等!K13</f>
        <v>文教及び科学振興</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636</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50.1" customHeight="1" x14ac:dyDescent="0.15">
      <c r="A10" s="666" t="s">
        <v>30</v>
      </c>
      <c r="B10" s="667"/>
      <c r="C10" s="667"/>
      <c r="D10" s="667"/>
      <c r="E10" s="667"/>
      <c r="F10" s="667"/>
      <c r="G10" s="760" t="s">
        <v>637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24.95"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2" t="s">
        <v>24</v>
      </c>
      <c r="B12" s="953"/>
      <c r="C12" s="953"/>
      <c r="D12" s="953"/>
      <c r="E12" s="953"/>
      <c r="F12" s="954"/>
      <c r="G12" s="766"/>
      <c r="H12" s="767"/>
      <c r="I12" s="767"/>
      <c r="J12" s="767"/>
      <c r="K12" s="767"/>
      <c r="L12" s="767"/>
      <c r="M12" s="767"/>
      <c r="N12" s="767"/>
      <c r="O12" s="767"/>
      <c r="P12" s="418" t="s">
        <v>533</v>
      </c>
      <c r="Q12" s="419"/>
      <c r="R12" s="419"/>
      <c r="S12" s="419"/>
      <c r="T12" s="419"/>
      <c r="U12" s="419"/>
      <c r="V12" s="420"/>
      <c r="W12" s="418" t="s">
        <v>530</v>
      </c>
      <c r="X12" s="419"/>
      <c r="Y12" s="419"/>
      <c r="Z12" s="419"/>
      <c r="AA12" s="419"/>
      <c r="AB12" s="419"/>
      <c r="AC12" s="420"/>
      <c r="AD12" s="418" t="s">
        <v>525</v>
      </c>
      <c r="AE12" s="419"/>
      <c r="AF12" s="419"/>
      <c r="AG12" s="419"/>
      <c r="AH12" s="419"/>
      <c r="AI12" s="419"/>
      <c r="AJ12" s="420"/>
      <c r="AK12" s="418" t="s">
        <v>518</v>
      </c>
      <c r="AL12" s="419"/>
      <c r="AM12" s="419"/>
      <c r="AN12" s="419"/>
      <c r="AO12" s="419"/>
      <c r="AP12" s="419"/>
      <c r="AQ12" s="420"/>
      <c r="AR12" s="418" t="s">
        <v>516</v>
      </c>
      <c r="AS12" s="419"/>
      <c r="AT12" s="419"/>
      <c r="AU12" s="419"/>
      <c r="AV12" s="419"/>
      <c r="AW12" s="419"/>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c r="Q13" s="664"/>
      <c r="R13" s="664"/>
      <c r="S13" s="664"/>
      <c r="T13" s="664"/>
      <c r="U13" s="664"/>
      <c r="V13" s="665"/>
      <c r="W13" s="663"/>
      <c r="X13" s="664"/>
      <c r="Y13" s="664"/>
      <c r="Z13" s="664"/>
      <c r="AA13" s="664"/>
      <c r="AB13" s="664"/>
      <c r="AC13" s="665"/>
      <c r="AD13" s="663"/>
      <c r="AE13" s="664"/>
      <c r="AF13" s="664"/>
      <c r="AG13" s="664"/>
      <c r="AH13" s="664"/>
      <c r="AI13" s="664"/>
      <c r="AJ13" s="665"/>
      <c r="AK13" s="663"/>
      <c r="AL13" s="664"/>
      <c r="AM13" s="664"/>
      <c r="AN13" s="664"/>
      <c r="AO13" s="664"/>
      <c r="AP13" s="664"/>
      <c r="AQ13" s="665"/>
      <c r="AR13" s="925"/>
      <c r="AS13" s="926"/>
      <c r="AT13" s="926"/>
      <c r="AU13" s="926"/>
      <c r="AV13" s="926"/>
      <c r="AW13" s="926"/>
      <c r="AX13" s="927"/>
    </row>
    <row r="14" spans="1:50" ht="21" customHeight="1" x14ac:dyDescent="0.15">
      <c r="A14" s="620"/>
      <c r="B14" s="621"/>
      <c r="C14" s="621"/>
      <c r="D14" s="621"/>
      <c r="E14" s="621"/>
      <c r="F14" s="622"/>
      <c r="G14" s="731"/>
      <c r="H14" s="732"/>
      <c r="I14" s="717" t="s">
        <v>8</v>
      </c>
      <c r="J14" s="768"/>
      <c r="K14" s="768"/>
      <c r="L14" s="768"/>
      <c r="M14" s="768"/>
      <c r="N14" s="768"/>
      <c r="O14" s="769"/>
      <c r="P14" s="663"/>
      <c r="Q14" s="664"/>
      <c r="R14" s="664"/>
      <c r="S14" s="664"/>
      <c r="T14" s="664"/>
      <c r="U14" s="664"/>
      <c r="V14" s="665"/>
      <c r="W14" s="663"/>
      <c r="X14" s="664"/>
      <c r="Y14" s="664"/>
      <c r="Z14" s="664"/>
      <c r="AA14" s="664"/>
      <c r="AB14" s="664"/>
      <c r="AC14" s="665"/>
      <c r="AD14" s="663" t="s">
        <v>572</v>
      </c>
      <c r="AE14" s="664"/>
      <c r="AF14" s="664"/>
      <c r="AG14" s="664"/>
      <c r="AH14" s="664"/>
      <c r="AI14" s="664"/>
      <c r="AJ14" s="665"/>
      <c r="AK14" s="663" t="s">
        <v>574</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v>20</v>
      </c>
      <c r="Q15" s="664"/>
      <c r="R15" s="664"/>
      <c r="S15" s="664"/>
      <c r="T15" s="664"/>
      <c r="U15" s="664"/>
      <c r="V15" s="665"/>
      <c r="W15" s="663">
        <v>37</v>
      </c>
      <c r="X15" s="664"/>
      <c r="Y15" s="664"/>
      <c r="Z15" s="664"/>
      <c r="AA15" s="664"/>
      <c r="AB15" s="664"/>
      <c r="AC15" s="665"/>
      <c r="AD15" s="663"/>
      <c r="AE15" s="664"/>
      <c r="AF15" s="664"/>
      <c r="AG15" s="664"/>
      <c r="AH15" s="664"/>
      <c r="AI15" s="664"/>
      <c r="AJ15" s="665"/>
      <c r="AK15" s="663">
        <v>58</v>
      </c>
      <c r="AL15" s="664"/>
      <c r="AM15" s="664"/>
      <c r="AN15" s="664"/>
      <c r="AO15" s="664"/>
      <c r="AP15" s="664"/>
      <c r="AQ15" s="665"/>
      <c r="AR15" s="663"/>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v>-37</v>
      </c>
      <c r="Q16" s="664"/>
      <c r="R16" s="664"/>
      <c r="S16" s="664"/>
      <c r="T16" s="664"/>
      <c r="U16" s="664"/>
      <c r="V16" s="665"/>
      <c r="W16" s="663">
        <v>-51</v>
      </c>
      <c r="X16" s="664"/>
      <c r="Y16" s="664"/>
      <c r="Z16" s="664"/>
      <c r="AA16" s="664"/>
      <c r="AB16" s="664"/>
      <c r="AC16" s="665"/>
      <c r="AD16" s="663">
        <v>-58</v>
      </c>
      <c r="AE16" s="664"/>
      <c r="AF16" s="664"/>
      <c r="AG16" s="664"/>
      <c r="AH16" s="664"/>
      <c r="AI16" s="664"/>
      <c r="AJ16" s="665"/>
      <c r="AK16" s="663" t="s">
        <v>574</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c r="Q17" s="664"/>
      <c r="R17" s="664"/>
      <c r="S17" s="664"/>
      <c r="T17" s="664"/>
      <c r="U17" s="664"/>
      <c r="V17" s="665"/>
      <c r="W17" s="663"/>
      <c r="X17" s="664"/>
      <c r="Y17" s="664"/>
      <c r="Z17" s="664"/>
      <c r="AA17" s="664"/>
      <c r="AB17" s="664"/>
      <c r="AC17" s="665"/>
      <c r="AD17" s="663"/>
      <c r="AE17" s="664"/>
      <c r="AF17" s="664"/>
      <c r="AG17" s="664"/>
      <c r="AH17" s="664"/>
      <c r="AI17" s="664"/>
      <c r="AJ17" s="665"/>
      <c r="AK17" s="663" t="s">
        <v>574</v>
      </c>
      <c r="AL17" s="664"/>
      <c r="AM17" s="664"/>
      <c r="AN17" s="664"/>
      <c r="AO17" s="664"/>
      <c r="AP17" s="664"/>
      <c r="AQ17" s="665"/>
      <c r="AR17" s="923"/>
      <c r="AS17" s="923"/>
      <c r="AT17" s="923"/>
      <c r="AU17" s="923"/>
      <c r="AV17" s="923"/>
      <c r="AW17" s="923"/>
      <c r="AX17" s="924"/>
    </row>
    <row r="18" spans="1:50" ht="24.75" customHeight="1" x14ac:dyDescent="0.15">
      <c r="A18" s="620"/>
      <c r="B18" s="621"/>
      <c r="C18" s="621"/>
      <c r="D18" s="621"/>
      <c r="E18" s="621"/>
      <c r="F18" s="622"/>
      <c r="G18" s="733"/>
      <c r="H18" s="734"/>
      <c r="I18" s="722" t="s">
        <v>20</v>
      </c>
      <c r="J18" s="723"/>
      <c r="K18" s="723"/>
      <c r="L18" s="723"/>
      <c r="M18" s="723"/>
      <c r="N18" s="723"/>
      <c r="O18" s="724"/>
      <c r="P18" s="884">
        <f>SUM(P13:V17)</f>
        <v>-17</v>
      </c>
      <c r="Q18" s="885"/>
      <c r="R18" s="885"/>
      <c r="S18" s="885"/>
      <c r="T18" s="885"/>
      <c r="U18" s="885"/>
      <c r="V18" s="886"/>
      <c r="W18" s="884">
        <f>SUM(W13:AC17)</f>
        <v>-14</v>
      </c>
      <c r="X18" s="885"/>
      <c r="Y18" s="885"/>
      <c r="Z18" s="885"/>
      <c r="AA18" s="885"/>
      <c r="AB18" s="885"/>
      <c r="AC18" s="886"/>
      <c r="AD18" s="884">
        <f>SUM(AD13:AJ17)</f>
        <v>-58</v>
      </c>
      <c r="AE18" s="885"/>
      <c r="AF18" s="885"/>
      <c r="AG18" s="885"/>
      <c r="AH18" s="885"/>
      <c r="AI18" s="885"/>
      <c r="AJ18" s="886"/>
      <c r="AK18" s="884">
        <f>SUM(AK13:AQ17)</f>
        <v>58</v>
      </c>
      <c r="AL18" s="885"/>
      <c r="AM18" s="885"/>
      <c r="AN18" s="885"/>
      <c r="AO18" s="885"/>
      <c r="AP18" s="885"/>
      <c r="AQ18" s="886"/>
      <c r="AR18" s="884">
        <f>SUM(AR13:AX17)</f>
        <v>0</v>
      </c>
      <c r="AS18" s="885"/>
      <c r="AT18" s="885"/>
      <c r="AU18" s="885"/>
      <c r="AV18" s="885"/>
      <c r="AW18" s="885"/>
      <c r="AX18" s="887"/>
    </row>
    <row r="19" spans="1:50" ht="24.75" customHeight="1" x14ac:dyDescent="0.15">
      <c r="A19" s="620"/>
      <c r="B19" s="621"/>
      <c r="C19" s="621"/>
      <c r="D19" s="621"/>
      <c r="E19" s="621"/>
      <c r="F19" s="622"/>
      <c r="G19" s="882" t="s">
        <v>9</v>
      </c>
      <c r="H19" s="883"/>
      <c r="I19" s="883"/>
      <c r="J19" s="883"/>
      <c r="K19" s="883"/>
      <c r="L19" s="883"/>
      <c r="M19" s="883"/>
      <c r="N19" s="883"/>
      <c r="O19" s="883"/>
      <c r="P19" s="663">
        <v>9057</v>
      </c>
      <c r="Q19" s="664"/>
      <c r="R19" s="664"/>
      <c r="S19" s="664"/>
      <c r="T19" s="664"/>
      <c r="U19" s="664"/>
      <c r="V19" s="665"/>
      <c r="W19" s="663">
        <v>8838</v>
      </c>
      <c r="X19" s="664"/>
      <c r="Y19" s="664"/>
      <c r="Z19" s="664"/>
      <c r="AA19" s="664"/>
      <c r="AB19" s="664"/>
      <c r="AC19" s="665"/>
      <c r="AD19" s="663">
        <v>8674</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82" t="s">
        <v>10</v>
      </c>
      <c r="H20" s="883"/>
      <c r="I20" s="883"/>
      <c r="J20" s="883"/>
      <c r="K20" s="883"/>
      <c r="L20" s="883"/>
      <c r="M20" s="883"/>
      <c r="N20" s="883"/>
      <c r="O20" s="883"/>
      <c r="P20" s="318">
        <f>IF(P18=0, "-", SUM(P19)/P18)</f>
        <v>-532.76470588235293</v>
      </c>
      <c r="Q20" s="318"/>
      <c r="R20" s="318"/>
      <c r="S20" s="318"/>
      <c r="T20" s="318"/>
      <c r="U20" s="318"/>
      <c r="V20" s="318"/>
      <c r="W20" s="318">
        <f t="shared" ref="W20" si="0">IF(W18=0, "-", SUM(W19)/W18)</f>
        <v>-631.28571428571433</v>
      </c>
      <c r="X20" s="318"/>
      <c r="Y20" s="318"/>
      <c r="Z20" s="318"/>
      <c r="AA20" s="318"/>
      <c r="AB20" s="318"/>
      <c r="AC20" s="318"/>
      <c r="AD20" s="318">
        <f t="shared" ref="AD20" si="1">IF(AD18=0, "-", SUM(AD19)/AD18)</f>
        <v>-149.55172413793105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5"/>
      <c r="G21" s="316" t="s">
        <v>477</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558</v>
      </c>
      <c r="B22" s="974"/>
      <c r="C22" s="974"/>
      <c r="D22" s="974"/>
      <c r="E22" s="974"/>
      <c r="F22" s="975"/>
      <c r="G22" s="960" t="s">
        <v>456</v>
      </c>
      <c r="H22" s="222"/>
      <c r="I22" s="222"/>
      <c r="J22" s="222"/>
      <c r="K22" s="222"/>
      <c r="L22" s="222"/>
      <c r="M22" s="222"/>
      <c r="N22" s="222"/>
      <c r="O22" s="223"/>
      <c r="P22" s="945" t="s">
        <v>519</v>
      </c>
      <c r="Q22" s="222"/>
      <c r="R22" s="222"/>
      <c r="S22" s="222"/>
      <c r="T22" s="222"/>
      <c r="U22" s="222"/>
      <c r="V22" s="223"/>
      <c r="W22" s="945" t="s">
        <v>515</v>
      </c>
      <c r="X22" s="222"/>
      <c r="Y22" s="222"/>
      <c r="Z22" s="222"/>
      <c r="AA22" s="222"/>
      <c r="AB22" s="222"/>
      <c r="AC22" s="223"/>
      <c r="AD22" s="945" t="s">
        <v>455</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575</v>
      </c>
      <c r="H23" s="962"/>
      <c r="I23" s="962"/>
      <c r="J23" s="962"/>
      <c r="K23" s="962"/>
      <c r="L23" s="962"/>
      <c r="M23" s="962"/>
      <c r="N23" s="962"/>
      <c r="O23" s="963"/>
      <c r="P23" s="925"/>
      <c r="Q23" s="926"/>
      <c r="R23" s="926"/>
      <c r="S23" s="926"/>
      <c r="T23" s="926"/>
      <c r="U23" s="926"/>
      <c r="V23" s="946"/>
      <c r="W23" s="925"/>
      <c r="X23" s="926"/>
      <c r="Y23" s="926"/>
      <c r="Z23" s="926"/>
      <c r="AA23" s="926"/>
      <c r="AB23" s="926"/>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576</v>
      </c>
      <c r="H24" s="965"/>
      <c r="I24" s="965"/>
      <c r="J24" s="965"/>
      <c r="K24" s="965"/>
      <c r="L24" s="965"/>
      <c r="M24" s="965"/>
      <c r="N24" s="965"/>
      <c r="O24" s="966"/>
      <c r="P24" s="663"/>
      <c r="Q24" s="664"/>
      <c r="R24" s="664"/>
      <c r="S24" s="664"/>
      <c r="T24" s="664"/>
      <c r="U24" s="664"/>
      <c r="V24" s="665"/>
      <c r="W24" s="663"/>
      <c r="X24" s="664"/>
      <c r="Y24" s="664"/>
      <c r="Z24" s="664"/>
      <c r="AA24" s="664"/>
      <c r="AB24" s="664"/>
      <c r="AC24" s="665"/>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63"/>
      <c r="Q25" s="664"/>
      <c r="R25" s="664"/>
      <c r="S25" s="664"/>
      <c r="T25" s="664"/>
      <c r="U25" s="664"/>
      <c r="V25" s="665"/>
      <c r="W25" s="663"/>
      <c r="X25" s="664"/>
      <c r="Y25" s="664"/>
      <c r="Z25" s="664"/>
      <c r="AA25" s="664"/>
      <c r="AB25" s="664"/>
      <c r="AC25" s="665"/>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3"/>
      <c r="Q26" s="664"/>
      <c r="R26" s="664"/>
      <c r="S26" s="664"/>
      <c r="T26" s="664"/>
      <c r="U26" s="664"/>
      <c r="V26" s="665"/>
      <c r="W26" s="663"/>
      <c r="X26" s="664"/>
      <c r="Y26" s="664"/>
      <c r="Z26" s="664"/>
      <c r="AA26" s="664"/>
      <c r="AB26" s="664"/>
      <c r="AC26" s="665"/>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3"/>
      <c r="Q27" s="664"/>
      <c r="R27" s="664"/>
      <c r="S27" s="664"/>
      <c r="T27" s="664"/>
      <c r="U27" s="664"/>
      <c r="V27" s="665"/>
      <c r="W27" s="663"/>
      <c r="X27" s="664"/>
      <c r="Y27" s="664"/>
      <c r="Z27" s="664"/>
      <c r="AA27" s="664"/>
      <c r="AB27" s="664"/>
      <c r="AC27" s="665"/>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460</v>
      </c>
      <c r="H28" s="968"/>
      <c r="I28" s="968"/>
      <c r="J28" s="968"/>
      <c r="K28" s="968"/>
      <c r="L28" s="968"/>
      <c r="M28" s="968"/>
      <c r="N28" s="968"/>
      <c r="O28" s="969"/>
      <c r="P28" s="884">
        <f>P29-SUM(P23:P27)</f>
        <v>0</v>
      </c>
      <c r="Q28" s="885"/>
      <c r="R28" s="885"/>
      <c r="S28" s="885"/>
      <c r="T28" s="885"/>
      <c r="U28" s="885"/>
      <c r="V28" s="886"/>
      <c r="W28" s="884">
        <f>W29-SUM(W23:W27)</f>
        <v>0</v>
      </c>
      <c r="X28" s="885"/>
      <c r="Y28" s="885"/>
      <c r="Z28" s="885"/>
      <c r="AA28" s="885"/>
      <c r="AB28" s="885"/>
      <c r="AC28" s="88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457</v>
      </c>
      <c r="H29" s="971"/>
      <c r="I29" s="971"/>
      <c r="J29" s="971"/>
      <c r="K29" s="971"/>
      <c r="L29" s="971"/>
      <c r="M29" s="971"/>
      <c r="N29" s="971"/>
      <c r="O29" s="972"/>
      <c r="P29" s="663">
        <f>AK13</f>
        <v>0</v>
      </c>
      <c r="Q29" s="664"/>
      <c r="R29" s="664"/>
      <c r="S29" s="664"/>
      <c r="T29" s="664"/>
      <c r="U29" s="664"/>
      <c r="V29" s="665"/>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7" t="s">
        <v>472</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534</v>
      </c>
      <c r="AF30" s="865"/>
      <c r="AG30" s="865"/>
      <c r="AH30" s="866"/>
      <c r="AI30" s="864" t="s">
        <v>531</v>
      </c>
      <c r="AJ30" s="865"/>
      <c r="AK30" s="865"/>
      <c r="AL30" s="866"/>
      <c r="AM30" s="921" t="s">
        <v>526</v>
      </c>
      <c r="AN30" s="921"/>
      <c r="AO30" s="921"/>
      <c r="AP30" s="864"/>
      <c r="AQ30" s="773" t="s">
        <v>354</v>
      </c>
      <c r="AR30" s="774"/>
      <c r="AS30" s="774"/>
      <c r="AT30" s="775"/>
      <c r="AU30" s="780" t="s">
        <v>253</v>
      </c>
      <c r="AV30" s="780"/>
      <c r="AW30" s="780"/>
      <c r="AX30" s="922"/>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6" t="s">
        <v>574</v>
      </c>
      <c r="AR31" s="200"/>
      <c r="AS31" s="133" t="s">
        <v>355</v>
      </c>
      <c r="AT31" s="134"/>
      <c r="AU31" s="199">
        <v>32</v>
      </c>
      <c r="AV31" s="199"/>
      <c r="AW31" s="401" t="s">
        <v>300</v>
      </c>
      <c r="AX31" s="402"/>
    </row>
    <row r="32" spans="1:50" ht="23.25" customHeight="1" x14ac:dyDescent="0.15">
      <c r="A32" s="406"/>
      <c r="B32" s="404"/>
      <c r="C32" s="404"/>
      <c r="D32" s="404"/>
      <c r="E32" s="404"/>
      <c r="F32" s="405"/>
      <c r="G32" s="570" t="s">
        <v>638</v>
      </c>
      <c r="H32" s="571"/>
      <c r="I32" s="571"/>
      <c r="J32" s="571"/>
      <c r="K32" s="571"/>
      <c r="L32" s="571"/>
      <c r="M32" s="571"/>
      <c r="N32" s="571"/>
      <c r="O32" s="572"/>
      <c r="P32" s="105" t="s">
        <v>639</v>
      </c>
      <c r="Q32" s="105"/>
      <c r="R32" s="105"/>
      <c r="S32" s="105"/>
      <c r="T32" s="105"/>
      <c r="U32" s="105"/>
      <c r="V32" s="105"/>
      <c r="W32" s="105"/>
      <c r="X32" s="106"/>
      <c r="Y32" s="474" t="s">
        <v>12</v>
      </c>
      <c r="Z32" s="534"/>
      <c r="AA32" s="535"/>
      <c r="AB32" s="464" t="s">
        <v>640</v>
      </c>
      <c r="AC32" s="464"/>
      <c r="AD32" s="464"/>
      <c r="AE32" s="218">
        <v>10</v>
      </c>
      <c r="AF32" s="219"/>
      <c r="AG32" s="219"/>
      <c r="AH32" s="219"/>
      <c r="AI32" s="218">
        <v>12</v>
      </c>
      <c r="AJ32" s="219"/>
      <c r="AK32" s="219"/>
      <c r="AL32" s="219"/>
      <c r="AM32" s="218">
        <v>14</v>
      </c>
      <c r="AN32" s="219"/>
      <c r="AO32" s="219"/>
      <c r="AP32" s="219"/>
      <c r="AQ32" s="340" t="s">
        <v>573</v>
      </c>
      <c r="AR32" s="207"/>
      <c r="AS32" s="207"/>
      <c r="AT32" s="341"/>
      <c r="AU32" s="219" t="s">
        <v>574</v>
      </c>
      <c r="AV32" s="219"/>
      <c r="AW32" s="219"/>
      <c r="AX32" s="221"/>
    </row>
    <row r="33" spans="1:50" ht="23.25" customHeight="1" x14ac:dyDescent="0.15">
      <c r="A33" s="407"/>
      <c r="B33" s="408"/>
      <c r="C33" s="408"/>
      <c r="D33" s="408"/>
      <c r="E33" s="408"/>
      <c r="F33" s="409"/>
      <c r="G33" s="573"/>
      <c r="H33" s="574"/>
      <c r="I33" s="574"/>
      <c r="J33" s="574"/>
      <c r="K33" s="574"/>
      <c r="L33" s="574"/>
      <c r="M33" s="574"/>
      <c r="N33" s="574"/>
      <c r="O33" s="575"/>
      <c r="P33" s="108"/>
      <c r="Q33" s="108"/>
      <c r="R33" s="108"/>
      <c r="S33" s="108"/>
      <c r="T33" s="108"/>
      <c r="U33" s="108"/>
      <c r="V33" s="108"/>
      <c r="W33" s="108"/>
      <c r="X33" s="109"/>
      <c r="Y33" s="418" t="s">
        <v>54</v>
      </c>
      <c r="Z33" s="419"/>
      <c r="AA33" s="420"/>
      <c r="AB33" s="526" t="s">
        <v>640</v>
      </c>
      <c r="AC33" s="526"/>
      <c r="AD33" s="526"/>
      <c r="AE33" s="218" t="s">
        <v>574</v>
      </c>
      <c r="AF33" s="219"/>
      <c r="AG33" s="219"/>
      <c r="AH33" s="219"/>
      <c r="AI33" s="218" t="s">
        <v>578</v>
      </c>
      <c r="AJ33" s="219"/>
      <c r="AK33" s="219"/>
      <c r="AL33" s="219"/>
      <c r="AM33" s="218" t="s">
        <v>573</v>
      </c>
      <c r="AN33" s="219"/>
      <c r="AO33" s="219"/>
      <c r="AP33" s="219"/>
      <c r="AQ33" s="340" t="s">
        <v>579</v>
      </c>
      <c r="AR33" s="207"/>
      <c r="AS33" s="207"/>
      <c r="AT33" s="341"/>
      <c r="AU33" s="219">
        <v>10</v>
      </c>
      <c r="AV33" s="219"/>
      <c r="AW33" s="219"/>
      <c r="AX33" s="221"/>
    </row>
    <row r="34" spans="1:50" ht="23.25" customHeight="1" x14ac:dyDescent="0.15">
      <c r="A34" s="406"/>
      <c r="B34" s="404"/>
      <c r="C34" s="404"/>
      <c r="D34" s="404"/>
      <c r="E34" s="404"/>
      <c r="F34" s="405"/>
      <c r="G34" s="576"/>
      <c r="H34" s="577"/>
      <c r="I34" s="577"/>
      <c r="J34" s="577"/>
      <c r="K34" s="577"/>
      <c r="L34" s="577"/>
      <c r="M34" s="577"/>
      <c r="N34" s="577"/>
      <c r="O34" s="578"/>
      <c r="P34" s="111"/>
      <c r="Q34" s="111"/>
      <c r="R34" s="111"/>
      <c r="S34" s="111"/>
      <c r="T34" s="111"/>
      <c r="U34" s="111"/>
      <c r="V34" s="111"/>
      <c r="W34" s="111"/>
      <c r="X34" s="112"/>
      <c r="Y34" s="418" t="s">
        <v>13</v>
      </c>
      <c r="Z34" s="419"/>
      <c r="AA34" s="420"/>
      <c r="AB34" s="562" t="s">
        <v>301</v>
      </c>
      <c r="AC34" s="562"/>
      <c r="AD34" s="562"/>
      <c r="AE34" s="218" t="s">
        <v>574</v>
      </c>
      <c r="AF34" s="219"/>
      <c r="AG34" s="219"/>
      <c r="AH34" s="219"/>
      <c r="AI34" s="218" t="s">
        <v>573</v>
      </c>
      <c r="AJ34" s="219"/>
      <c r="AK34" s="219"/>
      <c r="AL34" s="219"/>
      <c r="AM34" s="218" t="s">
        <v>574</v>
      </c>
      <c r="AN34" s="219"/>
      <c r="AO34" s="219"/>
      <c r="AP34" s="219"/>
      <c r="AQ34" s="340" t="s">
        <v>574</v>
      </c>
      <c r="AR34" s="207"/>
      <c r="AS34" s="207"/>
      <c r="AT34" s="341"/>
      <c r="AU34" s="219" t="s">
        <v>574</v>
      </c>
      <c r="AV34" s="219"/>
      <c r="AW34" s="219"/>
      <c r="AX34" s="221"/>
    </row>
    <row r="35" spans="1:50" ht="23.25" customHeight="1" x14ac:dyDescent="0.15">
      <c r="A35" s="226" t="s">
        <v>504</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6" t="s">
        <v>472</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4" t="s">
        <v>253</v>
      </c>
      <c r="AV37" s="414"/>
      <c r="AW37" s="414"/>
      <c r="AX37" s="916"/>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6" t="s">
        <v>574</v>
      </c>
      <c r="AR38" s="200"/>
      <c r="AS38" s="133" t="s">
        <v>355</v>
      </c>
      <c r="AT38" s="134"/>
      <c r="AU38" s="199">
        <v>32</v>
      </c>
      <c r="AV38" s="199"/>
      <c r="AW38" s="401" t="s">
        <v>300</v>
      </c>
      <c r="AX38" s="402"/>
    </row>
    <row r="39" spans="1:50" ht="23.25" customHeight="1" x14ac:dyDescent="0.15">
      <c r="A39" s="406"/>
      <c r="B39" s="404"/>
      <c r="C39" s="404"/>
      <c r="D39" s="404"/>
      <c r="E39" s="404"/>
      <c r="F39" s="405"/>
      <c r="G39" s="570" t="s">
        <v>641</v>
      </c>
      <c r="H39" s="571"/>
      <c r="I39" s="571"/>
      <c r="J39" s="571"/>
      <c r="K39" s="571"/>
      <c r="L39" s="571"/>
      <c r="M39" s="571"/>
      <c r="N39" s="571"/>
      <c r="O39" s="572"/>
      <c r="P39" s="105" t="s">
        <v>642</v>
      </c>
      <c r="Q39" s="105"/>
      <c r="R39" s="105"/>
      <c r="S39" s="105"/>
      <c r="T39" s="105"/>
      <c r="U39" s="105"/>
      <c r="V39" s="105"/>
      <c r="W39" s="105"/>
      <c r="X39" s="106"/>
      <c r="Y39" s="474" t="s">
        <v>12</v>
      </c>
      <c r="Z39" s="534"/>
      <c r="AA39" s="535"/>
      <c r="AB39" s="464" t="s">
        <v>643</v>
      </c>
      <c r="AC39" s="464"/>
      <c r="AD39" s="464"/>
      <c r="AE39" s="218">
        <v>20</v>
      </c>
      <c r="AF39" s="219"/>
      <c r="AG39" s="219"/>
      <c r="AH39" s="219"/>
      <c r="AI39" s="218">
        <v>21</v>
      </c>
      <c r="AJ39" s="219"/>
      <c r="AK39" s="219"/>
      <c r="AL39" s="219"/>
      <c r="AM39" s="218">
        <v>26</v>
      </c>
      <c r="AN39" s="219"/>
      <c r="AO39" s="219"/>
      <c r="AP39" s="219"/>
      <c r="AQ39" s="340" t="s">
        <v>573</v>
      </c>
      <c r="AR39" s="207"/>
      <c r="AS39" s="207"/>
      <c r="AT39" s="341"/>
      <c r="AU39" s="219" t="s">
        <v>578</v>
      </c>
      <c r="AV39" s="219"/>
      <c r="AW39" s="219"/>
      <c r="AX39" s="221"/>
    </row>
    <row r="40" spans="1:50" ht="23.25" customHeight="1" x14ac:dyDescent="0.15">
      <c r="A40" s="407"/>
      <c r="B40" s="408"/>
      <c r="C40" s="408"/>
      <c r="D40" s="408"/>
      <c r="E40" s="408"/>
      <c r="F40" s="409"/>
      <c r="G40" s="573"/>
      <c r="H40" s="574"/>
      <c r="I40" s="574"/>
      <c r="J40" s="574"/>
      <c r="K40" s="574"/>
      <c r="L40" s="574"/>
      <c r="M40" s="574"/>
      <c r="N40" s="574"/>
      <c r="O40" s="575"/>
      <c r="P40" s="108"/>
      <c r="Q40" s="108"/>
      <c r="R40" s="108"/>
      <c r="S40" s="108"/>
      <c r="T40" s="108"/>
      <c r="U40" s="108"/>
      <c r="V40" s="108"/>
      <c r="W40" s="108"/>
      <c r="X40" s="109"/>
      <c r="Y40" s="418" t="s">
        <v>54</v>
      </c>
      <c r="Z40" s="419"/>
      <c r="AA40" s="420"/>
      <c r="AB40" s="464" t="s">
        <v>643</v>
      </c>
      <c r="AC40" s="464"/>
      <c r="AD40" s="464"/>
      <c r="AE40" s="218" t="s">
        <v>574</v>
      </c>
      <c r="AF40" s="219"/>
      <c r="AG40" s="219"/>
      <c r="AH40" s="219"/>
      <c r="AI40" s="218" t="s">
        <v>574</v>
      </c>
      <c r="AJ40" s="219"/>
      <c r="AK40" s="219"/>
      <c r="AL40" s="219"/>
      <c r="AM40" s="218" t="s">
        <v>574</v>
      </c>
      <c r="AN40" s="219"/>
      <c r="AO40" s="219"/>
      <c r="AP40" s="219"/>
      <c r="AQ40" s="340" t="s">
        <v>574</v>
      </c>
      <c r="AR40" s="207"/>
      <c r="AS40" s="207"/>
      <c r="AT40" s="341"/>
      <c r="AU40" s="219">
        <v>12</v>
      </c>
      <c r="AV40" s="219"/>
      <c r="AW40" s="219"/>
      <c r="AX40" s="221"/>
    </row>
    <row r="41" spans="1:50" ht="23.25" customHeight="1" x14ac:dyDescent="0.15">
      <c r="A41" s="410"/>
      <c r="B41" s="411"/>
      <c r="C41" s="411"/>
      <c r="D41" s="411"/>
      <c r="E41" s="411"/>
      <c r="F41" s="412"/>
      <c r="G41" s="576"/>
      <c r="H41" s="577"/>
      <c r="I41" s="577"/>
      <c r="J41" s="577"/>
      <c r="K41" s="577"/>
      <c r="L41" s="577"/>
      <c r="M41" s="577"/>
      <c r="N41" s="577"/>
      <c r="O41" s="578"/>
      <c r="P41" s="111"/>
      <c r="Q41" s="111"/>
      <c r="R41" s="111"/>
      <c r="S41" s="111"/>
      <c r="T41" s="111"/>
      <c r="U41" s="111"/>
      <c r="V41" s="111"/>
      <c r="W41" s="111"/>
      <c r="X41" s="112"/>
      <c r="Y41" s="418" t="s">
        <v>13</v>
      </c>
      <c r="Z41" s="419"/>
      <c r="AA41" s="420"/>
      <c r="AB41" s="562" t="s">
        <v>301</v>
      </c>
      <c r="AC41" s="562"/>
      <c r="AD41" s="562"/>
      <c r="AE41" s="218" t="s">
        <v>574</v>
      </c>
      <c r="AF41" s="219"/>
      <c r="AG41" s="219"/>
      <c r="AH41" s="219"/>
      <c r="AI41" s="218" t="s">
        <v>574</v>
      </c>
      <c r="AJ41" s="219"/>
      <c r="AK41" s="219"/>
      <c r="AL41" s="219"/>
      <c r="AM41" s="218" t="s">
        <v>580</v>
      </c>
      <c r="AN41" s="219"/>
      <c r="AO41" s="219"/>
      <c r="AP41" s="219"/>
      <c r="AQ41" s="340" t="s">
        <v>573</v>
      </c>
      <c r="AR41" s="207"/>
      <c r="AS41" s="207"/>
      <c r="AT41" s="341"/>
      <c r="AU41" s="219" t="s">
        <v>573</v>
      </c>
      <c r="AV41" s="219"/>
      <c r="AW41" s="219"/>
      <c r="AX41" s="221"/>
    </row>
    <row r="42" spans="1:50" ht="23.25" customHeight="1" x14ac:dyDescent="0.15">
      <c r="A42" s="226" t="s">
        <v>504</v>
      </c>
      <c r="B42" s="227"/>
      <c r="C42" s="227"/>
      <c r="D42" s="227"/>
      <c r="E42" s="227"/>
      <c r="F42" s="228"/>
      <c r="G42" s="232" t="s">
        <v>581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6" t="s">
        <v>472</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4" t="s">
        <v>253</v>
      </c>
      <c r="AV44" s="414"/>
      <c r="AW44" s="414"/>
      <c r="AX44" s="916"/>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6" t="s">
        <v>574</v>
      </c>
      <c r="AR45" s="200"/>
      <c r="AS45" s="133" t="s">
        <v>355</v>
      </c>
      <c r="AT45" s="134"/>
      <c r="AU45" s="199">
        <v>32</v>
      </c>
      <c r="AV45" s="199"/>
      <c r="AW45" s="401" t="s">
        <v>300</v>
      </c>
      <c r="AX45" s="402"/>
    </row>
    <row r="46" spans="1:50" ht="23.25" customHeight="1" x14ac:dyDescent="0.15">
      <c r="A46" s="406"/>
      <c r="B46" s="404"/>
      <c r="C46" s="404"/>
      <c r="D46" s="404"/>
      <c r="E46" s="404"/>
      <c r="F46" s="405"/>
      <c r="G46" s="570" t="s">
        <v>644</v>
      </c>
      <c r="H46" s="571"/>
      <c r="I46" s="571"/>
      <c r="J46" s="571"/>
      <c r="K46" s="571"/>
      <c r="L46" s="571"/>
      <c r="M46" s="571"/>
      <c r="N46" s="571"/>
      <c r="O46" s="572"/>
      <c r="P46" s="105" t="s">
        <v>645</v>
      </c>
      <c r="Q46" s="105"/>
      <c r="R46" s="105"/>
      <c r="S46" s="105"/>
      <c r="T46" s="105"/>
      <c r="U46" s="105"/>
      <c r="V46" s="105"/>
      <c r="W46" s="105"/>
      <c r="X46" s="106"/>
      <c r="Y46" s="474" t="s">
        <v>12</v>
      </c>
      <c r="Z46" s="534"/>
      <c r="AA46" s="535"/>
      <c r="AB46" s="464" t="s">
        <v>643</v>
      </c>
      <c r="AC46" s="464"/>
      <c r="AD46" s="464"/>
      <c r="AE46" s="218">
        <v>0</v>
      </c>
      <c r="AF46" s="219"/>
      <c r="AG46" s="219"/>
      <c r="AH46" s="219"/>
      <c r="AI46" s="218">
        <v>0</v>
      </c>
      <c r="AJ46" s="219"/>
      <c r="AK46" s="219"/>
      <c r="AL46" s="219"/>
      <c r="AM46" s="218">
        <v>0</v>
      </c>
      <c r="AN46" s="219"/>
      <c r="AO46" s="219"/>
      <c r="AP46" s="219"/>
      <c r="AQ46" s="340" t="s">
        <v>574</v>
      </c>
      <c r="AR46" s="207"/>
      <c r="AS46" s="207"/>
      <c r="AT46" s="341"/>
      <c r="AU46" s="219" t="s">
        <v>574</v>
      </c>
      <c r="AV46" s="219"/>
      <c r="AW46" s="219"/>
      <c r="AX46" s="221"/>
    </row>
    <row r="47" spans="1:50" ht="23.25" customHeight="1" x14ac:dyDescent="0.15">
      <c r="A47" s="407"/>
      <c r="B47" s="408"/>
      <c r="C47" s="408"/>
      <c r="D47" s="408"/>
      <c r="E47" s="408"/>
      <c r="F47" s="409"/>
      <c r="G47" s="573"/>
      <c r="H47" s="574"/>
      <c r="I47" s="574"/>
      <c r="J47" s="574"/>
      <c r="K47" s="574"/>
      <c r="L47" s="574"/>
      <c r="M47" s="574"/>
      <c r="N47" s="574"/>
      <c r="O47" s="575"/>
      <c r="P47" s="108"/>
      <c r="Q47" s="108"/>
      <c r="R47" s="108"/>
      <c r="S47" s="108"/>
      <c r="T47" s="108"/>
      <c r="U47" s="108"/>
      <c r="V47" s="108"/>
      <c r="W47" s="108"/>
      <c r="X47" s="109"/>
      <c r="Y47" s="418" t="s">
        <v>54</v>
      </c>
      <c r="Z47" s="419"/>
      <c r="AA47" s="420"/>
      <c r="AB47" s="464" t="s">
        <v>643</v>
      </c>
      <c r="AC47" s="464"/>
      <c r="AD47" s="464"/>
      <c r="AE47" s="218" t="s">
        <v>582</v>
      </c>
      <c r="AF47" s="219"/>
      <c r="AG47" s="219"/>
      <c r="AH47" s="219"/>
      <c r="AI47" s="218" t="s">
        <v>583</v>
      </c>
      <c r="AJ47" s="219"/>
      <c r="AK47" s="219"/>
      <c r="AL47" s="219"/>
      <c r="AM47" s="218" t="s">
        <v>574</v>
      </c>
      <c r="AN47" s="219"/>
      <c r="AO47" s="219"/>
      <c r="AP47" s="219"/>
      <c r="AQ47" s="340" t="s">
        <v>578</v>
      </c>
      <c r="AR47" s="207"/>
      <c r="AS47" s="207"/>
      <c r="AT47" s="341"/>
      <c r="AU47" s="219">
        <v>1</v>
      </c>
      <c r="AV47" s="219"/>
      <c r="AW47" s="219"/>
      <c r="AX47" s="221"/>
    </row>
    <row r="48" spans="1:50" ht="23.25" customHeight="1" x14ac:dyDescent="0.15">
      <c r="A48" s="410"/>
      <c r="B48" s="411"/>
      <c r="C48" s="411"/>
      <c r="D48" s="411"/>
      <c r="E48" s="411"/>
      <c r="F48" s="412"/>
      <c r="G48" s="576"/>
      <c r="H48" s="577"/>
      <c r="I48" s="577"/>
      <c r="J48" s="577"/>
      <c r="K48" s="577"/>
      <c r="L48" s="577"/>
      <c r="M48" s="577"/>
      <c r="N48" s="577"/>
      <c r="O48" s="578"/>
      <c r="P48" s="111"/>
      <c r="Q48" s="111"/>
      <c r="R48" s="111"/>
      <c r="S48" s="111"/>
      <c r="T48" s="111"/>
      <c r="U48" s="111"/>
      <c r="V48" s="111"/>
      <c r="W48" s="111"/>
      <c r="X48" s="112"/>
      <c r="Y48" s="418" t="s">
        <v>13</v>
      </c>
      <c r="Z48" s="419"/>
      <c r="AA48" s="420"/>
      <c r="AB48" s="562" t="s">
        <v>301</v>
      </c>
      <c r="AC48" s="562"/>
      <c r="AD48" s="562"/>
      <c r="AE48" s="218" t="s">
        <v>573</v>
      </c>
      <c r="AF48" s="219"/>
      <c r="AG48" s="219"/>
      <c r="AH48" s="219"/>
      <c r="AI48" s="218" t="s">
        <v>584</v>
      </c>
      <c r="AJ48" s="219"/>
      <c r="AK48" s="219"/>
      <c r="AL48" s="219"/>
      <c r="AM48" s="218" t="s">
        <v>574</v>
      </c>
      <c r="AN48" s="219"/>
      <c r="AO48" s="219"/>
      <c r="AP48" s="219"/>
      <c r="AQ48" s="340" t="s">
        <v>574</v>
      </c>
      <c r="AR48" s="207"/>
      <c r="AS48" s="207"/>
      <c r="AT48" s="341"/>
      <c r="AU48" s="219" t="s">
        <v>574</v>
      </c>
      <c r="AV48" s="219"/>
      <c r="AW48" s="219"/>
      <c r="AX48" s="221"/>
    </row>
    <row r="49" spans="1:50" ht="23.25" customHeight="1" x14ac:dyDescent="0.15">
      <c r="A49" s="226" t="s">
        <v>504</v>
      </c>
      <c r="B49" s="227"/>
      <c r="C49" s="227"/>
      <c r="D49" s="227"/>
      <c r="E49" s="227"/>
      <c r="F49" s="228"/>
      <c r="G49" s="232" t="s">
        <v>588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472</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0" t="s">
        <v>253</v>
      </c>
      <c r="AV51" s="930"/>
      <c r="AW51" s="930"/>
      <c r="AX51" s="931"/>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6" t="s">
        <v>574</v>
      </c>
      <c r="AR52" s="200"/>
      <c r="AS52" s="133" t="s">
        <v>355</v>
      </c>
      <c r="AT52" s="134"/>
      <c r="AU52" s="199">
        <v>32</v>
      </c>
      <c r="AV52" s="199"/>
      <c r="AW52" s="401" t="s">
        <v>300</v>
      </c>
      <c r="AX52" s="402"/>
    </row>
    <row r="53" spans="1:50" ht="23.25" customHeight="1" x14ac:dyDescent="0.15">
      <c r="A53" s="406"/>
      <c r="B53" s="404"/>
      <c r="C53" s="404"/>
      <c r="D53" s="404"/>
      <c r="E53" s="404"/>
      <c r="F53" s="405"/>
      <c r="G53" s="570" t="s">
        <v>646</v>
      </c>
      <c r="H53" s="571"/>
      <c r="I53" s="571"/>
      <c r="J53" s="571"/>
      <c r="K53" s="571"/>
      <c r="L53" s="571"/>
      <c r="M53" s="571"/>
      <c r="N53" s="571"/>
      <c r="O53" s="572"/>
      <c r="P53" s="105" t="s">
        <v>647</v>
      </c>
      <c r="Q53" s="105"/>
      <c r="R53" s="105"/>
      <c r="S53" s="105"/>
      <c r="T53" s="105"/>
      <c r="U53" s="105"/>
      <c r="V53" s="105"/>
      <c r="W53" s="105"/>
      <c r="X53" s="106"/>
      <c r="Y53" s="474" t="s">
        <v>12</v>
      </c>
      <c r="Z53" s="534"/>
      <c r="AA53" s="535"/>
      <c r="AB53" s="464" t="s">
        <v>648</v>
      </c>
      <c r="AC53" s="464"/>
      <c r="AD53" s="464"/>
      <c r="AE53" s="218">
        <v>37.5</v>
      </c>
      <c r="AF53" s="219"/>
      <c r="AG53" s="219"/>
      <c r="AH53" s="219"/>
      <c r="AI53" s="218">
        <v>37.5</v>
      </c>
      <c r="AJ53" s="219"/>
      <c r="AK53" s="219"/>
      <c r="AL53" s="219"/>
      <c r="AM53" s="218">
        <v>37.5</v>
      </c>
      <c r="AN53" s="219"/>
      <c r="AO53" s="219"/>
      <c r="AP53" s="219"/>
      <c r="AQ53" s="340" t="s">
        <v>586</v>
      </c>
      <c r="AR53" s="207"/>
      <c r="AS53" s="207"/>
      <c r="AT53" s="341"/>
      <c r="AU53" s="219" t="s">
        <v>587</v>
      </c>
      <c r="AV53" s="219"/>
      <c r="AW53" s="219"/>
      <c r="AX53" s="221"/>
    </row>
    <row r="54" spans="1:50" ht="23.25" customHeight="1" x14ac:dyDescent="0.15">
      <c r="A54" s="407"/>
      <c r="B54" s="408"/>
      <c r="C54" s="408"/>
      <c r="D54" s="408"/>
      <c r="E54" s="408"/>
      <c r="F54" s="409"/>
      <c r="G54" s="573"/>
      <c r="H54" s="574"/>
      <c r="I54" s="574"/>
      <c r="J54" s="574"/>
      <c r="K54" s="574"/>
      <c r="L54" s="574"/>
      <c r="M54" s="574"/>
      <c r="N54" s="574"/>
      <c r="O54" s="575"/>
      <c r="P54" s="108"/>
      <c r="Q54" s="108"/>
      <c r="R54" s="108"/>
      <c r="S54" s="108"/>
      <c r="T54" s="108"/>
      <c r="U54" s="108"/>
      <c r="V54" s="108"/>
      <c r="W54" s="108"/>
      <c r="X54" s="109"/>
      <c r="Y54" s="418" t="s">
        <v>54</v>
      </c>
      <c r="Z54" s="419"/>
      <c r="AA54" s="420"/>
      <c r="AB54" s="464" t="s">
        <v>648</v>
      </c>
      <c r="AC54" s="464"/>
      <c r="AD54" s="464"/>
      <c r="AE54" s="218" t="s">
        <v>574</v>
      </c>
      <c r="AF54" s="219"/>
      <c r="AG54" s="219"/>
      <c r="AH54" s="219"/>
      <c r="AI54" s="218" t="s">
        <v>574</v>
      </c>
      <c r="AJ54" s="219"/>
      <c r="AK54" s="219"/>
      <c r="AL54" s="219"/>
      <c r="AM54" s="218" t="s">
        <v>585</v>
      </c>
      <c r="AN54" s="219"/>
      <c r="AO54" s="219"/>
      <c r="AP54" s="219"/>
      <c r="AQ54" s="340" t="s">
        <v>587</v>
      </c>
      <c r="AR54" s="207"/>
      <c r="AS54" s="207"/>
      <c r="AT54" s="341"/>
      <c r="AU54" s="219">
        <v>0</v>
      </c>
      <c r="AV54" s="219"/>
      <c r="AW54" s="219"/>
      <c r="AX54" s="221"/>
    </row>
    <row r="55" spans="1:50" ht="23.25" customHeight="1" x14ac:dyDescent="0.15">
      <c r="A55" s="410"/>
      <c r="B55" s="411"/>
      <c r="C55" s="411"/>
      <c r="D55" s="411"/>
      <c r="E55" s="411"/>
      <c r="F55" s="412"/>
      <c r="G55" s="576"/>
      <c r="H55" s="577"/>
      <c r="I55" s="577"/>
      <c r="J55" s="577"/>
      <c r="K55" s="577"/>
      <c r="L55" s="577"/>
      <c r="M55" s="577"/>
      <c r="N55" s="577"/>
      <c r="O55" s="578"/>
      <c r="P55" s="111"/>
      <c r="Q55" s="111"/>
      <c r="R55" s="111"/>
      <c r="S55" s="111"/>
      <c r="T55" s="111"/>
      <c r="U55" s="111"/>
      <c r="V55" s="111"/>
      <c r="W55" s="111"/>
      <c r="X55" s="112"/>
      <c r="Y55" s="418" t="s">
        <v>13</v>
      </c>
      <c r="Z55" s="419"/>
      <c r="AA55" s="420"/>
      <c r="AB55" s="600" t="s">
        <v>14</v>
      </c>
      <c r="AC55" s="600"/>
      <c r="AD55" s="600"/>
      <c r="AE55" s="218" t="s">
        <v>585</v>
      </c>
      <c r="AF55" s="219"/>
      <c r="AG55" s="219"/>
      <c r="AH55" s="219"/>
      <c r="AI55" s="218" t="s">
        <v>585</v>
      </c>
      <c r="AJ55" s="219"/>
      <c r="AK55" s="219"/>
      <c r="AL55" s="219"/>
      <c r="AM55" s="218" t="s">
        <v>574</v>
      </c>
      <c r="AN55" s="219"/>
      <c r="AO55" s="219"/>
      <c r="AP55" s="219"/>
      <c r="AQ55" s="340" t="s">
        <v>574</v>
      </c>
      <c r="AR55" s="207"/>
      <c r="AS55" s="207"/>
      <c r="AT55" s="341"/>
      <c r="AU55" s="219" t="s">
        <v>587</v>
      </c>
      <c r="AV55" s="219"/>
      <c r="AW55" s="219"/>
      <c r="AX55" s="221"/>
    </row>
    <row r="56" spans="1:50" ht="23.25" customHeight="1" x14ac:dyDescent="0.15">
      <c r="A56" s="226" t="s">
        <v>504</v>
      </c>
      <c r="B56" s="227"/>
      <c r="C56" s="227"/>
      <c r="D56" s="227"/>
      <c r="E56" s="227"/>
      <c r="F56" s="228"/>
      <c r="G56" s="232" t="s">
        <v>655</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472</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0" t="s">
        <v>253</v>
      </c>
      <c r="AV58" s="930"/>
      <c r="AW58" s="930"/>
      <c r="AX58" s="931"/>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6" t="s">
        <v>653</v>
      </c>
      <c r="AR59" s="200"/>
      <c r="AS59" s="133" t="s">
        <v>355</v>
      </c>
      <c r="AT59" s="134"/>
      <c r="AU59" s="199">
        <v>32</v>
      </c>
      <c r="AV59" s="199"/>
      <c r="AW59" s="401" t="s">
        <v>300</v>
      </c>
      <c r="AX59" s="402"/>
    </row>
    <row r="60" spans="1:50" ht="23.25" customHeight="1" x14ac:dyDescent="0.15">
      <c r="A60" s="406"/>
      <c r="B60" s="404"/>
      <c r="C60" s="404"/>
      <c r="D60" s="404"/>
      <c r="E60" s="404"/>
      <c r="F60" s="405"/>
      <c r="G60" s="570" t="s">
        <v>649</v>
      </c>
      <c r="H60" s="571"/>
      <c r="I60" s="571"/>
      <c r="J60" s="571"/>
      <c r="K60" s="571"/>
      <c r="L60" s="571"/>
      <c r="M60" s="571"/>
      <c r="N60" s="571"/>
      <c r="O60" s="572"/>
      <c r="P60" s="105" t="s">
        <v>650</v>
      </c>
      <c r="Q60" s="105"/>
      <c r="R60" s="105"/>
      <c r="S60" s="105"/>
      <c r="T60" s="105"/>
      <c r="U60" s="105"/>
      <c r="V60" s="105"/>
      <c r="W60" s="105"/>
      <c r="X60" s="106"/>
      <c r="Y60" s="474" t="s">
        <v>12</v>
      </c>
      <c r="Z60" s="534"/>
      <c r="AA60" s="535"/>
      <c r="AB60" s="464" t="s">
        <v>651</v>
      </c>
      <c r="AC60" s="464"/>
      <c r="AD60" s="464"/>
      <c r="AE60" s="218">
        <v>0</v>
      </c>
      <c r="AF60" s="219"/>
      <c r="AG60" s="219"/>
      <c r="AH60" s="219"/>
      <c r="AI60" s="218">
        <v>1</v>
      </c>
      <c r="AJ60" s="219"/>
      <c r="AK60" s="219"/>
      <c r="AL60" s="219"/>
      <c r="AM60" s="218">
        <v>1</v>
      </c>
      <c r="AN60" s="219"/>
      <c r="AO60" s="219"/>
      <c r="AP60" s="219"/>
      <c r="AQ60" s="340" t="s">
        <v>652</v>
      </c>
      <c r="AR60" s="207"/>
      <c r="AS60" s="207"/>
      <c r="AT60" s="341"/>
      <c r="AU60" s="219" t="s">
        <v>652</v>
      </c>
      <c r="AV60" s="219"/>
      <c r="AW60" s="219"/>
      <c r="AX60" s="221"/>
    </row>
    <row r="61" spans="1:50" ht="23.25" customHeight="1" x14ac:dyDescent="0.15">
      <c r="A61" s="407"/>
      <c r="B61" s="408"/>
      <c r="C61" s="408"/>
      <c r="D61" s="408"/>
      <c r="E61" s="408"/>
      <c r="F61" s="409"/>
      <c r="G61" s="573"/>
      <c r="H61" s="574"/>
      <c r="I61" s="574"/>
      <c r="J61" s="574"/>
      <c r="K61" s="574"/>
      <c r="L61" s="574"/>
      <c r="M61" s="574"/>
      <c r="N61" s="574"/>
      <c r="O61" s="575"/>
      <c r="P61" s="108"/>
      <c r="Q61" s="108"/>
      <c r="R61" s="108"/>
      <c r="S61" s="108"/>
      <c r="T61" s="108"/>
      <c r="U61" s="108"/>
      <c r="V61" s="108"/>
      <c r="W61" s="108"/>
      <c r="X61" s="109"/>
      <c r="Y61" s="418" t="s">
        <v>54</v>
      </c>
      <c r="Z61" s="419"/>
      <c r="AA61" s="420"/>
      <c r="AB61" s="526" t="s">
        <v>651</v>
      </c>
      <c r="AC61" s="526"/>
      <c r="AD61" s="526"/>
      <c r="AE61" s="218" t="s">
        <v>652</v>
      </c>
      <c r="AF61" s="219"/>
      <c r="AG61" s="219"/>
      <c r="AH61" s="219"/>
      <c r="AI61" s="218" t="s">
        <v>653</v>
      </c>
      <c r="AJ61" s="219"/>
      <c r="AK61" s="219"/>
      <c r="AL61" s="219"/>
      <c r="AM61" s="218" t="s">
        <v>653</v>
      </c>
      <c r="AN61" s="219"/>
      <c r="AO61" s="219"/>
      <c r="AP61" s="219"/>
      <c r="AQ61" s="340" t="s">
        <v>653</v>
      </c>
      <c r="AR61" s="207"/>
      <c r="AS61" s="207"/>
      <c r="AT61" s="341"/>
      <c r="AU61" s="219">
        <v>3</v>
      </c>
      <c r="AV61" s="219"/>
      <c r="AW61" s="219"/>
      <c r="AX61" s="221"/>
    </row>
    <row r="62" spans="1:50" ht="23.25" customHeight="1" x14ac:dyDescent="0.15">
      <c r="A62" s="407"/>
      <c r="B62" s="408"/>
      <c r="C62" s="408"/>
      <c r="D62" s="408"/>
      <c r="E62" s="408"/>
      <c r="F62" s="409"/>
      <c r="G62" s="576"/>
      <c r="H62" s="577"/>
      <c r="I62" s="577"/>
      <c r="J62" s="577"/>
      <c r="K62" s="577"/>
      <c r="L62" s="577"/>
      <c r="M62" s="577"/>
      <c r="N62" s="577"/>
      <c r="O62" s="578"/>
      <c r="P62" s="111"/>
      <c r="Q62" s="111"/>
      <c r="R62" s="111"/>
      <c r="S62" s="111"/>
      <c r="T62" s="111"/>
      <c r="U62" s="111"/>
      <c r="V62" s="111"/>
      <c r="W62" s="111"/>
      <c r="X62" s="112"/>
      <c r="Y62" s="418" t="s">
        <v>13</v>
      </c>
      <c r="Z62" s="419"/>
      <c r="AA62" s="420"/>
      <c r="AB62" s="562" t="s">
        <v>14</v>
      </c>
      <c r="AC62" s="562"/>
      <c r="AD62" s="562"/>
      <c r="AE62" s="218" t="s">
        <v>652</v>
      </c>
      <c r="AF62" s="219"/>
      <c r="AG62" s="219"/>
      <c r="AH62" s="219"/>
      <c r="AI62" s="218" t="s">
        <v>652</v>
      </c>
      <c r="AJ62" s="219"/>
      <c r="AK62" s="219"/>
      <c r="AL62" s="219"/>
      <c r="AM62" s="218" t="s">
        <v>652</v>
      </c>
      <c r="AN62" s="219"/>
      <c r="AO62" s="219"/>
      <c r="AP62" s="219"/>
      <c r="AQ62" s="340" t="s">
        <v>654</v>
      </c>
      <c r="AR62" s="207"/>
      <c r="AS62" s="207"/>
      <c r="AT62" s="341"/>
      <c r="AU62" s="219" t="s">
        <v>652</v>
      </c>
      <c r="AV62" s="219"/>
      <c r="AW62" s="219"/>
      <c r="AX62" s="221"/>
    </row>
    <row r="63" spans="1:50" ht="23.25" customHeight="1" x14ac:dyDescent="0.15">
      <c r="A63" s="226" t="s">
        <v>504</v>
      </c>
      <c r="B63" s="227"/>
      <c r="C63" s="227"/>
      <c r="D63" s="227"/>
      <c r="E63" s="227"/>
      <c r="F63" s="228"/>
      <c r="G63" s="232" t="s">
        <v>656</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468</v>
      </c>
      <c r="X65" s="491"/>
      <c r="Y65" s="494"/>
      <c r="Z65" s="494"/>
      <c r="AA65" s="495"/>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478</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473</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15">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93"/>
      <c r="I78" s="594"/>
      <c r="J78" s="594"/>
      <c r="K78" s="594"/>
      <c r="L78" s="594"/>
      <c r="M78" s="594"/>
      <c r="N78" s="594"/>
      <c r="O78" s="595"/>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467</v>
      </c>
      <c r="AP79" s="279"/>
      <c r="AQ79" s="279"/>
      <c r="AR79" s="81" t="s">
        <v>465</v>
      </c>
      <c r="AS79" s="278"/>
      <c r="AT79" s="279"/>
      <c r="AU79" s="279"/>
      <c r="AV79" s="279"/>
      <c r="AW79" s="279"/>
      <c r="AX79" s="956"/>
    </row>
    <row r="80" spans="1:50" ht="18.75" hidden="1" customHeight="1" x14ac:dyDescent="0.15">
      <c r="A80" s="870"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1"/>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1"/>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hidden="1" customHeight="1" x14ac:dyDescent="0.15">
      <c r="A83" s="871"/>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15">
      <c r="A84" s="871"/>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15">
      <c r="A85" s="871"/>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3" t="s">
        <v>11</v>
      </c>
      <c r="AC85" s="564"/>
      <c r="AD85" s="565"/>
      <c r="AE85" s="244" t="s">
        <v>534</v>
      </c>
      <c r="AF85" s="245"/>
      <c r="AG85" s="245"/>
      <c r="AH85" s="246"/>
      <c r="AI85" s="244" t="s">
        <v>531</v>
      </c>
      <c r="AJ85" s="245"/>
      <c r="AK85" s="245"/>
      <c r="AL85" s="246"/>
      <c r="AM85" s="250" t="s">
        <v>526</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1"/>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1"/>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7" t="s">
        <v>62</v>
      </c>
      <c r="Z87" s="568"/>
      <c r="AA87" s="569"/>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1"/>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1" t="s">
        <v>13</v>
      </c>
      <c r="Z89" s="462"/>
      <c r="AA89" s="463"/>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3" t="s">
        <v>11</v>
      </c>
      <c r="AC90" s="564"/>
      <c r="AD90" s="565"/>
      <c r="AE90" s="244" t="s">
        <v>534</v>
      </c>
      <c r="AF90" s="245"/>
      <c r="AG90" s="245"/>
      <c r="AH90" s="246"/>
      <c r="AI90" s="244" t="s">
        <v>531</v>
      </c>
      <c r="AJ90" s="245"/>
      <c r="AK90" s="245"/>
      <c r="AL90" s="246"/>
      <c r="AM90" s="250" t="s">
        <v>526</v>
      </c>
      <c r="AN90" s="250"/>
      <c r="AO90" s="250"/>
      <c r="AP90" s="244"/>
      <c r="AQ90" s="159" t="s">
        <v>354</v>
      </c>
      <c r="AR90" s="130"/>
      <c r="AS90" s="130"/>
      <c r="AT90" s="131"/>
      <c r="AU90" s="536" t="s">
        <v>253</v>
      </c>
      <c r="AV90" s="536"/>
      <c r="AW90" s="536"/>
      <c r="AX90" s="537"/>
    </row>
    <row r="91" spans="1:60" ht="18.75" hidden="1" customHeight="1" x14ac:dyDescent="0.15">
      <c r="A91" s="871"/>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1"/>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7" t="s">
        <v>62</v>
      </c>
      <c r="Z92" s="568"/>
      <c r="AA92" s="569"/>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1" t="s">
        <v>13</v>
      </c>
      <c r="Z94" s="462"/>
      <c r="AA94" s="463"/>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3" t="s">
        <v>11</v>
      </c>
      <c r="AC95" s="564"/>
      <c r="AD95" s="565"/>
      <c r="AE95" s="244" t="s">
        <v>534</v>
      </c>
      <c r="AF95" s="245"/>
      <c r="AG95" s="245"/>
      <c r="AH95" s="246"/>
      <c r="AI95" s="244" t="s">
        <v>531</v>
      </c>
      <c r="AJ95" s="245"/>
      <c r="AK95" s="245"/>
      <c r="AL95" s="246"/>
      <c r="AM95" s="250" t="s">
        <v>526</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1"/>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1"/>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7" t="s">
        <v>62</v>
      </c>
      <c r="Z97" s="568"/>
      <c r="AA97" s="569"/>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901" t="s">
        <v>13</v>
      </c>
      <c r="Z99" s="902"/>
      <c r="AA99" s="903"/>
      <c r="AB99" s="898" t="s">
        <v>14</v>
      </c>
      <c r="AC99" s="899"/>
      <c r="AD99" s="900"/>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0"/>
      <c r="Z100" s="861"/>
      <c r="AA100" s="862"/>
      <c r="AB100" s="484" t="s">
        <v>11</v>
      </c>
      <c r="AC100" s="484"/>
      <c r="AD100" s="484"/>
      <c r="AE100" s="542" t="s">
        <v>534</v>
      </c>
      <c r="AF100" s="543"/>
      <c r="AG100" s="543"/>
      <c r="AH100" s="544"/>
      <c r="AI100" s="542" t="s">
        <v>531</v>
      </c>
      <c r="AJ100" s="543"/>
      <c r="AK100" s="543"/>
      <c r="AL100" s="544"/>
      <c r="AM100" s="542" t="s">
        <v>527</v>
      </c>
      <c r="AN100" s="543"/>
      <c r="AO100" s="543"/>
      <c r="AP100" s="544"/>
      <c r="AQ100" s="320" t="s">
        <v>520</v>
      </c>
      <c r="AR100" s="321"/>
      <c r="AS100" s="321"/>
      <c r="AT100" s="322"/>
      <c r="AU100" s="320" t="s">
        <v>517</v>
      </c>
      <c r="AV100" s="321"/>
      <c r="AW100" s="321"/>
      <c r="AX100" s="323"/>
    </row>
    <row r="101" spans="1:60" ht="23.25" customHeight="1" x14ac:dyDescent="0.15">
      <c r="A101" s="425"/>
      <c r="B101" s="426"/>
      <c r="C101" s="426"/>
      <c r="D101" s="426"/>
      <c r="E101" s="426"/>
      <c r="F101" s="427"/>
      <c r="G101" s="105" t="s">
        <v>589</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577</v>
      </c>
      <c r="AC101" s="464"/>
      <c r="AD101" s="464"/>
      <c r="AE101" s="218">
        <v>314</v>
      </c>
      <c r="AF101" s="219"/>
      <c r="AG101" s="219"/>
      <c r="AH101" s="220"/>
      <c r="AI101" s="218">
        <v>235</v>
      </c>
      <c r="AJ101" s="219"/>
      <c r="AK101" s="219"/>
      <c r="AL101" s="220"/>
      <c r="AM101" s="218">
        <v>236</v>
      </c>
      <c r="AN101" s="219"/>
      <c r="AO101" s="219"/>
      <c r="AP101" s="220"/>
      <c r="AQ101" s="218" t="s">
        <v>574</v>
      </c>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526" t="s">
        <v>577</v>
      </c>
      <c r="AC102" s="526"/>
      <c r="AD102" s="526"/>
      <c r="AE102" s="421" t="s">
        <v>590</v>
      </c>
      <c r="AF102" s="421"/>
      <c r="AG102" s="421"/>
      <c r="AH102" s="421"/>
      <c r="AI102" s="421" t="s">
        <v>574</v>
      </c>
      <c r="AJ102" s="421"/>
      <c r="AK102" s="421"/>
      <c r="AL102" s="421"/>
      <c r="AM102" s="421" t="s">
        <v>574</v>
      </c>
      <c r="AN102" s="421"/>
      <c r="AO102" s="421"/>
      <c r="AP102" s="421"/>
      <c r="AQ102" s="273" t="s">
        <v>574</v>
      </c>
      <c r="AR102" s="274"/>
      <c r="AS102" s="274"/>
      <c r="AT102" s="319"/>
      <c r="AU102" s="273"/>
      <c r="AV102" s="274"/>
      <c r="AW102" s="274"/>
      <c r="AX102" s="319"/>
    </row>
    <row r="103" spans="1:60" ht="31.5" hidden="1" customHeight="1" x14ac:dyDescent="0.15">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534</v>
      </c>
      <c r="AF103" s="419"/>
      <c r="AG103" s="419"/>
      <c r="AH103" s="420"/>
      <c r="AI103" s="418" t="s">
        <v>531</v>
      </c>
      <c r="AJ103" s="419"/>
      <c r="AK103" s="419"/>
      <c r="AL103" s="420"/>
      <c r="AM103" s="418" t="s">
        <v>527</v>
      </c>
      <c r="AN103" s="419"/>
      <c r="AO103" s="419"/>
      <c r="AP103" s="420"/>
      <c r="AQ103" s="284" t="s">
        <v>520</v>
      </c>
      <c r="AR103" s="285"/>
      <c r="AS103" s="285"/>
      <c r="AT103" s="324"/>
      <c r="AU103" s="284" t="s">
        <v>517</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51"/>
      <c r="AC104" s="552"/>
      <c r="AD104" s="55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4"/>
      <c r="AA105" s="555"/>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534</v>
      </c>
      <c r="AF106" s="419"/>
      <c r="AG106" s="419"/>
      <c r="AH106" s="420"/>
      <c r="AI106" s="418" t="s">
        <v>531</v>
      </c>
      <c r="AJ106" s="419"/>
      <c r="AK106" s="419"/>
      <c r="AL106" s="420"/>
      <c r="AM106" s="418" t="s">
        <v>526</v>
      </c>
      <c r="AN106" s="419"/>
      <c r="AO106" s="419"/>
      <c r="AP106" s="420"/>
      <c r="AQ106" s="284" t="s">
        <v>520</v>
      </c>
      <c r="AR106" s="285"/>
      <c r="AS106" s="285"/>
      <c r="AT106" s="324"/>
      <c r="AU106" s="284" t="s">
        <v>517</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51"/>
      <c r="AC107" s="552"/>
      <c r="AD107" s="553"/>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4"/>
      <c r="AA108" s="555"/>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534</v>
      </c>
      <c r="AF109" s="419"/>
      <c r="AG109" s="419"/>
      <c r="AH109" s="420"/>
      <c r="AI109" s="418" t="s">
        <v>531</v>
      </c>
      <c r="AJ109" s="419"/>
      <c r="AK109" s="419"/>
      <c r="AL109" s="420"/>
      <c r="AM109" s="418" t="s">
        <v>527</v>
      </c>
      <c r="AN109" s="419"/>
      <c r="AO109" s="419"/>
      <c r="AP109" s="420"/>
      <c r="AQ109" s="284" t="s">
        <v>520</v>
      </c>
      <c r="AR109" s="285"/>
      <c r="AS109" s="285"/>
      <c r="AT109" s="324"/>
      <c r="AU109" s="284" t="s">
        <v>517</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51"/>
      <c r="AC110" s="552"/>
      <c r="AD110" s="553"/>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4"/>
      <c r="AA111" s="555"/>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534</v>
      </c>
      <c r="AF112" s="419"/>
      <c r="AG112" s="419"/>
      <c r="AH112" s="420"/>
      <c r="AI112" s="418" t="s">
        <v>531</v>
      </c>
      <c r="AJ112" s="419"/>
      <c r="AK112" s="419"/>
      <c r="AL112" s="420"/>
      <c r="AM112" s="418" t="s">
        <v>526</v>
      </c>
      <c r="AN112" s="419"/>
      <c r="AO112" s="419"/>
      <c r="AP112" s="420"/>
      <c r="AQ112" s="284" t="s">
        <v>520</v>
      </c>
      <c r="AR112" s="285"/>
      <c r="AS112" s="285"/>
      <c r="AT112" s="324"/>
      <c r="AU112" s="284" t="s">
        <v>517</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51"/>
      <c r="AC113" s="552"/>
      <c r="AD113" s="553"/>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4"/>
      <c r="AA114" s="555"/>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534</v>
      </c>
      <c r="AF115" s="419"/>
      <c r="AG115" s="419"/>
      <c r="AH115" s="420"/>
      <c r="AI115" s="418" t="s">
        <v>531</v>
      </c>
      <c r="AJ115" s="419"/>
      <c r="AK115" s="419"/>
      <c r="AL115" s="420"/>
      <c r="AM115" s="418" t="s">
        <v>526</v>
      </c>
      <c r="AN115" s="419"/>
      <c r="AO115" s="419"/>
      <c r="AP115" s="420"/>
      <c r="AQ115" s="597" t="s">
        <v>521</v>
      </c>
      <c r="AR115" s="598"/>
      <c r="AS115" s="598"/>
      <c r="AT115" s="598"/>
      <c r="AU115" s="598"/>
      <c r="AV115" s="598"/>
      <c r="AW115" s="598"/>
      <c r="AX115" s="599"/>
    </row>
    <row r="116" spans="1:50" ht="23.25" customHeight="1" x14ac:dyDescent="0.15">
      <c r="A116" s="442"/>
      <c r="B116" s="443"/>
      <c r="C116" s="443"/>
      <c r="D116" s="443"/>
      <c r="E116" s="443"/>
      <c r="F116" s="444"/>
      <c r="G116" s="396" t="s">
        <v>591</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8" t="s">
        <v>592</v>
      </c>
      <c r="AC116" s="549"/>
      <c r="AD116" s="550"/>
      <c r="AE116" s="421">
        <v>29</v>
      </c>
      <c r="AF116" s="421"/>
      <c r="AG116" s="421"/>
      <c r="AH116" s="421"/>
      <c r="AI116" s="421">
        <v>38</v>
      </c>
      <c r="AJ116" s="421"/>
      <c r="AK116" s="421"/>
      <c r="AL116" s="421"/>
      <c r="AM116" s="421">
        <v>36</v>
      </c>
      <c r="AN116" s="421"/>
      <c r="AO116" s="421"/>
      <c r="AP116" s="421"/>
      <c r="AQ116" s="218" t="s">
        <v>574</v>
      </c>
      <c r="AR116" s="219"/>
      <c r="AS116" s="219"/>
      <c r="AT116" s="219"/>
      <c r="AU116" s="219"/>
      <c r="AV116" s="219"/>
      <c r="AW116" s="219"/>
      <c r="AX116" s="221"/>
    </row>
    <row r="117" spans="1:50" ht="35.1"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593</v>
      </c>
      <c r="AC117" s="476"/>
      <c r="AD117" s="477"/>
      <c r="AE117" s="557" t="s">
        <v>657</v>
      </c>
      <c r="AF117" s="557"/>
      <c r="AG117" s="557"/>
      <c r="AH117" s="557"/>
      <c r="AI117" s="557" t="s">
        <v>658</v>
      </c>
      <c r="AJ117" s="557"/>
      <c r="AK117" s="557"/>
      <c r="AL117" s="557"/>
      <c r="AM117" s="557" t="s">
        <v>754</v>
      </c>
      <c r="AN117" s="557"/>
      <c r="AO117" s="557"/>
      <c r="AP117" s="557"/>
      <c r="AQ117" s="557" t="s">
        <v>574</v>
      </c>
      <c r="AR117" s="557"/>
      <c r="AS117" s="557"/>
      <c r="AT117" s="557"/>
      <c r="AU117" s="557"/>
      <c r="AV117" s="557"/>
      <c r="AW117" s="557"/>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534</v>
      </c>
      <c r="AF118" s="419"/>
      <c r="AG118" s="419"/>
      <c r="AH118" s="420"/>
      <c r="AI118" s="418" t="s">
        <v>531</v>
      </c>
      <c r="AJ118" s="419"/>
      <c r="AK118" s="419"/>
      <c r="AL118" s="420"/>
      <c r="AM118" s="418" t="s">
        <v>526</v>
      </c>
      <c r="AN118" s="419"/>
      <c r="AO118" s="419"/>
      <c r="AP118" s="420"/>
      <c r="AQ118" s="597" t="s">
        <v>521</v>
      </c>
      <c r="AR118" s="598"/>
      <c r="AS118" s="598"/>
      <c r="AT118" s="598"/>
      <c r="AU118" s="598"/>
      <c r="AV118" s="598"/>
      <c r="AW118" s="598"/>
      <c r="AX118" s="599"/>
    </row>
    <row r="119" spans="1:50" ht="23.25" hidden="1" customHeight="1" x14ac:dyDescent="0.15">
      <c r="A119" s="442"/>
      <c r="B119" s="443"/>
      <c r="C119" s="443"/>
      <c r="D119" s="443"/>
      <c r="E119" s="443"/>
      <c r="F119" s="444"/>
      <c r="G119" s="396" t="s">
        <v>482</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481</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534</v>
      </c>
      <c r="AF121" s="419"/>
      <c r="AG121" s="419"/>
      <c r="AH121" s="420"/>
      <c r="AI121" s="418" t="s">
        <v>531</v>
      </c>
      <c r="AJ121" s="419"/>
      <c r="AK121" s="419"/>
      <c r="AL121" s="420"/>
      <c r="AM121" s="418" t="s">
        <v>526</v>
      </c>
      <c r="AN121" s="419"/>
      <c r="AO121" s="419"/>
      <c r="AP121" s="420"/>
      <c r="AQ121" s="597" t="s">
        <v>521</v>
      </c>
      <c r="AR121" s="598"/>
      <c r="AS121" s="598"/>
      <c r="AT121" s="598"/>
      <c r="AU121" s="598"/>
      <c r="AV121" s="598"/>
      <c r="AW121" s="598"/>
      <c r="AX121" s="599"/>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535</v>
      </c>
      <c r="AF124" s="419"/>
      <c r="AG124" s="419"/>
      <c r="AH124" s="420"/>
      <c r="AI124" s="418" t="s">
        <v>531</v>
      </c>
      <c r="AJ124" s="419"/>
      <c r="AK124" s="419"/>
      <c r="AL124" s="420"/>
      <c r="AM124" s="418" t="s">
        <v>526</v>
      </c>
      <c r="AN124" s="419"/>
      <c r="AO124" s="419"/>
      <c r="AP124" s="420"/>
      <c r="AQ124" s="597" t="s">
        <v>521</v>
      </c>
      <c r="AR124" s="598"/>
      <c r="AS124" s="598"/>
      <c r="AT124" s="598"/>
      <c r="AU124" s="598"/>
      <c r="AV124" s="598"/>
      <c r="AW124" s="598"/>
      <c r="AX124" s="599"/>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35"/>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6"/>
      <c r="Y126" s="474" t="s">
        <v>49</v>
      </c>
      <c r="Z126" s="449"/>
      <c r="AA126" s="450"/>
      <c r="AB126" s="475" t="s">
        <v>481</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8" t="s">
        <v>534</v>
      </c>
      <c r="AF127" s="419"/>
      <c r="AG127" s="419"/>
      <c r="AH127" s="420"/>
      <c r="AI127" s="418" t="s">
        <v>531</v>
      </c>
      <c r="AJ127" s="419"/>
      <c r="AK127" s="419"/>
      <c r="AL127" s="420"/>
      <c r="AM127" s="418" t="s">
        <v>526</v>
      </c>
      <c r="AN127" s="419"/>
      <c r="AO127" s="419"/>
      <c r="AP127" s="420"/>
      <c r="AQ127" s="597" t="s">
        <v>521</v>
      </c>
      <c r="AR127" s="598"/>
      <c r="AS127" s="598"/>
      <c r="AT127" s="598"/>
      <c r="AU127" s="598"/>
      <c r="AV127" s="598"/>
      <c r="AW127" s="598"/>
      <c r="AX127" s="599"/>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481</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30" customHeight="1" x14ac:dyDescent="0.15">
      <c r="A130" s="188" t="s">
        <v>564</v>
      </c>
      <c r="B130" s="185"/>
      <c r="C130" s="184" t="s">
        <v>358</v>
      </c>
      <c r="D130" s="185"/>
      <c r="E130" s="169" t="s">
        <v>387</v>
      </c>
      <c r="F130" s="170"/>
      <c r="G130" s="937" t="s">
        <v>594</v>
      </c>
      <c r="H130" s="938"/>
      <c r="I130" s="938"/>
      <c r="J130" s="938"/>
      <c r="K130" s="938"/>
      <c r="L130" s="938"/>
      <c r="M130" s="938"/>
      <c r="N130" s="938"/>
      <c r="O130" s="938"/>
      <c r="P130" s="938"/>
      <c r="Q130" s="938"/>
      <c r="R130" s="938"/>
      <c r="S130" s="938"/>
      <c r="T130" s="938"/>
      <c r="U130" s="938"/>
      <c r="V130" s="938"/>
      <c r="W130" s="938"/>
      <c r="X130" s="938"/>
      <c r="Y130" s="938"/>
      <c r="Z130" s="938"/>
      <c r="AA130" s="938"/>
      <c r="AB130" s="938"/>
      <c r="AC130" s="938"/>
      <c r="AD130" s="938"/>
      <c r="AE130" s="938"/>
      <c r="AF130" s="938"/>
      <c r="AG130" s="938"/>
      <c r="AH130" s="938"/>
      <c r="AI130" s="938"/>
      <c r="AJ130" s="938"/>
      <c r="AK130" s="938"/>
      <c r="AL130" s="938"/>
      <c r="AM130" s="938"/>
      <c r="AN130" s="938"/>
      <c r="AO130" s="938"/>
      <c r="AP130" s="938"/>
      <c r="AQ130" s="938"/>
      <c r="AR130" s="938"/>
      <c r="AS130" s="938"/>
      <c r="AT130" s="938"/>
      <c r="AU130" s="938"/>
      <c r="AV130" s="938"/>
      <c r="AW130" s="938"/>
      <c r="AX130" s="939"/>
    </row>
    <row r="131" spans="1:50" ht="30"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586</v>
      </c>
      <c r="AR133" s="199"/>
      <c r="AS133" s="133" t="s">
        <v>355</v>
      </c>
      <c r="AT133" s="134"/>
      <c r="AU133" s="200">
        <v>32</v>
      </c>
      <c r="AV133" s="200"/>
      <c r="AW133" s="133" t="s">
        <v>300</v>
      </c>
      <c r="AX133" s="195"/>
    </row>
    <row r="134" spans="1:50" ht="60"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c r="AF134" s="207"/>
      <c r="AG134" s="207"/>
      <c r="AH134" s="207"/>
      <c r="AI134" s="206"/>
      <c r="AJ134" s="207"/>
      <c r="AK134" s="207"/>
      <c r="AL134" s="207"/>
      <c r="AM134" s="206"/>
      <c r="AN134" s="207"/>
      <c r="AO134" s="207"/>
      <c r="AP134" s="207"/>
      <c r="AQ134" s="206" t="s">
        <v>574</v>
      </c>
      <c r="AR134" s="207"/>
      <c r="AS134" s="207"/>
      <c r="AT134" s="207"/>
      <c r="AU134" s="206"/>
      <c r="AV134" s="207"/>
      <c r="AW134" s="207"/>
      <c r="AX134" s="208"/>
    </row>
    <row r="135" spans="1:50" ht="60"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c r="AF135" s="207"/>
      <c r="AG135" s="207"/>
      <c r="AH135" s="207"/>
      <c r="AI135" s="206"/>
      <c r="AJ135" s="207"/>
      <c r="AK135" s="207"/>
      <c r="AL135" s="207"/>
      <c r="AM135" s="206"/>
      <c r="AN135" s="207"/>
      <c r="AO135" s="207"/>
      <c r="AP135" s="207"/>
      <c r="AQ135" s="206" t="s">
        <v>599</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5.95" customHeight="1" x14ac:dyDescent="0.15">
      <c r="A154" s="189"/>
      <c r="B154" s="186"/>
      <c r="C154" s="180"/>
      <c r="D154" s="186"/>
      <c r="E154" s="180"/>
      <c r="F154" s="181"/>
      <c r="G154" s="104" t="s">
        <v>600</v>
      </c>
      <c r="H154" s="105"/>
      <c r="I154" s="105"/>
      <c r="J154" s="105"/>
      <c r="K154" s="105"/>
      <c r="L154" s="105"/>
      <c r="M154" s="105"/>
      <c r="N154" s="105"/>
      <c r="O154" s="105"/>
      <c r="P154" s="106"/>
      <c r="Q154" s="125" t="s">
        <v>601</v>
      </c>
      <c r="R154" s="105"/>
      <c r="S154" s="105"/>
      <c r="T154" s="105"/>
      <c r="U154" s="105"/>
      <c r="V154" s="105"/>
      <c r="W154" s="105"/>
      <c r="X154" s="105"/>
      <c r="Y154" s="105"/>
      <c r="Z154" s="105"/>
      <c r="AA154" s="293"/>
      <c r="AB154" s="141" t="s">
        <v>602</v>
      </c>
      <c r="AC154" s="142"/>
      <c r="AD154" s="142"/>
      <c r="AE154" s="147" t="s">
        <v>601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5.9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30"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30"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5.1"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5.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40"/>
      <c r="E430" s="174" t="s">
        <v>544</v>
      </c>
      <c r="F430" s="904"/>
      <c r="G430" s="905" t="s">
        <v>374</v>
      </c>
      <c r="H430" s="123"/>
      <c r="I430" s="123"/>
      <c r="J430" s="906" t="s">
        <v>571</v>
      </c>
      <c r="K430" s="907"/>
      <c r="L430" s="907"/>
      <c r="M430" s="907"/>
      <c r="N430" s="907"/>
      <c r="O430" s="907"/>
      <c r="P430" s="907"/>
      <c r="Q430" s="907"/>
      <c r="R430" s="907"/>
      <c r="S430" s="907"/>
      <c r="T430" s="908"/>
      <c r="U430" s="594" t="s">
        <v>605</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756</v>
      </c>
      <c r="AF432" s="200"/>
      <c r="AG432" s="133" t="s">
        <v>355</v>
      </c>
      <c r="AH432" s="134"/>
      <c r="AI432" s="156"/>
      <c r="AJ432" s="156"/>
      <c r="AK432" s="156"/>
      <c r="AL432" s="154"/>
      <c r="AM432" s="156"/>
      <c r="AN432" s="156"/>
      <c r="AO432" s="156"/>
      <c r="AP432" s="154"/>
      <c r="AQ432" s="596" t="s">
        <v>768</v>
      </c>
      <c r="AR432" s="200"/>
      <c r="AS432" s="133" t="s">
        <v>355</v>
      </c>
      <c r="AT432" s="134"/>
      <c r="AU432" s="200" t="s">
        <v>759</v>
      </c>
      <c r="AV432" s="200"/>
      <c r="AW432" s="133" t="s">
        <v>300</v>
      </c>
      <c r="AX432" s="195"/>
    </row>
    <row r="433" spans="1:50" ht="15" customHeight="1" x14ac:dyDescent="0.15">
      <c r="A433" s="189"/>
      <c r="B433" s="186"/>
      <c r="C433" s="180"/>
      <c r="D433" s="186"/>
      <c r="E433" s="342"/>
      <c r="F433" s="343"/>
      <c r="G433" s="104" t="s">
        <v>606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760</v>
      </c>
      <c r="AC433" s="213"/>
      <c r="AD433" s="213"/>
      <c r="AE433" s="340" t="s">
        <v>756</v>
      </c>
      <c r="AF433" s="207"/>
      <c r="AG433" s="207"/>
      <c r="AH433" s="207"/>
      <c r="AI433" s="340" t="s">
        <v>773</v>
      </c>
      <c r="AJ433" s="207"/>
      <c r="AK433" s="207"/>
      <c r="AL433" s="207"/>
      <c r="AM433" s="340" t="s">
        <v>756</v>
      </c>
      <c r="AN433" s="207"/>
      <c r="AO433" s="207"/>
      <c r="AP433" s="341"/>
      <c r="AQ433" s="340" t="s">
        <v>756</v>
      </c>
      <c r="AR433" s="207"/>
      <c r="AS433" s="207"/>
      <c r="AT433" s="341"/>
      <c r="AU433" s="207" t="s">
        <v>756</v>
      </c>
      <c r="AV433" s="207"/>
      <c r="AW433" s="207"/>
      <c r="AX433" s="208"/>
    </row>
    <row r="434" spans="1:50" ht="1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756</v>
      </c>
      <c r="AC434" s="205"/>
      <c r="AD434" s="205"/>
      <c r="AE434" s="340" t="s">
        <v>756</v>
      </c>
      <c r="AF434" s="207"/>
      <c r="AG434" s="207"/>
      <c r="AH434" s="341"/>
      <c r="AI434" s="340" t="s">
        <v>773</v>
      </c>
      <c r="AJ434" s="207"/>
      <c r="AK434" s="207"/>
      <c r="AL434" s="207"/>
      <c r="AM434" s="340" t="s">
        <v>774</v>
      </c>
      <c r="AN434" s="207"/>
      <c r="AO434" s="207"/>
      <c r="AP434" s="341"/>
      <c r="AQ434" s="340" t="s">
        <v>756</v>
      </c>
      <c r="AR434" s="207"/>
      <c r="AS434" s="207"/>
      <c r="AT434" s="341"/>
      <c r="AU434" s="207" t="s">
        <v>756</v>
      </c>
      <c r="AV434" s="207"/>
      <c r="AW434" s="207"/>
      <c r="AX434" s="208"/>
    </row>
    <row r="435" spans="1:50" ht="1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772</v>
      </c>
      <c r="AF435" s="207"/>
      <c r="AG435" s="207"/>
      <c r="AH435" s="341"/>
      <c r="AI435" s="340" t="s">
        <v>758</v>
      </c>
      <c r="AJ435" s="207"/>
      <c r="AK435" s="207"/>
      <c r="AL435" s="207"/>
      <c r="AM435" s="340" t="s">
        <v>758</v>
      </c>
      <c r="AN435" s="207"/>
      <c r="AO435" s="207"/>
      <c r="AP435" s="341"/>
      <c r="AQ435" s="340" t="s">
        <v>758</v>
      </c>
      <c r="AR435" s="207"/>
      <c r="AS435" s="207"/>
      <c r="AT435" s="341"/>
      <c r="AU435" s="207" t="s">
        <v>772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6"/>
      <c r="AR457" s="200"/>
      <c r="AS457" s="133" t="s">
        <v>355</v>
      </c>
      <c r="AT457" s="134"/>
      <c r="AU457" s="200"/>
      <c r="AV457" s="200"/>
      <c r="AW457" s="133" t="s">
        <v>300</v>
      </c>
      <c r="AX457" s="195"/>
    </row>
    <row r="458" spans="1:50" ht="15" hidden="1" customHeight="1" x14ac:dyDescent="0.15">
      <c r="A458" s="189"/>
      <c r="B458" s="186"/>
      <c r="C458" s="180"/>
      <c r="D458" s="186"/>
      <c r="E458" s="342"/>
      <c r="F458" s="343"/>
      <c r="G458" s="104" t="s">
        <v>574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1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1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 customHeight="1" x14ac:dyDescent="0.15">
      <c r="A482" s="189"/>
      <c r="B482" s="186"/>
      <c r="C482" s="180"/>
      <c r="D482" s="186"/>
      <c r="E482" s="125" t="s">
        <v>605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5" t="s">
        <v>374</v>
      </c>
      <c r="H484" s="123"/>
      <c r="I484" s="123"/>
      <c r="J484" s="906"/>
      <c r="K484" s="907"/>
      <c r="L484" s="907"/>
      <c r="M484" s="907"/>
      <c r="N484" s="907"/>
      <c r="O484" s="907"/>
      <c r="P484" s="907"/>
      <c r="Q484" s="907"/>
      <c r="R484" s="907"/>
      <c r="S484" s="907"/>
      <c r="T484" s="90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5" t="s">
        <v>374</v>
      </c>
      <c r="H538" s="123"/>
      <c r="I538" s="123"/>
      <c r="J538" s="906"/>
      <c r="K538" s="907"/>
      <c r="L538" s="907"/>
      <c r="M538" s="907"/>
      <c r="N538" s="907"/>
      <c r="O538" s="907"/>
      <c r="P538" s="907"/>
      <c r="Q538" s="907"/>
      <c r="R538" s="907"/>
      <c r="S538" s="907"/>
      <c r="T538" s="90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5" t="s">
        <v>374</v>
      </c>
      <c r="H592" s="123"/>
      <c r="I592" s="123"/>
      <c r="J592" s="906"/>
      <c r="K592" s="907"/>
      <c r="L592" s="907"/>
      <c r="M592" s="907"/>
      <c r="N592" s="907"/>
      <c r="O592" s="907"/>
      <c r="P592" s="907"/>
      <c r="Q592" s="907"/>
      <c r="R592" s="907"/>
      <c r="S592" s="907"/>
      <c r="T592" s="90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5" t="s">
        <v>374</v>
      </c>
      <c r="H646" s="123"/>
      <c r="I646" s="123"/>
      <c r="J646" s="906"/>
      <c r="K646" s="907"/>
      <c r="L646" s="907"/>
      <c r="M646" s="907"/>
      <c r="N646" s="907"/>
      <c r="O646" s="907"/>
      <c r="P646" s="907"/>
      <c r="Q646" s="907"/>
      <c r="R646" s="907"/>
      <c r="S646" s="907"/>
      <c r="T646" s="90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0" t="s">
        <v>31</v>
      </c>
      <c r="AH701" s="385"/>
      <c r="AI701" s="385"/>
      <c r="AJ701" s="385"/>
      <c r="AK701" s="385"/>
      <c r="AL701" s="385"/>
      <c r="AM701" s="385"/>
      <c r="AN701" s="385"/>
      <c r="AO701" s="385"/>
      <c r="AP701" s="385"/>
      <c r="AQ701" s="385"/>
      <c r="AR701" s="385"/>
      <c r="AS701" s="385"/>
      <c r="AT701" s="385"/>
      <c r="AU701" s="385"/>
      <c r="AV701" s="385"/>
      <c r="AW701" s="385"/>
      <c r="AX701" s="831"/>
    </row>
    <row r="702" spans="1:50" ht="135"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569</v>
      </c>
      <c r="AE702" s="346"/>
      <c r="AF702" s="346"/>
      <c r="AG702" s="388" t="s">
        <v>610</v>
      </c>
      <c r="AH702" s="389"/>
      <c r="AI702" s="389"/>
      <c r="AJ702" s="389"/>
      <c r="AK702" s="389"/>
      <c r="AL702" s="389"/>
      <c r="AM702" s="389"/>
      <c r="AN702" s="389"/>
      <c r="AO702" s="389"/>
      <c r="AP702" s="389"/>
      <c r="AQ702" s="389"/>
      <c r="AR702" s="389"/>
      <c r="AS702" s="389"/>
      <c r="AT702" s="389"/>
      <c r="AU702" s="389"/>
      <c r="AV702" s="389"/>
      <c r="AW702" s="389"/>
      <c r="AX702" s="390"/>
    </row>
    <row r="703" spans="1:50" ht="60"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5"/>
      <c r="AD703" s="328" t="s">
        <v>569</v>
      </c>
      <c r="AE703" s="329"/>
      <c r="AF703" s="329"/>
      <c r="AG703" s="101" t="s">
        <v>611</v>
      </c>
      <c r="AH703" s="102"/>
      <c r="AI703" s="102"/>
      <c r="AJ703" s="102"/>
      <c r="AK703" s="102"/>
      <c r="AL703" s="102"/>
      <c r="AM703" s="102"/>
      <c r="AN703" s="102"/>
      <c r="AO703" s="102"/>
      <c r="AP703" s="102"/>
      <c r="AQ703" s="102"/>
      <c r="AR703" s="102"/>
      <c r="AS703" s="102"/>
      <c r="AT703" s="102"/>
      <c r="AU703" s="102"/>
      <c r="AV703" s="102"/>
      <c r="AW703" s="102"/>
      <c r="AX703" s="103"/>
    </row>
    <row r="704" spans="1:50" ht="110.1"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569</v>
      </c>
      <c r="AE704" s="789"/>
      <c r="AF704" s="789"/>
      <c r="AG704" s="167" t="s">
        <v>612</v>
      </c>
      <c r="AH704" s="108"/>
      <c r="AI704" s="108"/>
      <c r="AJ704" s="108"/>
      <c r="AK704" s="108"/>
      <c r="AL704" s="108"/>
      <c r="AM704" s="108"/>
      <c r="AN704" s="108"/>
      <c r="AO704" s="108"/>
      <c r="AP704" s="108"/>
      <c r="AQ704" s="108"/>
      <c r="AR704" s="108"/>
      <c r="AS704" s="108"/>
      <c r="AT704" s="108"/>
      <c r="AU704" s="108"/>
      <c r="AV704" s="108"/>
      <c r="AW704" s="108"/>
      <c r="AX704" s="168"/>
    </row>
    <row r="705" spans="1:50" ht="80.099999999999994"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607</v>
      </c>
      <c r="AE705" s="721"/>
      <c r="AF705" s="721"/>
      <c r="AG705" s="125" t="s">
        <v>613</v>
      </c>
      <c r="AH705" s="105"/>
      <c r="AI705" s="105"/>
      <c r="AJ705" s="105"/>
      <c r="AK705" s="105"/>
      <c r="AL705" s="105"/>
      <c r="AM705" s="105"/>
      <c r="AN705" s="105"/>
      <c r="AO705" s="105"/>
      <c r="AP705" s="105"/>
      <c r="AQ705" s="105"/>
      <c r="AR705" s="105"/>
      <c r="AS705" s="105"/>
      <c r="AT705" s="105"/>
      <c r="AU705" s="105"/>
      <c r="AV705" s="105"/>
      <c r="AW705" s="105"/>
      <c r="AX705" s="126"/>
    </row>
    <row r="706" spans="1:50" ht="80.099999999999994" customHeight="1" x14ac:dyDescent="0.15">
      <c r="A706" s="648"/>
      <c r="B706" s="649"/>
      <c r="C706" s="800"/>
      <c r="D706" s="801"/>
      <c r="E706" s="736" t="s">
        <v>505</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608</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80.099999999999994" customHeight="1" x14ac:dyDescent="0.15">
      <c r="A707" s="648"/>
      <c r="B707" s="649"/>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608</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54.9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569</v>
      </c>
      <c r="AE708" s="611"/>
      <c r="AF708" s="611"/>
      <c r="AG708" s="748" t="s">
        <v>614</v>
      </c>
      <c r="AH708" s="749"/>
      <c r="AI708" s="749"/>
      <c r="AJ708" s="749"/>
      <c r="AK708" s="749"/>
      <c r="AL708" s="749"/>
      <c r="AM708" s="749"/>
      <c r="AN708" s="749"/>
      <c r="AO708" s="749"/>
      <c r="AP708" s="749"/>
      <c r="AQ708" s="749"/>
      <c r="AR708" s="749"/>
      <c r="AS708" s="749"/>
      <c r="AT708" s="749"/>
      <c r="AU708" s="749"/>
      <c r="AV708" s="749"/>
      <c r="AW708" s="749"/>
      <c r="AX708" s="750"/>
    </row>
    <row r="709" spans="1:50" ht="54.95"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569</v>
      </c>
      <c r="AE709" s="329"/>
      <c r="AF709" s="329"/>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35.1"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569</v>
      </c>
      <c r="AE710" s="329"/>
      <c r="AF710" s="329"/>
      <c r="AG710" s="101" t="s">
        <v>616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8" t="s">
        <v>569</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4" t="s">
        <v>469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88" t="s">
        <v>609</v>
      </c>
      <c r="AE712" s="789"/>
      <c r="AF712" s="789"/>
      <c r="AG712" s="816" t="s">
        <v>587</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57" t="s">
        <v>470</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609</v>
      </c>
      <c r="AE713" s="329"/>
      <c r="AF713" s="669"/>
      <c r="AG713" s="101" t="s">
        <v>606</v>
      </c>
      <c r="AH713" s="102"/>
      <c r="AI713" s="102"/>
      <c r="AJ713" s="102"/>
      <c r="AK713" s="102"/>
      <c r="AL713" s="102"/>
      <c r="AM713" s="102"/>
      <c r="AN713" s="102"/>
      <c r="AO713" s="102"/>
      <c r="AP713" s="102"/>
      <c r="AQ713" s="102"/>
      <c r="AR713" s="102"/>
      <c r="AS713" s="102"/>
      <c r="AT713" s="102"/>
      <c r="AU713" s="102"/>
      <c r="AV713" s="102"/>
      <c r="AW713" s="102"/>
      <c r="AX713" s="103"/>
    </row>
    <row r="714" spans="1:50" ht="69.95" customHeight="1" x14ac:dyDescent="0.15">
      <c r="A714" s="651"/>
      <c r="B714" s="652"/>
      <c r="C714" s="653" t="s">
        <v>446</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569</v>
      </c>
      <c r="AE714" s="814"/>
      <c r="AF714" s="815"/>
      <c r="AG714" s="742" t="s">
        <v>618</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447</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569</v>
      </c>
      <c r="AE715" s="611"/>
      <c r="AF715" s="662"/>
      <c r="AG715" s="748" t="s">
        <v>619</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609</v>
      </c>
      <c r="AE716" s="633"/>
      <c r="AF716" s="633"/>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609</v>
      </c>
      <c r="AE717" s="329"/>
      <c r="AF717" s="329"/>
      <c r="AG717" s="101" t="s">
        <v>574</v>
      </c>
      <c r="AH717" s="102"/>
      <c r="AI717" s="102"/>
      <c r="AJ717" s="102"/>
      <c r="AK717" s="102"/>
      <c r="AL717" s="102"/>
      <c r="AM717" s="102"/>
      <c r="AN717" s="102"/>
      <c r="AO717" s="102"/>
      <c r="AP717" s="102"/>
      <c r="AQ717" s="102"/>
      <c r="AR717" s="102"/>
      <c r="AS717" s="102"/>
      <c r="AT717" s="102"/>
      <c r="AU717" s="102"/>
      <c r="AV717" s="102"/>
      <c r="AW717" s="102"/>
      <c r="AX717" s="103"/>
    </row>
    <row r="718" spans="1:50" ht="50.1"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569</v>
      </c>
      <c r="AE718" s="329"/>
      <c r="AF718" s="329"/>
      <c r="AG718" s="127" t="s">
        <v>620</v>
      </c>
      <c r="AH718" s="111"/>
      <c r="AI718" s="111"/>
      <c r="AJ718" s="111"/>
      <c r="AK718" s="111"/>
      <c r="AL718" s="111"/>
      <c r="AM718" s="111"/>
      <c r="AN718" s="111"/>
      <c r="AO718" s="111"/>
      <c r="AP718" s="111"/>
      <c r="AQ718" s="111"/>
      <c r="AR718" s="111"/>
      <c r="AS718" s="111"/>
      <c r="AT718" s="111"/>
      <c r="AU718" s="111"/>
      <c r="AV718" s="111"/>
      <c r="AW718" s="111"/>
      <c r="AX718" s="128"/>
    </row>
    <row r="719" spans="1:50" ht="60"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569</v>
      </c>
      <c r="AE719" s="611"/>
      <c r="AF719" s="611"/>
      <c r="AG719" s="125" t="s">
        <v>621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63" customHeight="1" x14ac:dyDescent="0.15">
      <c r="A721" s="784"/>
      <c r="B721" s="785"/>
      <c r="C721" s="296" t="s">
        <v>568</v>
      </c>
      <c r="D721" s="297"/>
      <c r="E721" s="297"/>
      <c r="F721" s="298"/>
      <c r="G721" s="287"/>
      <c r="H721" s="288"/>
      <c r="I721" s="83" t="str">
        <f>IF(OR(G721="　", G721=""), "", "-")</f>
        <v/>
      </c>
      <c r="J721" s="291">
        <v>898</v>
      </c>
      <c r="K721" s="291"/>
      <c r="L721" s="83" t="str">
        <f>IF(M721="","","-")</f>
        <v/>
      </c>
      <c r="M721" s="84"/>
      <c r="N721" s="304" t="s">
        <v>625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63" customHeight="1" x14ac:dyDescent="0.15">
      <c r="A722" s="784"/>
      <c r="B722" s="785"/>
      <c r="C722" s="296" t="s">
        <v>622</v>
      </c>
      <c r="D722" s="297"/>
      <c r="E722" s="297"/>
      <c r="F722" s="298"/>
      <c r="G722" s="287"/>
      <c r="H722" s="288"/>
      <c r="I722" s="83" t="str">
        <f t="shared" ref="I722:I725" si="4">IF(OR(G722="　", G722=""), "", "-")</f>
        <v/>
      </c>
      <c r="J722" s="291"/>
      <c r="K722" s="291"/>
      <c r="L722" s="83" t="str">
        <f t="shared" ref="L722:L725" si="5">IF(M722="","","-")</f>
        <v/>
      </c>
      <c r="M722" s="84"/>
      <c r="N722" s="304" t="s">
        <v>626</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63" customHeight="1" x14ac:dyDescent="0.15">
      <c r="A723" s="784"/>
      <c r="B723" s="785"/>
      <c r="C723" s="296" t="s">
        <v>623</v>
      </c>
      <c r="D723" s="297"/>
      <c r="E723" s="297"/>
      <c r="F723" s="298"/>
      <c r="G723" s="287"/>
      <c r="H723" s="288"/>
      <c r="I723" s="83" t="str">
        <f t="shared" si="4"/>
        <v/>
      </c>
      <c r="J723" s="291"/>
      <c r="K723" s="291"/>
      <c r="L723" s="83" t="str">
        <f t="shared" si="5"/>
        <v/>
      </c>
      <c r="M723" s="84"/>
      <c r="N723" s="304" t="s">
        <v>627</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63" customHeight="1" x14ac:dyDescent="0.15">
      <c r="A724" s="784"/>
      <c r="B724" s="785"/>
      <c r="C724" s="296" t="s">
        <v>624</v>
      </c>
      <c r="D724" s="297"/>
      <c r="E724" s="297"/>
      <c r="F724" s="298"/>
      <c r="G724" s="287"/>
      <c r="H724" s="288"/>
      <c r="I724" s="83" t="str">
        <f t="shared" si="4"/>
        <v/>
      </c>
      <c r="J724" s="291"/>
      <c r="K724" s="291"/>
      <c r="L724" s="83" t="str">
        <f t="shared" si="5"/>
        <v/>
      </c>
      <c r="M724" s="84"/>
      <c r="N724" s="304" t="s">
        <v>628</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0.1" customHeight="1" x14ac:dyDescent="0.15">
      <c r="A726" s="646" t="s">
        <v>48</v>
      </c>
      <c r="B726" s="808"/>
      <c r="C726" s="821" t="s">
        <v>53</v>
      </c>
      <c r="D726" s="843"/>
      <c r="E726" s="843"/>
      <c r="F726" s="844"/>
      <c r="G726" s="583" t="s">
        <v>629</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50.1" customHeight="1" thickBot="1" x14ac:dyDescent="0.2">
      <c r="A727" s="809"/>
      <c r="B727" s="810"/>
      <c r="C727" s="754" t="s">
        <v>57</v>
      </c>
      <c r="D727" s="755"/>
      <c r="E727" s="755"/>
      <c r="F727" s="756"/>
      <c r="G727" s="581" t="s">
        <v>630</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30" customHeight="1" thickBot="1" x14ac:dyDescent="0.2">
      <c r="A729" s="640" t="s">
        <v>606</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30" customHeight="1" thickBot="1" x14ac:dyDescent="0.2">
      <c r="A731" s="805"/>
      <c r="B731" s="806"/>
      <c r="C731" s="806"/>
      <c r="D731" s="806"/>
      <c r="E731" s="807"/>
      <c r="F731" s="735" t="s">
        <v>573</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30" customHeight="1" thickBot="1" x14ac:dyDescent="0.2">
      <c r="A733" s="679"/>
      <c r="B733" s="680"/>
      <c r="C733" s="680"/>
      <c r="D733" s="680"/>
      <c r="E733" s="681"/>
      <c r="F733" s="643" t="s">
        <v>574</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0"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475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0" t="s">
        <v>548</v>
      </c>
      <c r="B737" s="210"/>
      <c r="C737" s="210"/>
      <c r="D737" s="211"/>
      <c r="E737" s="999"/>
      <c r="F737" s="999"/>
      <c r="G737" s="999"/>
      <c r="H737" s="999"/>
      <c r="I737" s="999"/>
      <c r="J737" s="999"/>
      <c r="K737" s="999"/>
      <c r="L737" s="999"/>
      <c r="M737" s="999"/>
      <c r="N737" s="365" t="s">
        <v>541</v>
      </c>
      <c r="O737" s="365"/>
      <c r="P737" s="365"/>
      <c r="Q737" s="365"/>
      <c r="R737" s="999"/>
      <c r="S737" s="999"/>
      <c r="T737" s="999"/>
      <c r="U737" s="999"/>
      <c r="V737" s="999"/>
      <c r="W737" s="999"/>
      <c r="X737" s="999"/>
      <c r="Y737" s="999"/>
      <c r="Z737" s="999"/>
      <c r="AA737" s="365" t="s">
        <v>540</v>
      </c>
      <c r="AB737" s="365"/>
      <c r="AC737" s="365"/>
      <c r="AD737" s="365"/>
      <c r="AE737" s="999"/>
      <c r="AF737" s="999"/>
      <c r="AG737" s="999"/>
      <c r="AH737" s="999"/>
      <c r="AI737" s="999"/>
      <c r="AJ737" s="999"/>
      <c r="AK737" s="999"/>
      <c r="AL737" s="999"/>
      <c r="AM737" s="999"/>
      <c r="AN737" s="365" t="s">
        <v>539</v>
      </c>
      <c r="AO737" s="365"/>
      <c r="AP737" s="365"/>
      <c r="AQ737" s="365"/>
      <c r="AR737" s="991"/>
      <c r="AS737" s="992"/>
      <c r="AT737" s="992"/>
      <c r="AU737" s="992"/>
      <c r="AV737" s="992"/>
      <c r="AW737" s="992"/>
      <c r="AX737" s="993"/>
      <c r="AY737" s="89"/>
      <c r="AZ737" s="89"/>
    </row>
    <row r="738" spans="1:52" ht="24.75" customHeight="1" x14ac:dyDescent="0.15">
      <c r="A738" s="1000" t="s">
        <v>538</v>
      </c>
      <c r="B738" s="210"/>
      <c r="C738" s="210"/>
      <c r="D738" s="211"/>
      <c r="E738" s="999"/>
      <c r="F738" s="999"/>
      <c r="G738" s="999"/>
      <c r="H738" s="999"/>
      <c r="I738" s="999"/>
      <c r="J738" s="999"/>
      <c r="K738" s="999"/>
      <c r="L738" s="999"/>
      <c r="M738" s="999"/>
      <c r="N738" s="365" t="s">
        <v>537</v>
      </c>
      <c r="O738" s="365"/>
      <c r="P738" s="365"/>
      <c r="Q738" s="365"/>
      <c r="R738" s="999" t="s">
        <v>631</v>
      </c>
      <c r="S738" s="999"/>
      <c r="T738" s="999"/>
      <c r="U738" s="999"/>
      <c r="V738" s="999"/>
      <c r="W738" s="999"/>
      <c r="X738" s="999"/>
      <c r="Y738" s="999"/>
      <c r="Z738" s="999"/>
      <c r="AA738" s="365" t="s">
        <v>536</v>
      </c>
      <c r="AB738" s="365"/>
      <c r="AC738" s="365"/>
      <c r="AD738" s="365"/>
      <c r="AE738" s="999" t="s">
        <v>659</v>
      </c>
      <c r="AF738" s="999"/>
      <c r="AG738" s="999"/>
      <c r="AH738" s="999"/>
      <c r="AI738" s="999"/>
      <c r="AJ738" s="999"/>
      <c r="AK738" s="999"/>
      <c r="AL738" s="999"/>
      <c r="AM738" s="999"/>
      <c r="AN738" s="365" t="s">
        <v>532</v>
      </c>
      <c r="AO738" s="365"/>
      <c r="AP738" s="365"/>
      <c r="AQ738" s="365"/>
      <c r="AR738" s="991" t="s">
        <v>660</v>
      </c>
      <c r="AS738" s="992"/>
      <c r="AT738" s="992"/>
      <c r="AU738" s="992"/>
      <c r="AV738" s="992"/>
      <c r="AW738" s="992"/>
      <c r="AX738" s="993"/>
    </row>
    <row r="739" spans="1:52" ht="24.75" customHeight="1" thickBot="1" x14ac:dyDescent="0.2">
      <c r="A739" s="1001" t="s">
        <v>528</v>
      </c>
      <c r="B739" s="1002"/>
      <c r="C739" s="1002"/>
      <c r="D739" s="1003"/>
      <c r="E739" s="1004" t="s">
        <v>568</v>
      </c>
      <c r="F739" s="994"/>
      <c r="G739" s="994"/>
      <c r="H739" s="93" t="str">
        <f>IF(E739="", "", "(")</f>
        <v>(</v>
      </c>
      <c r="I739" s="994"/>
      <c r="J739" s="994"/>
      <c r="K739" s="93" t="str">
        <f>IF(OR(I739="　", I739=""), "", "-")</f>
        <v/>
      </c>
      <c r="L739" s="995">
        <v>884</v>
      </c>
      <c r="M739" s="995"/>
      <c r="N739" s="94" t="str">
        <f>IF(O739="", "", "-")</f>
        <v>-</v>
      </c>
      <c r="O739" s="95">
        <v>6</v>
      </c>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20" t="s">
        <v>508</v>
      </c>
      <c r="B740" s="621"/>
      <c r="C740" s="621"/>
      <c r="D740" s="621"/>
      <c r="E740" s="621"/>
      <c r="F740" s="622"/>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t="s">
        <v>771</v>
      </c>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510</v>
      </c>
      <c r="B779" s="635"/>
      <c r="C779" s="635"/>
      <c r="D779" s="635"/>
      <c r="E779" s="635"/>
      <c r="F779" s="636"/>
      <c r="G779" s="601" t="s">
        <v>700</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741</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701</v>
      </c>
      <c r="H781" s="677"/>
      <c r="I781" s="677"/>
      <c r="J781" s="677"/>
      <c r="K781" s="678"/>
      <c r="L781" s="670" t="s">
        <v>702</v>
      </c>
      <c r="M781" s="671"/>
      <c r="N781" s="671"/>
      <c r="O781" s="671"/>
      <c r="P781" s="671"/>
      <c r="Q781" s="671"/>
      <c r="R781" s="671"/>
      <c r="S781" s="671"/>
      <c r="T781" s="671"/>
      <c r="U781" s="671"/>
      <c r="V781" s="671"/>
      <c r="W781" s="671"/>
      <c r="X781" s="672"/>
      <c r="Y781" s="391">
        <v>6.2</v>
      </c>
      <c r="Z781" s="392"/>
      <c r="AA781" s="392"/>
      <c r="AB781" s="811"/>
      <c r="AC781" s="676" t="s">
        <v>744</v>
      </c>
      <c r="AD781" s="677"/>
      <c r="AE781" s="677"/>
      <c r="AF781" s="677"/>
      <c r="AG781" s="678"/>
      <c r="AH781" s="670" t="s">
        <v>748</v>
      </c>
      <c r="AI781" s="671"/>
      <c r="AJ781" s="671"/>
      <c r="AK781" s="671"/>
      <c r="AL781" s="671"/>
      <c r="AM781" s="671"/>
      <c r="AN781" s="671"/>
      <c r="AO781" s="671"/>
      <c r="AP781" s="671"/>
      <c r="AQ781" s="671"/>
      <c r="AR781" s="671"/>
      <c r="AS781" s="671"/>
      <c r="AT781" s="672"/>
      <c r="AU781" s="391">
        <v>0.7</v>
      </c>
      <c r="AV781" s="392"/>
      <c r="AW781" s="392"/>
      <c r="AX781" s="393"/>
    </row>
    <row r="782" spans="1:50" ht="24.75" customHeight="1" x14ac:dyDescent="0.15">
      <c r="A782" s="637"/>
      <c r="B782" s="638"/>
      <c r="C782" s="638"/>
      <c r="D782" s="638"/>
      <c r="E782" s="638"/>
      <c r="F782" s="639"/>
      <c r="G782" s="612" t="s">
        <v>703</v>
      </c>
      <c r="H782" s="613"/>
      <c r="I782" s="613"/>
      <c r="J782" s="613"/>
      <c r="K782" s="614"/>
      <c r="L782" s="604" t="s">
        <v>704</v>
      </c>
      <c r="M782" s="605"/>
      <c r="N782" s="605"/>
      <c r="O782" s="605"/>
      <c r="P782" s="605"/>
      <c r="Q782" s="605"/>
      <c r="R782" s="605"/>
      <c r="S782" s="605"/>
      <c r="T782" s="605"/>
      <c r="U782" s="605"/>
      <c r="V782" s="605"/>
      <c r="W782" s="605"/>
      <c r="X782" s="606"/>
      <c r="Y782" s="607">
        <v>0.8</v>
      </c>
      <c r="Z782" s="608"/>
      <c r="AA782" s="608"/>
      <c r="AB782" s="618"/>
      <c r="AC782" s="612" t="s">
        <v>745</v>
      </c>
      <c r="AD782" s="613"/>
      <c r="AE782" s="613"/>
      <c r="AF782" s="613"/>
      <c r="AG782" s="614"/>
      <c r="AH782" s="604" t="s">
        <v>745</v>
      </c>
      <c r="AI782" s="605"/>
      <c r="AJ782" s="605"/>
      <c r="AK782" s="605"/>
      <c r="AL782" s="605"/>
      <c r="AM782" s="605"/>
      <c r="AN782" s="605"/>
      <c r="AO782" s="605"/>
      <c r="AP782" s="605"/>
      <c r="AQ782" s="605"/>
      <c r="AR782" s="605"/>
      <c r="AS782" s="605"/>
      <c r="AT782" s="606"/>
      <c r="AU782" s="607">
        <v>0.5</v>
      </c>
      <c r="AV782" s="608"/>
      <c r="AW782" s="608"/>
      <c r="AX782" s="609"/>
    </row>
    <row r="783" spans="1:50" ht="24.75" customHeight="1" x14ac:dyDescent="0.15">
      <c r="A783" s="637"/>
      <c r="B783" s="638"/>
      <c r="C783" s="638"/>
      <c r="D783" s="638"/>
      <c r="E783" s="638"/>
      <c r="F783" s="639"/>
      <c r="G783" s="612" t="s">
        <v>703</v>
      </c>
      <c r="H783" s="613"/>
      <c r="I783" s="613"/>
      <c r="J783" s="613"/>
      <c r="K783" s="614"/>
      <c r="L783" s="604" t="s">
        <v>705</v>
      </c>
      <c r="M783" s="605"/>
      <c r="N783" s="605"/>
      <c r="O783" s="605"/>
      <c r="P783" s="605"/>
      <c r="Q783" s="605"/>
      <c r="R783" s="605"/>
      <c r="S783" s="605"/>
      <c r="T783" s="605"/>
      <c r="U783" s="605"/>
      <c r="V783" s="605"/>
      <c r="W783" s="605"/>
      <c r="X783" s="606"/>
      <c r="Y783" s="607">
        <v>0.7</v>
      </c>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7.7</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1.2</v>
      </c>
      <c r="AV791" s="838"/>
      <c r="AW791" s="838"/>
      <c r="AX791" s="840"/>
    </row>
    <row r="792" spans="1:50" ht="24.75" customHeight="1" x14ac:dyDescent="0.15">
      <c r="A792" s="637"/>
      <c r="B792" s="638"/>
      <c r="C792" s="638"/>
      <c r="D792" s="638"/>
      <c r="E792" s="638"/>
      <c r="F792" s="639"/>
      <c r="G792" s="601" t="s">
        <v>743</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744</v>
      </c>
      <c r="H794" s="677"/>
      <c r="I794" s="677"/>
      <c r="J794" s="677"/>
      <c r="K794" s="678"/>
      <c r="L794" s="670" t="s">
        <v>748</v>
      </c>
      <c r="M794" s="671"/>
      <c r="N794" s="671"/>
      <c r="O794" s="671"/>
      <c r="P794" s="671"/>
      <c r="Q794" s="671"/>
      <c r="R794" s="671"/>
      <c r="S794" s="671"/>
      <c r="T794" s="671"/>
      <c r="U794" s="671"/>
      <c r="V794" s="671"/>
      <c r="W794" s="671"/>
      <c r="X794" s="672"/>
      <c r="Y794" s="391">
        <v>372.1</v>
      </c>
      <c r="Z794" s="392"/>
      <c r="AA794" s="392"/>
      <c r="AB794" s="811"/>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24.75" customHeight="1" x14ac:dyDescent="0.15">
      <c r="A795" s="637"/>
      <c r="B795" s="638"/>
      <c r="C795" s="638"/>
      <c r="D795" s="638"/>
      <c r="E795" s="638"/>
      <c r="F795" s="639"/>
      <c r="G795" s="612" t="s">
        <v>745</v>
      </c>
      <c r="H795" s="613"/>
      <c r="I795" s="613"/>
      <c r="J795" s="613"/>
      <c r="K795" s="614"/>
      <c r="L795" s="604" t="s">
        <v>745</v>
      </c>
      <c r="M795" s="605"/>
      <c r="N795" s="605"/>
      <c r="O795" s="605"/>
      <c r="P795" s="605"/>
      <c r="Q795" s="605"/>
      <c r="R795" s="605"/>
      <c r="S795" s="605"/>
      <c r="T795" s="605"/>
      <c r="U795" s="605"/>
      <c r="V795" s="605"/>
      <c r="W795" s="605"/>
      <c r="X795" s="606"/>
      <c r="Y795" s="607">
        <v>179</v>
      </c>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15">
      <c r="A796" s="637"/>
      <c r="B796" s="638"/>
      <c r="C796" s="638"/>
      <c r="D796" s="638"/>
      <c r="E796" s="638"/>
      <c r="F796" s="639"/>
      <c r="G796" s="612" t="s">
        <v>746</v>
      </c>
      <c r="H796" s="613"/>
      <c r="I796" s="613"/>
      <c r="J796" s="613"/>
      <c r="K796" s="614"/>
      <c r="L796" s="604" t="s">
        <v>746</v>
      </c>
      <c r="M796" s="605"/>
      <c r="N796" s="605"/>
      <c r="O796" s="605"/>
      <c r="P796" s="605"/>
      <c r="Q796" s="605"/>
      <c r="R796" s="605"/>
      <c r="S796" s="605"/>
      <c r="T796" s="605"/>
      <c r="U796" s="605"/>
      <c r="V796" s="605"/>
      <c r="W796" s="605"/>
      <c r="X796" s="606"/>
      <c r="Y796" s="607">
        <v>395</v>
      </c>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x14ac:dyDescent="0.15">
      <c r="A797" s="637"/>
      <c r="B797" s="638"/>
      <c r="C797" s="638"/>
      <c r="D797" s="638"/>
      <c r="E797" s="638"/>
      <c r="F797" s="639"/>
      <c r="G797" s="612" t="s">
        <v>703</v>
      </c>
      <c r="H797" s="613"/>
      <c r="I797" s="613"/>
      <c r="J797" s="613"/>
      <c r="K797" s="614"/>
      <c r="L797" s="604" t="s">
        <v>749</v>
      </c>
      <c r="M797" s="605"/>
      <c r="N797" s="605"/>
      <c r="O797" s="605"/>
      <c r="P797" s="605"/>
      <c r="Q797" s="605"/>
      <c r="R797" s="605"/>
      <c r="S797" s="605"/>
      <c r="T797" s="605"/>
      <c r="U797" s="605"/>
      <c r="V797" s="605"/>
      <c r="W797" s="605"/>
      <c r="X797" s="606"/>
      <c r="Y797" s="607">
        <v>945</v>
      </c>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x14ac:dyDescent="0.15">
      <c r="A798" s="637"/>
      <c r="B798" s="638"/>
      <c r="C798" s="638"/>
      <c r="D798" s="638"/>
      <c r="E798" s="638"/>
      <c r="F798" s="639"/>
      <c r="G798" s="612" t="s">
        <v>747</v>
      </c>
      <c r="H798" s="613"/>
      <c r="I798" s="613"/>
      <c r="J798" s="613"/>
      <c r="K798" s="614"/>
      <c r="L798" s="604" t="s">
        <v>750</v>
      </c>
      <c r="M798" s="605"/>
      <c r="N798" s="605"/>
      <c r="O798" s="605"/>
      <c r="P798" s="605"/>
      <c r="Q798" s="605"/>
      <c r="R798" s="605"/>
      <c r="S798" s="605"/>
      <c r="T798" s="605"/>
      <c r="U798" s="605"/>
      <c r="V798" s="605"/>
      <c r="W798" s="605"/>
      <c r="X798" s="606"/>
      <c r="Y798" s="607">
        <v>554</v>
      </c>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2445.1</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7"/>
      <c r="B805" s="638"/>
      <c r="C805" s="638"/>
      <c r="D805" s="638"/>
      <c r="E805" s="638"/>
      <c r="F805" s="639"/>
      <c r="G805" s="601" t="s">
        <v>441</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442</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1"/>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1"/>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47" t="s">
        <v>706</v>
      </c>
      <c r="D837" s="347" t="s">
        <v>706</v>
      </c>
      <c r="E837" s="347" t="s">
        <v>706</v>
      </c>
      <c r="F837" s="347" t="s">
        <v>706</v>
      </c>
      <c r="G837" s="347" t="s">
        <v>706</v>
      </c>
      <c r="H837" s="347" t="s">
        <v>706</v>
      </c>
      <c r="I837" s="347" t="s">
        <v>706</v>
      </c>
      <c r="J837" s="348">
        <v>2010701023536</v>
      </c>
      <c r="K837" s="349">
        <v>2010701023536</v>
      </c>
      <c r="L837" s="349">
        <v>2010701023536</v>
      </c>
      <c r="M837" s="349">
        <v>2010701023536</v>
      </c>
      <c r="N837" s="349">
        <v>2010701023536</v>
      </c>
      <c r="O837" s="349">
        <v>2010701023536</v>
      </c>
      <c r="P837" s="350" t="s">
        <v>571</v>
      </c>
      <c r="Q837" s="350" t="s">
        <v>571</v>
      </c>
      <c r="R837" s="350" t="s">
        <v>571</v>
      </c>
      <c r="S837" s="350" t="s">
        <v>571</v>
      </c>
      <c r="T837" s="350" t="s">
        <v>571</v>
      </c>
      <c r="U837" s="350" t="s">
        <v>571</v>
      </c>
      <c r="V837" s="350" t="s">
        <v>571</v>
      </c>
      <c r="W837" s="350" t="s">
        <v>571</v>
      </c>
      <c r="X837" s="350" t="s">
        <v>571</v>
      </c>
      <c r="Y837" s="351">
        <v>7.7</v>
      </c>
      <c r="Z837" s="352">
        <v>7.7</v>
      </c>
      <c r="AA837" s="352">
        <v>7.7</v>
      </c>
      <c r="AB837" s="353">
        <v>7.7</v>
      </c>
      <c r="AC837" s="363"/>
      <c r="AD837" s="371"/>
      <c r="AE837" s="371"/>
      <c r="AF837" s="371"/>
      <c r="AG837" s="371"/>
      <c r="AH837" s="372" t="s">
        <v>571</v>
      </c>
      <c r="AI837" s="373" t="s">
        <v>571</v>
      </c>
      <c r="AJ837" s="373" t="s">
        <v>571</v>
      </c>
      <c r="AK837" s="373" t="s">
        <v>571</v>
      </c>
      <c r="AL837" s="357" t="s">
        <v>571</v>
      </c>
      <c r="AM837" s="358" t="s">
        <v>571</v>
      </c>
      <c r="AN837" s="358" t="s">
        <v>571</v>
      </c>
      <c r="AO837" s="359" t="s">
        <v>571</v>
      </c>
      <c r="AP837" s="360" t="s">
        <v>755</v>
      </c>
      <c r="AQ837" s="360"/>
      <c r="AR837" s="360"/>
      <c r="AS837" s="360"/>
      <c r="AT837" s="360"/>
      <c r="AU837" s="360"/>
      <c r="AV837" s="360"/>
      <c r="AW837" s="360"/>
      <c r="AX837" s="360"/>
    </row>
    <row r="838" spans="1:50" ht="50.1" customHeight="1" x14ac:dyDescent="0.15">
      <c r="A838" s="379">
        <v>2</v>
      </c>
      <c r="B838" s="379">
        <v>1</v>
      </c>
      <c r="C838" s="347" t="s">
        <v>706</v>
      </c>
      <c r="D838" s="347" t="s">
        <v>706</v>
      </c>
      <c r="E838" s="347" t="s">
        <v>706</v>
      </c>
      <c r="F838" s="347" t="s">
        <v>706</v>
      </c>
      <c r="G838" s="347" t="s">
        <v>706</v>
      </c>
      <c r="H838" s="347" t="s">
        <v>706</v>
      </c>
      <c r="I838" s="347" t="s">
        <v>706</v>
      </c>
      <c r="J838" s="348">
        <v>2010701023536</v>
      </c>
      <c r="K838" s="349">
        <v>2010701023536</v>
      </c>
      <c r="L838" s="349">
        <v>2010701023536</v>
      </c>
      <c r="M838" s="349">
        <v>2010701023536</v>
      </c>
      <c r="N838" s="349">
        <v>2010701023536</v>
      </c>
      <c r="O838" s="349">
        <v>2010701023536</v>
      </c>
      <c r="P838" s="350" t="s">
        <v>702</v>
      </c>
      <c r="Q838" s="350" t="s">
        <v>702</v>
      </c>
      <c r="R838" s="350" t="s">
        <v>702</v>
      </c>
      <c r="S838" s="350" t="s">
        <v>702</v>
      </c>
      <c r="T838" s="350" t="s">
        <v>702</v>
      </c>
      <c r="U838" s="350" t="s">
        <v>702</v>
      </c>
      <c r="V838" s="350" t="s">
        <v>702</v>
      </c>
      <c r="W838" s="350" t="s">
        <v>702</v>
      </c>
      <c r="X838" s="350" t="s">
        <v>702</v>
      </c>
      <c r="Y838" s="351">
        <v>6.2</v>
      </c>
      <c r="Z838" s="352">
        <v>6</v>
      </c>
      <c r="AA838" s="352">
        <v>6</v>
      </c>
      <c r="AB838" s="353">
        <v>6</v>
      </c>
      <c r="AC838" s="363" t="s">
        <v>707</v>
      </c>
      <c r="AD838" s="363" t="s">
        <v>708</v>
      </c>
      <c r="AE838" s="363" t="s">
        <v>708</v>
      </c>
      <c r="AF838" s="363" t="s">
        <v>708</v>
      </c>
      <c r="AG838" s="363" t="s">
        <v>708</v>
      </c>
      <c r="AH838" s="372">
        <v>2</v>
      </c>
      <c r="AI838" s="373">
        <v>2</v>
      </c>
      <c r="AJ838" s="373">
        <v>2</v>
      </c>
      <c r="AK838" s="373">
        <v>2</v>
      </c>
      <c r="AL838" s="357">
        <v>83.7</v>
      </c>
      <c r="AM838" s="358">
        <v>83.7</v>
      </c>
      <c r="AN838" s="358">
        <v>83.7</v>
      </c>
      <c r="AO838" s="359">
        <v>83.7</v>
      </c>
      <c r="AP838" s="360" t="s">
        <v>756</v>
      </c>
      <c r="AQ838" s="360"/>
      <c r="AR838" s="360"/>
      <c r="AS838" s="360"/>
      <c r="AT838" s="360"/>
      <c r="AU838" s="360"/>
      <c r="AV838" s="360"/>
      <c r="AW838" s="360"/>
      <c r="AX838" s="360"/>
    </row>
    <row r="839" spans="1:50" ht="30" customHeight="1" x14ac:dyDescent="0.15">
      <c r="A839" s="379">
        <v>3</v>
      </c>
      <c r="B839" s="379">
        <v>1</v>
      </c>
      <c r="C839" s="361" t="s">
        <v>706</v>
      </c>
      <c r="D839" s="347" t="s">
        <v>706</v>
      </c>
      <c r="E839" s="347" t="s">
        <v>706</v>
      </c>
      <c r="F839" s="347" t="s">
        <v>706</v>
      </c>
      <c r="G839" s="347" t="s">
        <v>706</v>
      </c>
      <c r="H839" s="347" t="s">
        <v>706</v>
      </c>
      <c r="I839" s="347" t="s">
        <v>706</v>
      </c>
      <c r="J839" s="348">
        <v>2010701023536</v>
      </c>
      <c r="K839" s="349">
        <v>2010701023536</v>
      </c>
      <c r="L839" s="349">
        <v>2010701023536</v>
      </c>
      <c r="M839" s="349">
        <v>2010701023536</v>
      </c>
      <c r="N839" s="349">
        <v>2010701023536</v>
      </c>
      <c r="O839" s="349">
        <v>2010701023536</v>
      </c>
      <c r="P839" s="362" t="s">
        <v>704</v>
      </c>
      <c r="Q839" s="350" t="s">
        <v>704</v>
      </c>
      <c r="R839" s="350" t="s">
        <v>704</v>
      </c>
      <c r="S839" s="350" t="s">
        <v>704</v>
      </c>
      <c r="T839" s="350" t="s">
        <v>704</v>
      </c>
      <c r="U839" s="350" t="s">
        <v>704</v>
      </c>
      <c r="V839" s="350" t="s">
        <v>704</v>
      </c>
      <c r="W839" s="350" t="s">
        <v>704</v>
      </c>
      <c r="X839" s="350" t="s">
        <v>704</v>
      </c>
      <c r="Y839" s="351">
        <v>0.8</v>
      </c>
      <c r="Z839" s="352">
        <v>0.7</v>
      </c>
      <c r="AA839" s="352">
        <v>0.7</v>
      </c>
      <c r="AB839" s="353">
        <v>0.7</v>
      </c>
      <c r="AC839" s="363" t="s">
        <v>709</v>
      </c>
      <c r="AD839" s="363" t="s">
        <v>710</v>
      </c>
      <c r="AE839" s="363" t="s">
        <v>710</v>
      </c>
      <c r="AF839" s="363" t="s">
        <v>710</v>
      </c>
      <c r="AG839" s="363" t="s">
        <v>710</v>
      </c>
      <c r="AH839" s="355" t="s">
        <v>571</v>
      </c>
      <c r="AI839" s="356" t="s">
        <v>571</v>
      </c>
      <c r="AJ839" s="356" t="s">
        <v>571</v>
      </c>
      <c r="AK839" s="356" t="s">
        <v>571</v>
      </c>
      <c r="AL839" s="357" t="s">
        <v>571</v>
      </c>
      <c r="AM839" s="358" t="s">
        <v>571</v>
      </c>
      <c r="AN839" s="358" t="s">
        <v>571</v>
      </c>
      <c r="AO839" s="359" t="s">
        <v>571</v>
      </c>
      <c r="AP839" s="360" t="s">
        <v>756</v>
      </c>
      <c r="AQ839" s="360"/>
      <c r="AR839" s="360"/>
      <c r="AS839" s="360"/>
      <c r="AT839" s="360"/>
      <c r="AU839" s="360"/>
      <c r="AV839" s="360"/>
      <c r="AW839" s="360"/>
      <c r="AX839" s="360"/>
    </row>
    <row r="840" spans="1:50" ht="30" customHeight="1" x14ac:dyDescent="0.15">
      <c r="A840" s="379">
        <v>4</v>
      </c>
      <c r="B840" s="379">
        <v>1</v>
      </c>
      <c r="C840" s="361" t="s">
        <v>711</v>
      </c>
      <c r="D840" s="347" t="s">
        <v>711</v>
      </c>
      <c r="E840" s="347" t="s">
        <v>711</v>
      </c>
      <c r="F840" s="347" t="s">
        <v>711</v>
      </c>
      <c r="G840" s="347" t="s">
        <v>711</v>
      </c>
      <c r="H840" s="347" t="s">
        <v>711</v>
      </c>
      <c r="I840" s="347" t="s">
        <v>711</v>
      </c>
      <c r="J840" s="348">
        <v>3010001025546</v>
      </c>
      <c r="K840" s="349">
        <v>3010001025546</v>
      </c>
      <c r="L840" s="349">
        <v>3010001025546</v>
      </c>
      <c r="M840" s="349">
        <v>3010001025546</v>
      </c>
      <c r="N840" s="349">
        <v>3010001025546</v>
      </c>
      <c r="O840" s="349">
        <v>3010001025546</v>
      </c>
      <c r="P840" s="362" t="s">
        <v>571</v>
      </c>
      <c r="Q840" s="350" t="s">
        <v>571</v>
      </c>
      <c r="R840" s="350" t="s">
        <v>571</v>
      </c>
      <c r="S840" s="350" t="s">
        <v>571</v>
      </c>
      <c r="T840" s="350" t="s">
        <v>571</v>
      </c>
      <c r="U840" s="350" t="s">
        <v>571</v>
      </c>
      <c r="V840" s="350" t="s">
        <v>571</v>
      </c>
      <c r="W840" s="350" t="s">
        <v>571</v>
      </c>
      <c r="X840" s="350" t="s">
        <v>571</v>
      </c>
      <c r="Y840" s="351">
        <v>3.7</v>
      </c>
      <c r="Z840" s="352">
        <v>3.7</v>
      </c>
      <c r="AA840" s="352">
        <v>3.7</v>
      </c>
      <c r="AB840" s="353">
        <v>3.7</v>
      </c>
      <c r="AC840" s="363"/>
      <c r="AD840" s="363"/>
      <c r="AE840" s="363"/>
      <c r="AF840" s="363"/>
      <c r="AG840" s="363"/>
      <c r="AH840" s="355" t="s">
        <v>571</v>
      </c>
      <c r="AI840" s="356" t="s">
        <v>571</v>
      </c>
      <c r="AJ840" s="356" t="s">
        <v>571</v>
      </c>
      <c r="AK840" s="356" t="s">
        <v>571</v>
      </c>
      <c r="AL840" s="357" t="s">
        <v>571</v>
      </c>
      <c r="AM840" s="358" t="s">
        <v>571</v>
      </c>
      <c r="AN840" s="358" t="s">
        <v>571</v>
      </c>
      <c r="AO840" s="359" t="s">
        <v>571</v>
      </c>
      <c r="AP840" s="360" t="s">
        <v>757</v>
      </c>
      <c r="AQ840" s="360"/>
      <c r="AR840" s="360"/>
      <c r="AS840" s="360"/>
      <c r="AT840" s="360"/>
      <c r="AU840" s="360"/>
      <c r="AV840" s="360"/>
      <c r="AW840" s="360"/>
      <c r="AX840" s="360"/>
    </row>
    <row r="841" spans="1:50" ht="50.1" customHeight="1" x14ac:dyDescent="0.15">
      <c r="A841" s="379">
        <v>5</v>
      </c>
      <c r="B841" s="379">
        <v>1</v>
      </c>
      <c r="C841" s="347" t="s">
        <v>711</v>
      </c>
      <c r="D841" s="347" t="s">
        <v>711</v>
      </c>
      <c r="E841" s="347" t="s">
        <v>711</v>
      </c>
      <c r="F841" s="347" t="s">
        <v>711</v>
      </c>
      <c r="G841" s="347" t="s">
        <v>711</v>
      </c>
      <c r="H841" s="347" t="s">
        <v>711</v>
      </c>
      <c r="I841" s="347" t="s">
        <v>711</v>
      </c>
      <c r="J841" s="348">
        <v>3010001025546</v>
      </c>
      <c r="K841" s="349">
        <v>3010001025546</v>
      </c>
      <c r="L841" s="349">
        <v>3010001025546</v>
      </c>
      <c r="M841" s="349">
        <v>3010001025546</v>
      </c>
      <c r="N841" s="349">
        <v>3010001025546</v>
      </c>
      <c r="O841" s="349">
        <v>3010001025546</v>
      </c>
      <c r="P841" s="350" t="s">
        <v>712</v>
      </c>
      <c r="Q841" s="350" t="s">
        <v>712</v>
      </c>
      <c r="R841" s="350" t="s">
        <v>712</v>
      </c>
      <c r="S841" s="350" t="s">
        <v>712</v>
      </c>
      <c r="T841" s="350" t="s">
        <v>712</v>
      </c>
      <c r="U841" s="350" t="s">
        <v>712</v>
      </c>
      <c r="V841" s="350" t="s">
        <v>712</v>
      </c>
      <c r="W841" s="350" t="s">
        <v>712</v>
      </c>
      <c r="X841" s="350" t="s">
        <v>712</v>
      </c>
      <c r="Y841" s="351">
        <v>1.9</v>
      </c>
      <c r="Z841" s="352">
        <v>1.9</v>
      </c>
      <c r="AA841" s="352">
        <v>1.9</v>
      </c>
      <c r="AB841" s="353">
        <v>1.9</v>
      </c>
      <c r="AC841" s="354" t="s">
        <v>713</v>
      </c>
      <c r="AD841" s="354" t="s">
        <v>714</v>
      </c>
      <c r="AE841" s="354" t="s">
        <v>714</v>
      </c>
      <c r="AF841" s="354" t="s">
        <v>714</v>
      </c>
      <c r="AG841" s="354" t="s">
        <v>714</v>
      </c>
      <c r="AH841" s="355" t="s">
        <v>571</v>
      </c>
      <c r="AI841" s="356" t="s">
        <v>571</v>
      </c>
      <c r="AJ841" s="356" t="s">
        <v>571</v>
      </c>
      <c r="AK841" s="356" t="s">
        <v>571</v>
      </c>
      <c r="AL841" s="357">
        <v>100</v>
      </c>
      <c r="AM841" s="358">
        <v>100</v>
      </c>
      <c r="AN841" s="358">
        <v>100</v>
      </c>
      <c r="AO841" s="359">
        <v>100</v>
      </c>
      <c r="AP841" s="360" t="s">
        <v>756</v>
      </c>
      <c r="AQ841" s="360"/>
      <c r="AR841" s="360"/>
      <c r="AS841" s="360"/>
      <c r="AT841" s="360"/>
      <c r="AU841" s="360"/>
      <c r="AV841" s="360"/>
      <c r="AW841" s="360"/>
      <c r="AX841" s="360"/>
    </row>
    <row r="842" spans="1:50" ht="50.1" customHeight="1" x14ac:dyDescent="0.15">
      <c r="A842" s="379">
        <v>6</v>
      </c>
      <c r="B842" s="379">
        <v>1</v>
      </c>
      <c r="C842" s="347" t="s">
        <v>711</v>
      </c>
      <c r="D842" s="347" t="s">
        <v>711</v>
      </c>
      <c r="E842" s="347" t="s">
        <v>711</v>
      </c>
      <c r="F842" s="347" t="s">
        <v>711</v>
      </c>
      <c r="G842" s="347" t="s">
        <v>711</v>
      </c>
      <c r="H842" s="347" t="s">
        <v>711</v>
      </c>
      <c r="I842" s="347" t="s">
        <v>711</v>
      </c>
      <c r="J842" s="348">
        <v>3010001025546</v>
      </c>
      <c r="K842" s="349">
        <v>3010001025546</v>
      </c>
      <c r="L842" s="349">
        <v>3010001025546</v>
      </c>
      <c r="M842" s="349">
        <v>3010001025546</v>
      </c>
      <c r="N842" s="349">
        <v>3010001025546</v>
      </c>
      <c r="O842" s="349">
        <v>3010001025546</v>
      </c>
      <c r="P842" s="350" t="s">
        <v>715</v>
      </c>
      <c r="Q842" s="350" t="s">
        <v>715</v>
      </c>
      <c r="R842" s="350" t="s">
        <v>715</v>
      </c>
      <c r="S842" s="350" t="s">
        <v>715</v>
      </c>
      <c r="T842" s="350" t="s">
        <v>715</v>
      </c>
      <c r="U842" s="350" t="s">
        <v>715</v>
      </c>
      <c r="V842" s="350" t="s">
        <v>715</v>
      </c>
      <c r="W842" s="350" t="s">
        <v>715</v>
      </c>
      <c r="X842" s="350" t="s">
        <v>715</v>
      </c>
      <c r="Y842" s="351">
        <v>1.8</v>
      </c>
      <c r="Z842" s="352">
        <v>1.8</v>
      </c>
      <c r="AA842" s="352">
        <v>1.8</v>
      </c>
      <c r="AB842" s="353">
        <v>1.8</v>
      </c>
      <c r="AC842" s="354" t="s">
        <v>713</v>
      </c>
      <c r="AD842" s="354" t="s">
        <v>714</v>
      </c>
      <c r="AE842" s="354" t="s">
        <v>714</v>
      </c>
      <c r="AF842" s="354" t="s">
        <v>714</v>
      </c>
      <c r="AG842" s="354" t="s">
        <v>714</v>
      </c>
      <c r="AH842" s="355" t="s">
        <v>571</v>
      </c>
      <c r="AI842" s="356" t="s">
        <v>571</v>
      </c>
      <c r="AJ842" s="356" t="s">
        <v>571</v>
      </c>
      <c r="AK842" s="356" t="s">
        <v>571</v>
      </c>
      <c r="AL842" s="357">
        <v>100</v>
      </c>
      <c r="AM842" s="358">
        <v>100</v>
      </c>
      <c r="AN842" s="358">
        <v>100</v>
      </c>
      <c r="AO842" s="359">
        <v>100</v>
      </c>
      <c r="AP842" s="360" t="s">
        <v>758</v>
      </c>
      <c r="AQ842" s="360"/>
      <c r="AR842" s="360"/>
      <c r="AS842" s="360"/>
      <c r="AT842" s="360"/>
      <c r="AU842" s="360"/>
      <c r="AV842" s="360"/>
      <c r="AW842" s="360"/>
      <c r="AX842" s="360"/>
    </row>
    <row r="843" spans="1:50" ht="30" customHeight="1" x14ac:dyDescent="0.15">
      <c r="A843" s="379">
        <v>7</v>
      </c>
      <c r="B843" s="379">
        <v>1</v>
      </c>
      <c r="C843" s="347" t="s">
        <v>716</v>
      </c>
      <c r="D843" s="347" t="s">
        <v>716</v>
      </c>
      <c r="E843" s="347" t="s">
        <v>716</v>
      </c>
      <c r="F843" s="347" t="s">
        <v>716</v>
      </c>
      <c r="G843" s="347" t="s">
        <v>716</v>
      </c>
      <c r="H843" s="347" t="s">
        <v>716</v>
      </c>
      <c r="I843" s="347" t="s">
        <v>716</v>
      </c>
      <c r="J843" s="348">
        <v>2011101035312</v>
      </c>
      <c r="K843" s="349">
        <v>2011101035312</v>
      </c>
      <c r="L843" s="349">
        <v>2011101035312</v>
      </c>
      <c r="M843" s="349">
        <v>2011101035312</v>
      </c>
      <c r="N843" s="349">
        <v>2011101035312</v>
      </c>
      <c r="O843" s="349">
        <v>2011101035312</v>
      </c>
      <c r="P843" s="350" t="s">
        <v>571</v>
      </c>
      <c r="Q843" s="350" t="s">
        <v>571</v>
      </c>
      <c r="R843" s="350" t="s">
        <v>571</v>
      </c>
      <c r="S843" s="350" t="s">
        <v>571</v>
      </c>
      <c r="T843" s="350" t="s">
        <v>571</v>
      </c>
      <c r="U843" s="350" t="s">
        <v>571</v>
      </c>
      <c r="V843" s="350" t="s">
        <v>571</v>
      </c>
      <c r="W843" s="350" t="s">
        <v>571</v>
      </c>
      <c r="X843" s="350" t="s">
        <v>571</v>
      </c>
      <c r="Y843" s="351">
        <v>3.1</v>
      </c>
      <c r="Z843" s="352">
        <v>3.1</v>
      </c>
      <c r="AA843" s="352">
        <v>3.1</v>
      </c>
      <c r="AB843" s="353">
        <v>3.1</v>
      </c>
      <c r="AC843" s="354"/>
      <c r="AD843" s="354"/>
      <c r="AE843" s="354"/>
      <c r="AF843" s="354"/>
      <c r="AG843" s="354"/>
      <c r="AH843" s="355" t="s">
        <v>571</v>
      </c>
      <c r="AI843" s="356" t="s">
        <v>571</v>
      </c>
      <c r="AJ843" s="356" t="s">
        <v>571</v>
      </c>
      <c r="AK843" s="356" t="s">
        <v>571</v>
      </c>
      <c r="AL843" s="357" t="s">
        <v>571</v>
      </c>
      <c r="AM843" s="358" t="s">
        <v>571</v>
      </c>
      <c r="AN843" s="358" t="s">
        <v>571</v>
      </c>
      <c r="AO843" s="359" t="s">
        <v>571</v>
      </c>
      <c r="AP843" s="360" t="s">
        <v>759</v>
      </c>
      <c r="AQ843" s="360"/>
      <c r="AR843" s="360"/>
      <c r="AS843" s="360"/>
      <c r="AT843" s="360"/>
      <c r="AU843" s="360"/>
      <c r="AV843" s="360"/>
      <c r="AW843" s="360"/>
      <c r="AX843" s="360"/>
    </row>
    <row r="844" spans="1:50" ht="69.95" customHeight="1" x14ac:dyDescent="0.15">
      <c r="A844" s="379">
        <v>8</v>
      </c>
      <c r="B844" s="379">
        <v>1</v>
      </c>
      <c r="C844" s="347" t="s">
        <v>716</v>
      </c>
      <c r="D844" s="347" t="s">
        <v>716</v>
      </c>
      <c r="E844" s="347" t="s">
        <v>716</v>
      </c>
      <c r="F844" s="347" t="s">
        <v>716</v>
      </c>
      <c r="G844" s="347" t="s">
        <v>716</v>
      </c>
      <c r="H844" s="347" t="s">
        <v>716</v>
      </c>
      <c r="I844" s="347" t="s">
        <v>716</v>
      </c>
      <c r="J844" s="348">
        <v>2011101035312</v>
      </c>
      <c r="K844" s="349">
        <v>2011101035312</v>
      </c>
      <c r="L844" s="349">
        <v>2011101035312</v>
      </c>
      <c r="M844" s="349">
        <v>2011101035312</v>
      </c>
      <c r="N844" s="349">
        <v>2011101035312</v>
      </c>
      <c r="O844" s="349">
        <v>2011101035312</v>
      </c>
      <c r="P844" s="350" t="s">
        <v>717</v>
      </c>
      <c r="Q844" s="350" t="s">
        <v>717</v>
      </c>
      <c r="R844" s="350" t="s">
        <v>717</v>
      </c>
      <c r="S844" s="350" t="s">
        <v>717</v>
      </c>
      <c r="T844" s="350" t="s">
        <v>717</v>
      </c>
      <c r="U844" s="350" t="s">
        <v>717</v>
      </c>
      <c r="V844" s="350" t="s">
        <v>717</v>
      </c>
      <c r="W844" s="350" t="s">
        <v>717</v>
      </c>
      <c r="X844" s="350" t="s">
        <v>717</v>
      </c>
      <c r="Y844" s="351">
        <v>1</v>
      </c>
      <c r="Z844" s="352">
        <v>1</v>
      </c>
      <c r="AA844" s="352">
        <v>1</v>
      </c>
      <c r="AB844" s="353">
        <v>1</v>
      </c>
      <c r="AC844" s="354" t="s">
        <v>709</v>
      </c>
      <c r="AD844" s="354" t="s">
        <v>710</v>
      </c>
      <c r="AE844" s="354" t="s">
        <v>710</v>
      </c>
      <c r="AF844" s="354" t="s">
        <v>710</v>
      </c>
      <c r="AG844" s="354" t="s">
        <v>710</v>
      </c>
      <c r="AH844" s="355" t="s">
        <v>571</v>
      </c>
      <c r="AI844" s="356" t="s">
        <v>571</v>
      </c>
      <c r="AJ844" s="356" t="s">
        <v>571</v>
      </c>
      <c r="AK844" s="356" t="s">
        <v>571</v>
      </c>
      <c r="AL844" s="357" t="s">
        <v>571</v>
      </c>
      <c r="AM844" s="358" t="s">
        <v>571</v>
      </c>
      <c r="AN844" s="358" t="s">
        <v>571</v>
      </c>
      <c r="AO844" s="359" t="s">
        <v>571</v>
      </c>
      <c r="AP844" s="360" t="s">
        <v>756</v>
      </c>
      <c r="AQ844" s="360"/>
      <c r="AR844" s="360"/>
      <c r="AS844" s="360"/>
      <c r="AT844" s="360"/>
      <c r="AU844" s="360"/>
      <c r="AV844" s="360"/>
      <c r="AW844" s="360"/>
      <c r="AX844" s="360"/>
    </row>
    <row r="845" spans="1:50" ht="69.95" customHeight="1" x14ac:dyDescent="0.15">
      <c r="A845" s="379">
        <v>9</v>
      </c>
      <c r="B845" s="379">
        <v>1</v>
      </c>
      <c r="C845" s="347" t="s">
        <v>716</v>
      </c>
      <c r="D845" s="347" t="s">
        <v>716</v>
      </c>
      <c r="E845" s="347" t="s">
        <v>716</v>
      </c>
      <c r="F845" s="347" t="s">
        <v>716</v>
      </c>
      <c r="G845" s="347" t="s">
        <v>716</v>
      </c>
      <c r="H845" s="347" t="s">
        <v>716</v>
      </c>
      <c r="I845" s="347" t="s">
        <v>716</v>
      </c>
      <c r="J845" s="348">
        <v>2011101035312</v>
      </c>
      <c r="K845" s="349">
        <v>2011101035312</v>
      </c>
      <c r="L845" s="349">
        <v>2011101035312</v>
      </c>
      <c r="M845" s="349">
        <v>2011101035312</v>
      </c>
      <c r="N845" s="349">
        <v>2011101035312</v>
      </c>
      <c r="O845" s="349">
        <v>2011101035312</v>
      </c>
      <c r="P845" s="350" t="s">
        <v>718</v>
      </c>
      <c r="Q845" s="350" t="s">
        <v>718</v>
      </c>
      <c r="R845" s="350" t="s">
        <v>718</v>
      </c>
      <c r="S845" s="350" t="s">
        <v>718</v>
      </c>
      <c r="T845" s="350" t="s">
        <v>718</v>
      </c>
      <c r="U845" s="350" t="s">
        <v>718</v>
      </c>
      <c r="V845" s="350" t="s">
        <v>718</v>
      </c>
      <c r="W845" s="350" t="s">
        <v>718</v>
      </c>
      <c r="X845" s="350" t="s">
        <v>718</v>
      </c>
      <c r="Y845" s="351">
        <v>1</v>
      </c>
      <c r="Z845" s="352">
        <v>1</v>
      </c>
      <c r="AA845" s="352">
        <v>1</v>
      </c>
      <c r="AB845" s="353">
        <v>1</v>
      </c>
      <c r="AC845" s="354" t="s">
        <v>709</v>
      </c>
      <c r="AD845" s="354" t="s">
        <v>710</v>
      </c>
      <c r="AE845" s="354" t="s">
        <v>710</v>
      </c>
      <c r="AF845" s="354" t="s">
        <v>710</v>
      </c>
      <c r="AG845" s="354" t="s">
        <v>710</v>
      </c>
      <c r="AH845" s="355" t="s">
        <v>571</v>
      </c>
      <c r="AI845" s="356" t="s">
        <v>571</v>
      </c>
      <c r="AJ845" s="356" t="s">
        <v>571</v>
      </c>
      <c r="AK845" s="356" t="s">
        <v>571</v>
      </c>
      <c r="AL845" s="357" t="s">
        <v>571</v>
      </c>
      <c r="AM845" s="358" t="s">
        <v>571</v>
      </c>
      <c r="AN845" s="358" t="s">
        <v>571</v>
      </c>
      <c r="AO845" s="359" t="s">
        <v>571</v>
      </c>
      <c r="AP845" s="360" t="s">
        <v>759</v>
      </c>
      <c r="AQ845" s="360"/>
      <c r="AR845" s="360"/>
      <c r="AS845" s="360"/>
      <c r="AT845" s="360"/>
      <c r="AU845" s="360"/>
      <c r="AV845" s="360"/>
      <c r="AW845" s="360"/>
      <c r="AX845" s="360"/>
    </row>
    <row r="846" spans="1:50" ht="30" customHeight="1" x14ac:dyDescent="0.15">
      <c r="A846" s="379">
        <v>10</v>
      </c>
      <c r="B846" s="379">
        <v>1</v>
      </c>
      <c r="C846" s="347" t="s">
        <v>719</v>
      </c>
      <c r="D846" s="347" t="s">
        <v>719</v>
      </c>
      <c r="E846" s="347" t="s">
        <v>719</v>
      </c>
      <c r="F846" s="347" t="s">
        <v>719</v>
      </c>
      <c r="G846" s="347" t="s">
        <v>719</v>
      </c>
      <c r="H846" s="347" t="s">
        <v>719</v>
      </c>
      <c r="I846" s="347" t="s">
        <v>719</v>
      </c>
      <c r="J846" s="348">
        <v>9010001027784</v>
      </c>
      <c r="K846" s="349">
        <v>9010001027784</v>
      </c>
      <c r="L846" s="349">
        <v>9010001027784</v>
      </c>
      <c r="M846" s="349">
        <v>9010001027784</v>
      </c>
      <c r="N846" s="349">
        <v>9010001027784</v>
      </c>
      <c r="O846" s="349">
        <v>9010001027784</v>
      </c>
      <c r="P846" s="350" t="s">
        <v>571</v>
      </c>
      <c r="Q846" s="350" t="s">
        <v>571</v>
      </c>
      <c r="R846" s="350" t="s">
        <v>571</v>
      </c>
      <c r="S846" s="350" t="s">
        <v>571</v>
      </c>
      <c r="T846" s="350" t="s">
        <v>571</v>
      </c>
      <c r="U846" s="350" t="s">
        <v>571</v>
      </c>
      <c r="V846" s="350" t="s">
        <v>571</v>
      </c>
      <c r="W846" s="350" t="s">
        <v>571</v>
      </c>
      <c r="X846" s="350" t="s">
        <v>571</v>
      </c>
      <c r="Y846" s="351">
        <v>2.6</v>
      </c>
      <c r="Z846" s="352">
        <v>2.6</v>
      </c>
      <c r="AA846" s="352">
        <v>2.6</v>
      </c>
      <c r="AB846" s="353">
        <v>2.6</v>
      </c>
      <c r="AC846" s="354"/>
      <c r="AD846" s="354"/>
      <c r="AE846" s="354"/>
      <c r="AF846" s="354"/>
      <c r="AG846" s="354"/>
      <c r="AH846" s="355" t="s">
        <v>571</v>
      </c>
      <c r="AI846" s="356" t="s">
        <v>571</v>
      </c>
      <c r="AJ846" s="356" t="s">
        <v>571</v>
      </c>
      <c r="AK846" s="356" t="s">
        <v>571</v>
      </c>
      <c r="AL846" s="357" t="s">
        <v>571</v>
      </c>
      <c r="AM846" s="358" t="s">
        <v>571</v>
      </c>
      <c r="AN846" s="358" t="s">
        <v>571</v>
      </c>
      <c r="AO846" s="359" t="s">
        <v>571</v>
      </c>
      <c r="AP846" s="360" t="s">
        <v>756</v>
      </c>
      <c r="AQ846" s="360"/>
      <c r="AR846" s="360"/>
      <c r="AS846" s="360"/>
      <c r="AT846" s="360"/>
      <c r="AU846" s="360"/>
      <c r="AV846" s="360"/>
      <c r="AW846" s="360"/>
      <c r="AX846" s="360"/>
    </row>
    <row r="847" spans="1:50" ht="50.1" customHeight="1" x14ac:dyDescent="0.15">
      <c r="A847" s="379">
        <v>11</v>
      </c>
      <c r="B847" s="379">
        <v>1</v>
      </c>
      <c r="C847" s="347" t="s">
        <v>719</v>
      </c>
      <c r="D847" s="347" t="s">
        <v>719</v>
      </c>
      <c r="E847" s="347" t="s">
        <v>719</v>
      </c>
      <c r="F847" s="347" t="s">
        <v>719</v>
      </c>
      <c r="G847" s="347" t="s">
        <v>719</v>
      </c>
      <c r="H847" s="347" t="s">
        <v>719</v>
      </c>
      <c r="I847" s="347" t="s">
        <v>719</v>
      </c>
      <c r="J847" s="348">
        <v>9010001027784</v>
      </c>
      <c r="K847" s="349">
        <v>9010001027784</v>
      </c>
      <c r="L847" s="349">
        <v>9010001027784</v>
      </c>
      <c r="M847" s="349">
        <v>9010001027784</v>
      </c>
      <c r="N847" s="349">
        <v>9010001027784</v>
      </c>
      <c r="O847" s="349">
        <v>9010001027784</v>
      </c>
      <c r="P847" s="350" t="s">
        <v>720</v>
      </c>
      <c r="Q847" s="350" t="s">
        <v>720</v>
      </c>
      <c r="R847" s="350" t="s">
        <v>720</v>
      </c>
      <c r="S847" s="350" t="s">
        <v>720</v>
      </c>
      <c r="T847" s="350" t="s">
        <v>720</v>
      </c>
      <c r="U847" s="350" t="s">
        <v>720</v>
      </c>
      <c r="V847" s="350" t="s">
        <v>720</v>
      </c>
      <c r="W847" s="350" t="s">
        <v>720</v>
      </c>
      <c r="X847" s="350" t="s">
        <v>720</v>
      </c>
      <c r="Y847" s="351">
        <v>0.8</v>
      </c>
      <c r="Z847" s="352">
        <v>0.8</v>
      </c>
      <c r="AA847" s="352">
        <v>0.8</v>
      </c>
      <c r="AB847" s="353">
        <v>0.8</v>
      </c>
      <c r="AC847" s="354" t="s">
        <v>721</v>
      </c>
      <c r="AD847" s="354" t="s">
        <v>708</v>
      </c>
      <c r="AE847" s="354" t="s">
        <v>708</v>
      </c>
      <c r="AF847" s="354" t="s">
        <v>708</v>
      </c>
      <c r="AG847" s="354" t="s">
        <v>708</v>
      </c>
      <c r="AH847" s="355">
        <v>3</v>
      </c>
      <c r="AI847" s="356">
        <v>3</v>
      </c>
      <c r="AJ847" s="356">
        <v>3</v>
      </c>
      <c r="AK847" s="356">
        <v>3</v>
      </c>
      <c r="AL847" s="357">
        <v>100</v>
      </c>
      <c r="AM847" s="358">
        <v>100</v>
      </c>
      <c r="AN847" s="358">
        <v>100</v>
      </c>
      <c r="AO847" s="359">
        <v>100</v>
      </c>
      <c r="AP847" s="360" t="s">
        <v>759</v>
      </c>
      <c r="AQ847" s="360"/>
      <c r="AR847" s="360"/>
      <c r="AS847" s="360"/>
      <c r="AT847" s="360"/>
      <c r="AU847" s="360"/>
      <c r="AV847" s="360"/>
      <c r="AW847" s="360"/>
      <c r="AX847" s="360"/>
    </row>
    <row r="848" spans="1:50" ht="50.1" customHeight="1" x14ac:dyDescent="0.15">
      <c r="A848" s="379">
        <v>12</v>
      </c>
      <c r="B848" s="379">
        <v>1</v>
      </c>
      <c r="C848" s="347" t="s">
        <v>719</v>
      </c>
      <c r="D848" s="347" t="s">
        <v>719</v>
      </c>
      <c r="E848" s="347" t="s">
        <v>719</v>
      </c>
      <c r="F848" s="347" t="s">
        <v>719</v>
      </c>
      <c r="G848" s="347" t="s">
        <v>719</v>
      </c>
      <c r="H848" s="347" t="s">
        <v>719</v>
      </c>
      <c r="I848" s="347" t="s">
        <v>719</v>
      </c>
      <c r="J848" s="348">
        <v>9010001027784</v>
      </c>
      <c r="K848" s="349">
        <v>9010001027784</v>
      </c>
      <c r="L848" s="349">
        <v>9010001027784</v>
      </c>
      <c r="M848" s="349">
        <v>9010001027784</v>
      </c>
      <c r="N848" s="349">
        <v>9010001027784</v>
      </c>
      <c r="O848" s="349">
        <v>9010001027784</v>
      </c>
      <c r="P848" s="350" t="s">
        <v>722</v>
      </c>
      <c r="Q848" s="350" t="s">
        <v>722</v>
      </c>
      <c r="R848" s="350" t="s">
        <v>722</v>
      </c>
      <c r="S848" s="350" t="s">
        <v>722</v>
      </c>
      <c r="T848" s="350" t="s">
        <v>722</v>
      </c>
      <c r="U848" s="350" t="s">
        <v>722</v>
      </c>
      <c r="V848" s="350" t="s">
        <v>722</v>
      </c>
      <c r="W848" s="350" t="s">
        <v>722</v>
      </c>
      <c r="X848" s="350" t="s">
        <v>722</v>
      </c>
      <c r="Y848" s="351">
        <v>0.6</v>
      </c>
      <c r="Z848" s="352">
        <v>0.6</v>
      </c>
      <c r="AA848" s="352">
        <v>0.6</v>
      </c>
      <c r="AB848" s="353">
        <v>0.6</v>
      </c>
      <c r="AC848" s="354" t="s">
        <v>721</v>
      </c>
      <c r="AD848" s="354" t="s">
        <v>708</v>
      </c>
      <c r="AE848" s="354" t="s">
        <v>708</v>
      </c>
      <c r="AF848" s="354" t="s">
        <v>708</v>
      </c>
      <c r="AG848" s="354" t="s">
        <v>708</v>
      </c>
      <c r="AH848" s="355">
        <v>3</v>
      </c>
      <c r="AI848" s="356">
        <v>3</v>
      </c>
      <c r="AJ848" s="356">
        <v>3</v>
      </c>
      <c r="AK848" s="356">
        <v>3</v>
      </c>
      <c r="AL848" s="357">
        <v>100</v>
      </c>
      <c r="AM848" s="358">
        <v>100</v>
      </c>
      <c r="AN848" s="358">
        <v>100</v>
      </c>
      <c r="AO848" s="359">
        <v>100</v>
      </c>
      <c r="AP848" s="360" t="s">
        <v>760</v>
      </c>
      <c r="AQ848" s="360"/>
      <c r="AR848" s="360"/>
      <c r="AS848" s="360"/>
      <c r="AT848" s="360"/>
      <c r="AU848" s="360"/>
      <c r="AV848" s="360"/>
      <c r="AW848" s="360"/>
      <c r="AX848" s="360"/>
    </row>
    <row r="849" spans="1:50" ht="30" customHeight="1" x14ac:dyDescent="0.15">
      <c r="A849" s="379">
        <v>13</v>
      </c>
      <c r="B849" s="379">
        <v>1</v>
      </c>
      <c r="C849" s="347" t="s">
        <v>723</v>
      </c>
      <c r="D849" s="347" t="s">
        <v>723</v>
      </c>
      <c r="E849" s="347" t="s">
        <v>723</v>
      </c>
      <c r="F849" s="347" t="s">
        <v>723</v>
      </c>
      <c r="G849" s="347" t="s">
        <v>723</v>
      </c>
      <c r="H849" s="347" t="s">
        <v>723</v>
      </c>
      <c r="I849" s="347" t="s">
        <v>723</v>
      </c>
      <c r="J849" s="348">
        <v>7011101016919</v>
      </c>
      <c r="K849" s="349">
        <v>7011101016919</v>
      </c>
      <c r="L849" s="349">
        <v>7011101016919</v>
      </c>
      <c r="M849" s="349">
        <v>7011101016919</v>
      </c>
      <c r="N849" s="349">
        <v>7011101016919</v>
      </c>
      <c r="O849" s="349">
        <v>7011101016919</v>
      </c>
      <c r="P849" s="350" t="s">
        <v>571</v>
      </c>
      <c r="Q849" s="350" t="s">
        <v>571</v>
      </c>
      <c r="R849" s="350" t="s">
        <v>571</v>
      </c>
      <c r="S849" s="350" t="s">
        <v>571</v>
      </c>
      <c r="T849" s="350" t="s">
        <v>571</v>
      </c>
      <c r="U849" s="350" t="s">
        <v>571</v>
      </c>
      <c r="V849" s="350" t="s">
        <v>571</v>
      </c>
      <c r="W849" s="350" t="s">
        <v>571</v>
      </c>
      <c r="X849" s="350" t="s">
        <v>571</v>
      </c>
      <c r="Y849" s="351">
        <v>1.7</v>
      </c>
      <c r="Z849" s="352">
        <v>1.7</v>
      </c>
      <c r="AA849" s="352">
        <v>1.7</v>
      </c>
      <c r="AB849" s="353">
        <v>1.7</v>
      </c>
      <c r="AC849" s="354"/>
      <c r="AD849" s="354"/>
      <c r="AE849" s="354"/>
      <c r="AF849" s="354"/>
      <c r="AG849" s="354"/>
      <c r="AH849" s="355" t="s">
        <v>571</v>
      </c>
      <c r="AI849" s="356" t="s">
        <v>571</v>
      </c>
      <c r="AJ849" s="356" t="s">
        <v>571</v>
      </c>
      <c r="AK849" s="356" t="s">
        <v>571</v>
      </c>
      <c r="AL849" s="357" t="s">
        <v>571</v>
      </c>
      <c r="AM849" s="358" t="s">
        <v>571</v>
      </c>
      <c r="AN849" s="358" t="s">
        <v>571</v>
      </c>
      <c r="AO849" s="359" t="s">
        <v>571</v>
      </c>
      <c r="AP849" s="360" t="s">
        <v>759</v>
      </c>
      <c r="AQ849" s="360"/>
      <c r="AR849" s="360"/>
      <c r="AS849" s="360"/>
      <c r="AT849" s="360"/>
      <c r="AU849" s="360"/>
      <c r="AV849" s="360"/>
      <c r="AW849" s="360"/>
      <c r="AX849" s="360"/>
    </row>
    <row r="850" spans="1:50" ht="50.1" customHeight="1" x14ac:dyDescent="0.15">
      <c r="A850" s="379">
        <v>14</v>
      </c>
      <c r="B850" s="379">
        <v>1</v>
      </c>
      <c r="C850" s="347" t="s">
        <v>723</v>
      </c>
      <c r="D850" s="347" t="s">
        <v>723</v>
      </c>
      <c r="E850" s="347" t="s">
        <v>723</v>
      </c>
      <c r="F850" s="347" t="s">
        <v>723</v>
      </c>
      <c r="G850" s="347" t="s">
        <v>723</v>
      </c>
      <c r="H850" s="347" t="s">
        <v>723</v>
      </c>
      <c r="I850" s="347" t="s">
        <v>723</v>
      </c>
      <c r="J850" s="348">
        <v>7011101016919</v>
      </c>
      <c r="K850" s="349">
        <v>7011101016919</v>
      </c>
      <c r="L850" s="349">
        <v>7011101016919</v>
      </c>
      <c r="M850" s="349">
        <v>7011101016919</v>
      </c>
      <c r="N850" s="349">
        <v>7011101016919</v>
      </c>
      <c r="O850" s="349">
        <v>7011101016919</v>
      </c>
      <c r="P850" s="350" t="s">
        <v>724</v>
      </c>
      <c r="Q850" s="350" t="s">
        <v>724</v>
      </c>
      <c r="R850" s="350" t="s">
        <v>724</v>
      </c>
      <c r="S850" s="350" t="s">
        <v>724</v>
      </c>
      <c r="T850" s="350" t="s">
        <v>724</v>
      </c>
      <c r="U850" s="350" t="s">
        <v>724</v>
      </c>
      <c r="V850" s="350" t="s">
        <v>724</v>
      </c>
      <c r="W850" s="350" t="s">
        <v>724</v>
      </c>
      <c r="X850" s="350" t="s">
        <v>724</v>
      </c>
      <c r="Y850" s="351">
        <v>1.4</v>
      </c>
      <c r="Z850" s="352">
        <v>1.4</v>
      </c>
      <c r="AA850" s="352">
        <v>1.4</v>
      </c>
      <c r="AB850" s="353">
        <v>1.4</v>
      </c>
      <c r="AC850" s="354" t="s">
        <v>707</v>
      </c>
      <c r="AD850" s="354" t="s">
        <v>708</v>
      </c>
      <c r="AE850" s="354" t="s">
        <v>708</v>
      </c>
      <c r="AF850" s="354" t="s">
        <v>708</v>
      </c>
      <c r="AG850" s="354" t="s">
        <v>708</v>
      </c>
      <c r="AH850" s="355">
        <v>1</v>
      </c>
      <c r="AI850" s="356">
        <v>1</v>
      </c>
      <c r="AJ850" s="356">
        <v>1</v>
      </c>
      <c r="AK850" s="356">
        <v>1</v>
      </c>
      <c r="AL850" s="357">
        <v>99.3</v>
      </c>
      <c r="AM850" s="358">
        <v>99.3</v>
      </c>
      <c r="AN850" s="358">
        <v>99.3</v>
      </c>
      <c r="AO850" s="359">
        <v>99.3</v>
      </c>
      <c r="AP850" s="360" t="s">
        <v>755</v>
      </c>
      <c r="AQ850" s="360"/>
      <c r="AR850" s="360"/>
      <c r="AS850" s="360"/>
      <c r="AT850" s="360"/>
      <c r="AU850" s="360"/>
      <c r="AV850" s="360"/>
      <c r="AW850" s="360"/>
      <c r="AX850" s="360"/>
    </row>
    <row r="851" spans="1:50" ht="50.1" customHeight="1" x14ac:dyDescent="0.15">
      <c r="A851" s="379">
        <v>15</v>
      </c>
      <c r="B851" s="379">
        <v>1</v>
      </c>
      <c r="C851" s="347" t="s">
        <v>723</v>
      </c>
      <c r="D851" s="347" t="s">
        <v>723</v>
      </c>
      <c r="E851" s="347" t="s">
        <v>723</v>
      </c>
      <c r="F851" s="347" t="s">
        <v>723</v>
      </c>
      <c r="G851" s="347" t="s">
        <v>723</v>
      </c>
      <c r="H851" s="347" t="s">
        <v>723</v>
      </c>
      <c r="I851" s="347" t="s">
        <v>723</v>
      </c>
      <c r="J851" s="348">
        <v>7011101016919</v>
      </c>
      <c r="K851" s="349">
        <v>7011101016919</v>
      </c>
      <c r="L851" s="349">
        <v>7011101016919</v>
      </c>
      <c r="M851" s="349">
        <v>7011101016919</v>
      </c>
      <c r="N851" s="349">
        <v>7011101016919</v>
      </c>
      <c r="O851" s="349">
        <v>7011101016919</v>
      </c>
      <c r="P851" s="350" t="s">
        <v>725</v>
      </c>
      <c r="Q851" s="350" t="s">
        <v>725</v>
      </c>
      <c r="R851" s="350" t="s">
        <v>725</v>
      </c>
      <c r="S851" s="350" t="s">
        <v>725</v>
      </c>
      <c r="T851" s="350" t="s">
        <v>725</v>
      </c>
      <c r="U851" s="350" t="s">
        <v>725</v>
      </c>
      <c r="V851" s="350" t="s">
        <v>725</v>
      </c>
      <c r="W851" s="350" t="s">
        <v>725</v>
      </c>
      <c r="X851" s="350" t="s">
        <v>725</v>
      </c>
      <c r="Y851" s="351">
        <v>0.3</v>
      </c>
      <c r="Z851" s="352">
        <v>0.3</v>
      </c>
      <c r="AA851" s="352">
        <v>0.3</v>
      </c>
      <c r="AB851" s="353">
        <v>0.3</v>
      </c>
      <c r="AC851" s="354" t="s">
        <v>707</v>
      </c>
      <c r="AD851" s="354" t="s">
        <v>708</v>
      </c>
      <c r="AE851" s="354" t="s">
        <v>708</v>
      </c>
      <c r="AF851" s="354" t="s">
        <v>708</v>
      </c>
      <c r="AG851" s="354" t="s">
        <v>708</v>
      </c>
      <c r="AH851" s="355">
        <v>1</v>
      </c>
      <c r="AI851" s="356">
        <v>1</v>
      </c>
      <c r="AJ851" s="356">
        <v>1</v>
      </c>
      <c r="AK851" s="356">
        <v>1</v>
      </c>
      <c r="AL851" s="357">
        <v>99.3</v>
      </c>
      <c r="AM851" s="358">
        <v>99.3</v>
      </c>
      <c r="AN851" s="358">
        <v>99.3</v>
      </c>
      <c r="AO851" s="359">
        <v>99.3</v>
      </c>
      <c r="AP851" s="360" t="s">
        <v>756</v>
      </c>
      <c r="AQ851" s="360"/>
      <c r="AR851" s="360"/>
      <c r="AS851" s="360"/>
      <c r="AT851" s="360"/>
      <c r="AU851" s="360"/>
      <c r="AV851" s="360"/>
      <c r="AW851" s="360"/>
      <c r="AX851" s="360"/>
    </row>
    <row r="852" spans="1:50" ht="69.95" customHeight="1" x14ac:dyDescent="0.15">
      <c r="A852" s="379">
        <v>16</v>
      </c>
      <c r="B852" s="379">
        <v>1</v>
      </c>
      <c r="C852" s="347" t="s">
        <v>726</v>
      </c>
      <c r="D852" s="347" t="s">
        <v>726</v>
      </c>
      <c r="E852" s="347" t="s">
        <v>726</v>
      </c>
      <c r="F852" s="347" t="s">
        <v>726</v>
      </c>
      <c r="G852" s="347" t="s">
        <v>726</v>
      </c>
      <c r="H852" s="347" t="s">
        <v>726</v>
      </c>
      <c r="I852" s="347" t="s">
        <v>726</v>
      </c>
      <c r="J852" s="348">
        <v>5011101048856</v>
      </c>
      <c r="K852" s="349">
        <v>5011101048856</v>
      </c>
      <c r="L852" s="349">
        <v>5011101048856</v>
      </c>
      <c r="M852" s="349">
        <v>5011101048856</v>
      </c>
      <c r="N852" s="349">
        <v>5011101048856</v>
      </c>
      <c r="O852" s="349">
        <v>5011101048856</v>
      </c>
      <c r="P852" s="362" t="s">
        <v>751</v>
      </c>
      <c r="Q852" s="350" t="s">
        <v>727</v>
      </c>
      <c r="R852" s="350" t="s">
        <v>727</v>
      </c>
      <c r="S852" s="350" t="s">
        <v>727</v>
      </c>
      <c r="T852" s="350" t="s">
        <v>727</v>
      </c>
      <c r="U852" s="350" t="s">
        <v>727</v>
      </c>
      <c r="V852" s="350" t="s">
        <v>727</v>
      </c>
      <c r="W852" s="350" t="s">
        <v>727</v>
      </c>
      <c r="X852" s="350" t="s">
        <v>727</v>
      </c>
      <c r="Y852" s="351">
        <v>1.6</v>
      </c>
      <c r="Z852" s="352">
        <v>1.6</v>
      </c>
      <c r="AA852" s="352">
        <v>1.6</v>
      </c>
      <c r="AB852" s="353">
        <v>1.6</v>
      </c>
      <c r="AC852" s="354" t="s">
        <v>713</v>
      </c>
      <c r="AD852" s="354" t="s">
        <v>714</v>
      </c>
      <c r="AE852" s="354" t="s">
        <v>714</v>
      </c>
      <c r="AF852" s="354" t="s">
        <v>714</v>
      </c>
      <c r="AG852" s="354" t="s">
        <v>714</v>
      </c>
      <c r="AH852" s="355" t="s">
        <v>571</v>
      </c>
      <c r="AI852" s="356" t="s">
        <v>571</v>
      </c>
      <c r="AJ852" s="356" t="s">
        <v>571</v>
      </c>
      <c r="AK852" s="356" t="s">
        <v>571</v>
      </c>
      <c r="AL852" s="357">
        <v>100</v>
      </c>
      <c r="AM852" s="358">
        <v>85.9</v>
      </c>
      <c r="AN852" s="358">
        <v>85.9</v>
      </c>
      <c r="AO852" s="359">
        <v>85.9</v>
      </c>
      <c r="AP852" s="360" t="s">
        <v>756</v>
      </c>
      <c r="AQ852" s="360"/>
      <c r="AR852" s="360"/>
      <c r="AS852" s="360"/>
      <c r="AT852" s="360"/>
      <c r="AU852" s="360"/>
      <c r="AV852" s="360"/>
      <c r="AW852" s="360"/>
      <c r="AX852" s="360"/>
    </row>
    <row r="853" spans="1:50" s="16" customFormat="1" ht="30" customHeight="1" x14ac:dyDescent="0.15">
      <c r="A853" s="379">
        <v>17</v>
      </c>
      <c r="B853" s="379">
        <v>1</v>
      </c>
      <c r="C853" s="347" t="s">
        <v>728</v>
      </c>
      <c r="D853" s="347" t="s">
        <v>728</v>
      </c>
      <c r="E853" s="347" t="s">
        <v>728</v>
      </c>
      <c r="F853" s="347" t="s">
        <v>728</v>
      </c>
      <c r="G853" s="347" t="s">
        <v>728</v>
      </c>
      <c r="H853" s="347" t="s">
        <v>728</v>
      </c>
      <c r="I853" s="347" t="s">
        <v>728</v>
      </c>
      <c r="J853" s="348">
        <v>5010401054564</v>
      </c>
      <c r="K853" s="349">
        <v>5010401054564</v>
      </c>
      <c r="L853" s="349">
        <v>5010401054564</v>
      </c>
      <c r="M853" s="349">
        <v>5010401054564</v>
      </c>
      <c r="N853" s="349">
        <v>5010401054564</v>
      </c>
      <c r="O853" s="349">
        <v>5010401054564</v>
      </c>
      <c r="P853" s="350" t="s">
        <v>571</v>
      </c>
      <c r="Q853" s="350" t="s">
        <v>571</v>
      </c>
      <c r="R853" s="350" t="s">
        <v>571</v>
      </c>
      <c r="S853" s="350" t="s">
        <v>571</v>
      </c>
      <c r="T853" s="350" t="s">
        <v>571</v>
      </c>
      <c r="U853" s="350" t="s">
        <v>571</v>
      </c>
      <c r="V853" s="350" t="s">
        <v>571</v>
      </c>
      <c r="W853" s="350" t="s">
        <v>571</v>
      </c>
      <c r="X853" s="350" t="s">
        <v>571</v>
      </c>
      <c r="Y853" s="351">
        <v>1.3</v>
      </c>
      <c r="Z853" s="352">
        <v>1.3</v>
      </c>
      <c r="AA853" s="352">
        <v>1.3</v>
      </c>
      <c r="AB853" s="353">
        <v>1.3</v>
      </c>
      <c r="AC853" s="354"/>
      <c r="AD853" s="354"/>
      <c r="AE853" s="354"/>
      <c r="AF853" s="354"/>
      <c r="AG853" s="354"/>
      <c r="AH853" s="355" t="s">
        <v>571</v>
      </c>
      <c r="AI853" s="356" t="s">
        <v>571</v>
      </c>
      <c r="AJ853" s="356" t="s">
        <v>571</v>
      </c>
      <c r="AK853" s="356" t="s">
        <v>571</v>
      </c>
      <c r="AL853" s="357" t="s">
        <v>571</v>
      </c>
      <c r="AM853" s="358" t="s">
        <v>571</v>
      </c>
      <c r="AN853" s="358" t="s">
        <v>571</v>
      </c>
      <c r="AO853" s="359" t="s">
        <v>571</v>
      </c>
      <c r="AP853" s="360" t="s">
        <v>760</v>
      </c>
      <c r="AQ853" s="360"/>
      <c r="AR853" s="360"/>
      <c r="AS853" s="360"/>
      <c r="AT853" s="360"/>
      <c r="AU853" s="360"/>
      <c r="AV853" s="360"/>
      <c r="AW853" s="360"/>
      <c r="AX853" s="360"/>
    </row>
    <row r="854" spans="1:50" ht="69.95" customHeight="1" x14ac:dyDescent="0.15">
      <c r="A854" s="379">
        <v>18</v>
      </c>
      <c r="B854" s="379">
        <v>1</v>
      </c>
      <c r="C854" s="347" t="s">
        <v>728</v>
      </c>
      <c r="D854" s="347" t="s">
        <v>728</v>
      </c>
      <c r="E854" s="347" t="s">
        <v>728</v>
      </c>
      <c r="F854" s="347" t="s">
        <v>728</v>
      </c>
      <c r="G854" s="347" t="s">
        <v>728</v>
      </c>
      <c r="H854" s="347" t="s">
        <v>728</v>
      </c>
      <c r="I854" s="347" t="s">
        <v>728</v>
      </c>
      <c r="J854" s="348">
        <v>5010401054564</v>
      </c>
      <c r="K854" s="349">
        <v>5010401054564</v>
      </c>
      <c r="L854" s="349">
        <v>5010401054564</v>
      </c>
      <c r="M854" s="349">
        <v>5010401054564</v>
      </c>
      <c r="N854" s="349">
        <v>5010401054564</v>
      </c>
      <c r="O854" s="349">
        <v>5010401054564</v>
      </c>
      <c r="P854" s="350" t="s">
        <v>729</v>
      </c>
      <c r="Q854" s="350" t="s">
        <v>729</v>
      </c>
      <c r="R854" s="350" t="s">
        <v>729</v>
      </c>
      <c r="S854" s="350" t="s">
        <v>729</v>
      </c>
      <c r="T854" s="350" t="s">
        <v>729</v>
      </c>
      <c r="U854" s="350" t="s">
        <v>729</v>
      </c>
      <c r="V854" s="350" t="s">
        <v>729</v>
      </c>
      <c r="W854" s="350" t="s">
        <v>729</v>
      </c>
      <c r="X854" s="350" t="s">
        <v>729</v>
      </c>
      <c r="Y854" s="351">
        <v>0.8</v>
      </c>
      <c r="Z854" s="352">
        <v>0.8</v>
      </c>
      <c r="AA854" s="352">
        <v>0.8</v>
      </c>
      <c r="AB854" s="353">
        <v>0.8</v>
      </c>
      <c r="AC854" s="354" t="s">
        <v>709</v>
      </c>
      <c r="AD854" s="354" t="s">
        <v>710</v>
      </c>
      <c r="AE854" s="354" t="s">
        <v>710</v>
      </c>
      <c r="AF854" s="354" t="s">
        <v>710</v>
      </c>
      <c r="AG854" s="354" t="s">
        <v>710</v>
      </c>
      <c r="AH854" s="355" t="s">
        <v>571</v>
      </c>
      <c r="AI854" s="356" t="s">
        <v>571</v>
      </c>
      <c r="AJ854" s="356" t="s">
        <v>571</v>
      </c>
      <c r="AK854" s="356" t="s">
        <v>571</v>
      </c>
      <c r="AL854" s="357" t="s">
        <v>571</v>
      </c>
      <c r="AM854" s="358" t="s">
        <v>571</v>
      </c>
      <c r="AN854" s="358" t="s">
        <v>571</v>
      </c>
      <c r="AO854" s="359" t="s">
        <v>571</v>
      </c>
      <c r="AP854" s="360" t="s">
        <v>756</v>
      </c>
      <c r="AQ854" s="360"/>
      <c r="AR854" s="360"/>
      <c r="AS854" s="360"/>
      <c r="AT854" s="360"/>
      <c r="AU854" s="360"/>
      <c r="AV854" s="360"/>
      <c r="AW854" s="360"/>
      <c r="AX854" s="360"/>
    </row>
    <row r="855" spans="1:50" ht="50.1" customHeight="1" x14ac:dyDescent="0.15">
      <c r="A855" s="379">
        <v>19</v>
      </c>
      <c r="B855" s="379">
        <v>1</v>
      </c>
      <c r="C855" s="347" t="s">
        <v>728</v>
      </c>
      <c r="D855" s="347" t="s">
        <v>728</v>
      </c>
      <c r="E855" s="347" t="s">
        <v>728</v>
      </c>
      <c r="F855" s="347" t="s">
        <v>728</v>
      </c>
      <c r="G855" s="347" t="s">
        <v>728</v>
      </c>
      <c r="H855" s="347" t="s">
        <v>728</v>
      </c>
      <c r="I855" s="347" t="s">
        <v>728</v>
      </c>
      <c r="J855" s="348">
        <v>5010401054564</v>
      </c>
      <c r="K855" s="349">
        <v>5010401054564</v>
      </c>
      <c r="L855" s="349">
        <v>5010401054564</v>
      </c>
      <c r="M855" s="349">
        <v>5010401054564</v>
      </c>
      <c r="N855" s="349">
        <v>5010401054564</v>
      </c>
      <c r="O855" s="349">
        <v>5010401054564</v>
      </c>
      <c r="P855" s="350" t="s">
        <v>730</v>
      </c>
      <c r="Q855" s="350" t="s">
        <v>730</v>
      </c>
      <c r="R855" s="350" t="s">
        <v>730</v>
      </c>
      <c r="S855" s="350" t="s">
        <v>730</v>
      </c>
      <c r="T855" s="350" t="s">
        <v>730</v>
      </c>
      <c r="U855" s="350" t="s">
        <v>730</v>
      </c>
      <c r="V855" s="350" t="s">
        <v>730</v>
      </c>
      <c r="W855" s="350" t="s">
        <v>730</v>
      </c>
      <c r="X855" s="350" t="s">
        <v>730</v>
      </c>
      <c r="Y855" s="351">
        <v>0.5</v>
      </c>
      <c r="Z855" s="352">
        <v>0.5</v>
      </c>
      <c r="AA855" s="352">
        <v>0.5</v>
      </c>
      <c r="AB855" s="353">
        <v>0.5</v>
      </c>
      <c r="AC855" s="354" t="s">
        <v>709</v>
      </c>
      <c r="AD855" s="354" t="s">
        <v>710</v>
      </c>
      <c r="AE855" s="354" t="s">
        <v>710</v>
      </c>
      <c r="AF855" s="354" t="s">
        <v>710</v>
      </c>
      <c r="AG855" s="354" t="s">
        <v>710</v>
      </c>
      <c r="AH855" s="355" t="s">
        <v>571</v>
      </c>
      <c r="AI855" s="356" t="s">
        <v>571</v>
      </c>
      <c r="AJ855" s="356" t="s">
        <v>571</v>
      </c>
      <c r="AK855" s="356" t="s">
        <v>571</v>
      </c>
      <c r="AL855" s="357" t="s">
        <v>571</v>
      </c>
      <c r="AM855" s="358" t="s">
        <v>571</v>
      </c>
      <c r="AN855" s="358" t="s">
        <v>571</v>
      </c>
      <c r="AO855" s="359" t="s">
        <v>571</v>
      </c>
      <c r="AP855" s="360" t="s">
        <v>761</v>
      </c>
      <c r="AQ855" s="360"/>
      <c r="AR855" s="360"/>
      <c r="AS855" s="360"/>
      <c r="AT855" s="360"/>
      <c r="AU855" s="360"/>
      <c r="AV855" s="360"/>
      <c r="AW855" s="360"/>
      <c r="AX855" s="360"/>
    </row>
    <row r="856" spans="1:50" ht="30" customHeight="1" x14ac:dyDescent="0.15">
      <c r="A856" s="379">
        <v>20</v>
      </c>
      <c r="B856" s="379">
        <v>1</v>
      </c>
      <c r="C856" s="347" t="s">
        <v>731</v>
      </c>
      <c r="D856" s="347" t="s">
        <v>731</v>
      </c>
      <c r="E856" s="347" t="s">
        <v>731</v>
      </c>
      <c r="F856" s="347" t="s">
        <v>731</v>
      </c>
      <c r="G856" s="347" t="s">
        <v>731</v>
      </c>
      <c r="H856" s="347" t="s">
        <v>731</v>
      </c>
      <c r="I856" s="347" t="s">
        <v>731</v>
      </c>
      <c r="J856" s="348">
        <v>6010401050934</v>
      </c>
      <c r="K856" s="349">
        <v>6010401050934</v>
      </c>
      <c r="L856" s="349">
        <v>6010401050934</v>
      </c>
      <c r="M856" s="349">
        <v>6010401050934</v>
      </c>
      <c r="N856" s="349">
        <v>6010401050934</v>
      </c>
      <c r="O856" s="349">
        <v>6010401050934</v>
      </c>
      <c r="P856" s="350" t="s">
        <v>571</v>
      </c>
      <c r="Q856" s="350" t="s">
        <v>571</v>
      </c>
      <c r="R856" s="350" t="s">
        <v>571</v>
      </c>
      <c r="S856" s="350" t="s">
        <v>571</v>
      </c>
      <c r="T856" s="350" t="s">
        <v>571</v>
      </c>
      <c r="U856" s="350" t="s">
        <v>571</v>
      </c>
      <c r="V856" s="350" t="s">
        <v>571</v>
      </c>
      <c r="W856" s="350" t="s">
        <v>571</v>
      </c>
      <c r="X856" s="350" t="s">
        <v>571</v>
      </c>
      <c r="Y856" s="351">
        <v>1.3</v>
      </c>
      <c r="Z856" s="352">
        <v>1.3</v>
      </c>
      <c r="AA856" s="352">
        <v>1.3</v>
      </c>
      <c r="AB856" s="353">
        <v>1.3</v>
      </c>
      <c r="AC856" s="354"/>
      <c r="AD856" s="354"/>
      <c r="AE856" s="354"/>
      <c r="AF856" s="354"/>
      <c r="AG856" s="354"/>
      <c r="AH856" s="355" t="s">
        <v>571</v>
      </c>
      <c r="AI856" s="356" t="s">
        <v>571</v>
      </c>
      <c r="AJ856" s="356" t="s">
        <v>571</v>
      </c>
      <c r="AK856" s="356" t="s">
        <v>571</v>
      </c>
      <c r="AL856" s="357" t="s">
        <v>571</v>
      </c>
      <c r="AM856" s="358" t="s">
        <v>571</v>
      </c>
      <c r="AN856" s="358" t="s">
        <v>571</v>
      </c>
      <c r="AO856" s="359" t="s">
        <v>571</v>
      </c>
      <c r="AP856" s="360" t="s">
        <v>756</v>
      </c>
      <c r="AQ856" s="360"/>
      <c r="AR856" s="360"/>
      <c r="AS856" s="360"/>
      <c r="AT856" s="360"/>
      <c r="AU856" s="360"/>
      <c r="AV856" s="360"/>
      <c r="AW856" s="360"/>
      <c r="AX856" s="360"/>
    </row>
    <row r="857" spans="1:50" ht="69.95" customHeight="1" x14ac:dyDescent="0.15">
      <c r="A857" s="379">
        <v>21</v>
      </c>
      <c r="B857" s="379">
        <v>1</v>
      </c>
      <c r="C857" s="347" t="s">
        <v>731</v>
      </c>
      <c r="D857" s="347" t="s">
        <v>731</v>
      </c>
      <c r="E857" s="347" t="s">
        <v>731</v>
      </c>
      <c r="F857" s="347" t="s">
        <v>731</v>
      </c>
      <c r="G857" s="347" t="s">
        <v>731</v>
      </c>
      <c r="H857" s="347" t="s">
        <v>731</v>
      </c>
      <c r="I857" s="347" t="s">
        <v>731</v>
      </c>
      <c r="J857" s="348">
        <v>6010401050934</v>
      </c>
      <c r="K857" s="349">
        <v>6010401050934</v>
      </c>
      <c r="L857" s="349">
        <v>6010401050934</v>
      </c>
      <c r="M857" s="349">
        <v>6010401050934</v>
      </c>
      <c r="N857" s="349">
        <v>6010401050934</v>
      </c>
      <c r="O857" s="349">
        <v>6010401050934</v>
      </c>
      <c r="P857" s="362" t="s">
        <v>752</v>
      </c>
      <c r="Q857" s="350" t="s">
        <v>732</v>
      </c>
      <c r="R857" s="350" t="s">
        <v>732</v>
      </c>
      <c r="S857" s="350" t="s">
        <v>732</v>
      </c>
      <c r="T857" s="350" t="s">
        <v>732</v>
      </c>
      <c r="U857" s="350" t="s">
        <v>732</v>
      </c>
      <c r="V857" s="350" t="s">
        <v>732</v>
      </c>
      <c r="W857" s="350" t="s">
        <v>732</v>
      </c>
      <c r="X857" s="350" t="s">
        <v>732</v>
      </c>
      <c r="Y857" s="351">
        <v>0.7</v>
      </c>
      <c r="Z857" s="352">
        <v>0.7</v>
      </c>
      <c r="AA857" s="352">
        <v>0.7</v>
      </c>
      <c r="AB857" s="353">
        <v>0.7</v>
      </c>
      <c r="AC857" s="354" t="s">
        <v>713</v>
      </c>
      <c r="AD857" s="354" t="s">
        <v>714</v>
      </c>
      <c r="AE857" s="354" t="s">
        <v>714</v>
      </c>
      <c r="AF857" s="354" t="s">
        <v>714</v>
      </c>
      <c r="AG857" s="354" t="s">
        <v>714</v>
      </c>
      <c r="AH857" s="355" t="s">
        <v>571</v>
      </c>
      <c r="AI857" s="356" t="s">
        <v>571</v>
      </c>
      <c r="AJ857" s="356" t="s">
        <v>571</v>
      </c>
      <c r="AK857" s="356" t="s">
        <v>571</v>
      </c>
      <c r="AL857" s="357">
        <v>100</v>
      </c>
      <c r="AM857" s="358">
        <v>100</v>
      </c>
      <c r="AN857" s="358">
        <v>100</v>
      </c>
      <c r="AO857" s="359">
        <v>100</v>
      </c>
      <c r="AP857" s="360" t="s">
        <v>758</v>
      </c>
      <c r="AQ857" s="360"/>
      <c r="AR857" s="360"/>
      <c r="AS857" s="360"/>
      <c r="AT857" s="360"/>
      <c r="AU857" s="360"/>
      <c r="AV857" s="360"/>
      <c r="AW857" s="360"/>
      <c r="AX857" s="360"/>
    </row>
    <row r="858" spans="1:50" ht="69.95" customHeight="1" x14ac:dyDescent="0.15">
      <c r="A858" s="379">
        <v>22</v>
      </c>
      <c r="B858" s="379">
        <v>1</v>
      </c>
      <c r="C858" s="347" t="s">
        <v>731</v>
      </c>
      <c r="D858" s="347" t="s">
        <v>731</v>
      </c>
      <c r="E858" s="347" t="s">
        <v>731</v>
      </c>
      <c r="F858" s="347" t="s">
        <v>731</v>
      </c>
      <c r="G858" s="347" t="s">
        <v>731</v>
      </c>
      <c r="H858" s="347" t="s">
        <v>731</v>
      </c>
      <c r="I858" s="347" t="s">
        <v>731</v>
      </c>
      <c r="J858" s="348">
        <v>6010401050934</v>
      </c>
      <c r="K858" s="349">
        <v>6010401050934</v>
      </c>
      <c r="L858" s="349">
        <v>6010401050934</v>
      </c>
      <c r="M858" s="349">
        <v>6010401050934</v>
      </c>
      <c r="N858" s="349">
        <v>6010401050934</v>
      </c>
      <c r="O858" s="349">
        <v>6010401050934</v>
      </c>
      <c r="P858" s="350" t="s">
        <v>733</v>
      </c>
      <c r="Q858" s="350" t="s">
        <v>733</v>
      </c>
      <c r="R858" s="350" t="s">
        <v>733</v>
      </c>
      <c r="S858" s="350" t="s">
        <v>733</v>
      </c>
      <c r="T858" s="350" t="s">
        <v>733</v>
      </c>
      <c r="U858" s="350" t="s">
        <v>733</v>
      </c>
      <c r="V858" s="350" t="s">
        <v>733</v>
      </c>
      <c r="W858" s="350" t="s">
        <v>733</v>
      </c>
      <c r="X858" s="350" t="s">
        <v>733</v>
      </c>
      <c r="Y858" s="351">
        <v>0.6</v>
      </c>
      <c r="Z858" s="352">
        <v>0.6</v>
      </c>
      <c r="AA858" s="352">
        <v>0.6</v>
      </c>
      <c r="AB858" s="353">
        <v>0.6</v>
      </c>
      <c r="AC858" s="354" t="s">
        <v>713</v>
      </c>
      <c r="AD858" s="354" t="s">
        <v>714</v>
      </c>
      <c r="AE858" s="354" t="s">
        <v>714</v>
      </c>
      <c r="AF858" s="354" t="s">
        <v>714</v>
      </c>
      <c r="AG858" s="354" t="s">
        <v>714</v>
      </c>
      <c r="AH858" s="355" t="s">
        <v>571</v>
      </c>
      <c r="AI858" s="356" t="s">
        <v>571</v>
      </c>
      <c r="AJ858" s="356" t="s">
        <v>571</v>
      </c>
      <c r="AK858" s="356" t="s">
        <v>571</v>
      </c>
      <c r="AL858" s="357">
        <v>100</v>
      </c>
      <c r="AM858" s="358">
        <v>100</v>
      </c>
      <c r="AN858" s="358">
        <v>100</v>
      </c>
      <c r="AO858" s="359">
        <v>100</v>
      </c>
      <c r="AP858" s="360" t="s">
        <v>758</v>
      </c>
      <c r="AQ858" s="360"/>
      <c r="AR858" s="360"/>
      <c r="AS858" s="360"/>
      <c r="AT858" s="360"/>
      <c r="AU858" s="360"/>
      <c r="AV858" s="360"/>
      <c r="AW858" s="360"/>
      <c r="AX858" s="360"/>
    </row>
    <row r="859" spans="1:50" ht="30" customHeight="1" x14ac:dyDescent="0.15">
      <c r="A859" s="379">
        <v>23</v>
      </c>
      <c r="B859" s="379">
        <v>1</v>
      </c>
      <c r="C859" s="347" t="s">
        <v>734</v>
      </c>
      <c r="D859" s="347" t="s">
        <v>734</v>
      </c>
      <c r="E859" s="347" t="s">
        <v>734</v>
      </c>
      <c r="F859" s="347" t="s">
        <v>734</v>
      </c>
      <c r="G859" s="347" t="s">
        <v>734</v>
      </c>
      <c r="H859" s="347" t="s">
        <v>734</v>
      </c>
      <c r="I859" s="347" t="s">
        <v>734</v>
      </c>
      <c r="J859" s="348">
        <v>9010001144299</v>
      </c>
      <c r="K859" s="349">
        <v>9010001144299</v>
      </c>
      <c r="L859" s="349">
        <v>9010001144299</v>
      </c>
      <c r="M859" s="349">
        <v>9010001144299</v>
      </c>
      <c r="N859" s="349">
        <v>9010001144299</v>
      </c>
      <c r="O859" s="349">
        <v>9010001144299</v>
      </c>
      <c r="P859" s="350" t="s">
        <v>735</v>
      </c>
      <c r="Q859" s="350" t="s">
        <v>735</v>
      </c>
      <c r="R859" s="350" t="s">
        <v>735</v>
      </c>
      <c r="S859" s="350" t="s">
        <v>735</v>
      </c>
      <c r="T859" s="350" t="s">
        <v>735</v>
      </c>
      <c r="U859" s="350" t="s">
        <v>735</v>
      </c>
      <c r="V859" s="350" t="s">
        <v>735</v>
      </c>
      <c r="W859" s="350" t="s">
        <v>735</v>
      </c>
      <c r="X859" s="350" t="s">
        <v>735</v>
      </c>
      <c r="Y859" s="351">
        <v>0.2</v>
      </c>
      <c r="Z859" s="352">
        <v>0.2</v>
      </c>
      <c r="AA859" s="352">
        <v>0.2</v>
      </c>
      <c r="AB859" s="353">
        <v>0.2</v>
      </c>
      <c r="AC859" s="354" t="s">
        <v>709</v>
      </c>
      <c r="AD859" s="354" t="s">
        <v>736</v>
      </c>
      <c r="AE859" s="354" t="s">
        <v>736</v>
      </c>
      <c r="AF859" s="354" t="s">
        <v>736</v>
      </c>
      <c r="AG859" s="354" t="s">
        <v>736</v>
      </c>
      <c r="AH859" s="355" t="s">
        <v>571</v>
      </c>
      <c r="AI859" s="356" t="s">
        <v>571</v>
      </c>
      <c r="AJ859" s="356" t="s">
        <v>571</v>
      </c>
      <c r="AK859" s="356" t="s">
        <v>571</v>
      </c>
      <c r="AL859" s="357" t="s">
        <v>571</v>
      </c>
      <c r="AM859" s="358" t="s">
        <v>571</v>
      </c>
      <c r="AN859" s="358" t="s">
        <v>571</v>
      </c>
      <c r="AO859" s="359" t="s">
        <v>571</v>
      </c>
      <c r="AP859" s="360" t="s">
        <v>756</v>
      </c>
      <c r="AQ859" s="360"/>
      <c r="AR859" s="360"/>
      <c r="AS859" s="360"/>
      <c r="AT859" s="360"/>
      <c r="AU859" s="360"/>
      <c r="AV859" s="360"/>
      <c r="AW859" s="360"/>
      <c r="AX859" s="360"/>
    </row>
    <row r="860" spans="1:50" ht="50.1" customHeight="1" x14ac:dyDescent="0.15">
      <c r="A860" s="379">
        <v>24</v>
      </c>
      <c r="B860" s="379">
        <v>1</v>
      </c>
      <c r="C860" s="347" t="s">
        <v>737</v>
      </c>
      <c r="D860" s="347" t="s">
        <v>737</v>
      </c>
      <c r="E860" s="347" t="s">
        <v>737</v>
      </c>
      <c r="F860" s="347" t="s">
        <v>737</v>
      </c>
      <c r="G860" s="347" t="s">
        <v>737</v>
      </c>
      <c r="H860" s="347" t="s">
        <v>737</v>
      </c>
      <c r="I860" s="347" t="s">
        <v>737</v>
      </c>
      <c r="J860" s="348">
        <v>2013405000693</v>
      </c>
      <c r="K860" s="349">
        <v>2013405000693</v>
      </c>
      <c r="L860" s="349">
        <v>2013405000693</v>
      </c>
      <c r="M860" s="349">
        <v>2013405000693</v>
      </c>
      <c r="N860" s="349">
        <v>2013405000693</v>
      </c>
      <c r="O860" s="349">
        <v>2013405000693</v>
      </c>
      <c r="P860" s="350" t="s">
        <v>738</v>
      </c>
      <c r="Q860" s="350" t="s">
        <v>738</v>
      </c>
      <c r="R860" s="350" t="s">
        <v>738</v>
      </c>
      <c r="S860" s="350" t="s">
        <v>738</v>
      </c>
      <c r="T860" s="350" t="s">
        <v>738</v>
      </c>
      <c r="U860" s="350" t="s">
        <v>738</v>
      </c>
      <c r="V860" s="350" t="s">
        <v>738</v>
      </c>
      <c r="W860" s="350" t="s">
        <v>738</v>
      </c>
      <c r="X860" s="350" t="s">
        <v>738</v>
      </c>
      <c r="Y860" s="351">
        <v>0.7</v>
      </c>
      <c r="Z860" s="352">
        <v>0.7</v>
      </c>
      <c r="AA860" s="352">
        <v>0.7</v>
      </c>
      <c r="AB860" s="353">
        <v>0.7</v>
      </c>
      <c r="AC860" s="354" t="s">
        <v>709</v>
      </c>
      <c r="AD860" s="354" t="s">
        <v>710</v>
      </c>
      <c r="AE860" s="354" t="s">
        <v>710</v>
      </c>
      <c r="AF860" s="354" t="s">
        <v>710</v>
      </c>
      <c r="AG860" s="354" t="s">
        <v>710</v>
      </c>
      <c r="AH860" s="355" t="s">
        <v>571</v>
      </c>
      <c r="AI860" s="356" t="s">
        <v>571</v>
      </c>
      <c r="AJ860" s="356" t="s">
        <v>571</v>
      </c>
      <c r="AK860" s="356" t="s">
        <v>571</v>
      </c>
      <c r="AL860" s="357" t="s">
        <v>571</v>
      </c>
      <c r="AM860" s="358" t="s">
        <v>571</v>
      </c>
      <c r="AN860" s="358" t="s">
        <v>571</v>
      </c>
      <c r="AO860" s="359" t="s">
        <v>571</v>
      </c>
      <c r="AP860" s="360" t="s">
        <v>761</v>
      </c>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61" t="s">
        <v>740</v>
      </c>
      <c r="D870" s="347"/>
      <c r="E870" s="347"/>
      <c r="F870" s="347"/>
      <c r="G870" s="347"/>
      <c r="H870" s="347"/>
      <c r="I870" s="347"/>
      <c r="J870" s="348">
        <v>6000012070001</v>
      </c>
      <c r="K870" s="349"/>
      <c r="L870" s="349"/>
      <c r="M870" s="349"/>
      <c r="N870" s="349"/>
      <c r="O870" s="349"/>
      <c r="P870" s="362" t="s">
        <v>758</v>
      </c>
      <c r="Q870" s="350"/>
      <c r="R870" s="350"/>
      <c r="S870" s="350"/>
      <c r="T870" s="350"/>
      <c r="U870" s="350"/>
      <c r="V870" s="350"/>
      <c r="W870" s="350"/>
      <c r="X870" s="350"/>
      <c r="Y870" s="351">
        <v>1.2</v>
      </c>
      <c r="Z870" s="352"/>
      <c r="AA870" s="352"/>
      <c r="AB870" s="353"/>
      <c r="AC870" s="363"/>
      <c r="AD870" s="371"/>
      <c r="AE870" s="371"/>
      <c r="AF870" s="371"/>
      <c r="AG870" s="371"/>
      <c r="AH870" s="372" t="s">
        <v>762</v>
      </c>
      <c r="AI870" s="373"/>
      <c r="AJ870" s="373"/>
      <c r="AK870" s="373"/>
      <c r="AL870" s="357" t="s">
        <v>763</v>
      </c>
      <c r="AM870" s="358"/>
      <c r="AN870" s="358"/>
      <c r="AO870" s="359"/>
      <c r="AP870" s="360" t="s">
        <v>756</v>
      </c>
      <c r="AQ870" s="360"/>
      <c r="AR870" s="360"/>
      <c r="AS870" s="360"/>
      <c r="AT870" s="360"/>
      <c r="AU870" s="360"/>
      <c r="AV870" s="360"/>
      <c r="AW870" s="360"/>
      <c r="AX870" s="360"/>
    </row>
    <row r="871" spans="1:50" ht="30" customHeight="1" x14ac:dyDescent="0.15">
      <c r="A871" s="379">
        <v>2</v>
      </c>
      <c r="B871" s="379">
        <v>1</v>
      </c>
      <c r="C871" s="361" t="s">
        <v>674</v>
      </c>
      <c r="D871" s="347"/>
      <c r="E871" s="347"/>
      <c r="F871" s="347"/>
      <c r="G871" s="347"/>
      <c r="H871" s="347"/>
      <c r="I871" s="347"/>
      <c r="J871" s="348">
        <v>6000012070001</v>
      </c>
      <c r="K871" s="349"/>
      <c r="L871" s="349"/>
      <c r="M871" s="349"/>
      <c r="N871" s="349"/>
      <c r="O871" s="349"/>
      <c r="P871" s="350" t="s">
        <v>672</v>
      </c>
      <c r="Q871" s="350"/>
      <c r="R871" s="350"/>
      <c r="S871" s="350"/>
      <c r="T871" s="350"/>
      <c r="U871" s="350"/>
      <c r="V871" s="350"/>
      <c r="W871" s="350"/>
      <c r="X871" s="350"/>
      <c r="Y871" s="351">
        <v>0.5</v>
      </c>
      <c r="Z871" s="352"/>
      <c r="AA871" s="352"/>
      <c r="AB871" s="353"/>
      <c r="AC871" s="363" t="s">
        <v>501</v>
      </c>
      <c r="AD871" s="363"/>
      <c r="AE871" s="363"/>
      <c r="AF871" s="363"/>
      <c r="AG871" s="363"/>
      <c r="AH871" s="372">
        <v>1</v>
      </c>
      <c r="AI871" s="373"/>
      <c r="AJ871" s="373"/>
      <c r="AK871" s="373"/>
      <c r="AL871" s="357" t="s">
        <v>753</v>
      </c>
      <c r="AM871" s="358"/>
      <c r="AN871" s="358"/>
      <c r="AO871" s="359"/>
      <c r="AP871" s="360" t="s">
        <v>760</v>
      </c>
      <c r="AQ871" s="360"/>
      <c r="AR871" s="360"/>
      <c r="AS871" s="360"/>
      <c r="AT871" s="360"/>
      <c r="AU871" s="360"/>
      <c r="AV871" s="360"/>
      <c r="AW871" s="360"/>
      <c r="AX871" s="360"/>
    </row>
    <row r="872" spans="1:50" ht="50.1" customHeight="1" x14ac:dyDescent="0.15">
      <c r="A872" s="379">
        <v>3</v>
      </c>
      <c r="B872" s="379">
        <v>1</v>
      </c>
      <c r="C872" s="347" t="s">
        <v>671</v>
      </c>
      <c r="D872" s="347"/>
      <c r="E872" s="347"/>
      <c r="F872" s="347"/>
      <c r="G872" s="347"/>
      <c r="H872" s="347"/>
      <c r="I872" s="347"/>
      <c r="J872" s="348">
        <v>6000012070001</v>
      </c>
      <c r="K872" s="349"/>
      <c r="L872" s="349"/>
      <c r="M872" s="349"/>
      <c r="N872" s="349"/>
      <c r="O872" s="349"/>
      <c r="P872" s="362" t="s">
        <v>673</v>
      </c>
      <c r="Q872" s="350"/>
      <c r="R872" s="350"/>
      <c r="S872" s="350"/>
      <c r="T872" s="350"/>
      <c r="U872" s="350"/>
      <c r="V872" s="350"/>
      <c r="W872" s="350"/>
      <c r="X872" s="350"/>
      <c r="Y872" s="351">
        <v>0.4</v>
      </c>
      <c r="Z872" s="352"/>
      <c r="AA872" s="352"/>
      <c r="AB872" s="353"/>
      <c r="AC872" s="363" t="s">
        <v>501</v>
      </c>
      <c r="AD872" s="363"/>
      <c r="AE872" s="363"/>
      <c r="AF872" s="363"/>
      <c r="AG872" s="363"/>
      <c r="AH872" s="355">
        <v>1</v>
      </c>
      <c r="AI872" s="356"/>
      <c r="AJ872" s="356"/>
      <c r="AK872" s="356"/>
      <c r="AL872" s="357" t="s">
        <v>753</v>
      </c>
      <c r="AM872" s="358"/>
      <c r="AN872" s="358"/>
      <c r="AO872" s="359"/>
      <c r="AP872" s="360" t="s">
        <v>760</v>
      </c>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50.1" customHeight="1" x14ac:dyDescent="0.15">
      <c r="A903" s="379">
        <v>1</v>
      </c>
      <c r="B903" s="379">
        <v>1</v>
      </c>
      <c r="C903" s="361" t="s">
        <v>742</v>
      </c>
      <c r="D903" s="347"/>
      <c r="E903" s="347"/>
      <c r="F903" s="347"/>
      <c r="G903" s="347"/>
      <c r="H903" s="347"/>
      <c r="I903" s="347"/>
      <c r="J903" s="348" t="s">
        <v>679</v>
      </c>
      <c r="K903" s="349"/>
      <c r="L903" s="349"/>
      <c r="M903" s="349"/>
      <c r="N903" s="349"/>
      <c r="O903" s="349"/>
      <c r="P903" s="362" t="s">
        <v>760</v>
      </c>
      <c r="Q903" s="350"/>
      <c r="R903" s="350"/>
      <c r="S903" s="350"/>
      <c r="T903" s="350"/>
      <c r="U903" s="350"/>
      <c r="V903" s="350"/>
      <c r="W903" s="350"/>
      <c r="X903" s="350"/>
      <c r="Y903" s="351">
        <v>2445.1</v>
      </c>
      <c r="Z903" s="352"/>
      <c r="AA903" s="352"/>
      <c r="AB903" s="353"/>
      <c r="AC903" s="363"/>
      <c r="AD903" s="371"/>
      <c r="AE903" s="371"/>
      <c r="AF903" s="371"/>
      <c r="AG903" s="371"/>
      <c r="AH903" s="372" t="s">
        <v>764</v>
      </c>
      <c r="AI903" s="373"/>
      <c r="AJ903" s="373"/>
      <c r="AK903" s="373"/>
      <c r="AL903" s="357" t="s">
        <v>756</v>
      </c>
      <c r="AM903" s="358"/>
      <c r="AN903" s="358"/>
      <c r="AO903" s="359"/>
      <c r="AP903" s="360" t="s">
        <v>761</v>
      </c>
      <c r="AQ903" s="360"/>
      <c r="AR903" s="360"/>
      <c r="AS903" s="360"/>
      <c r="AT903" s="360"/>
      <c r="AU903" s="360"/>
      <c r="AV903" s="360"/>
      <c r="AW903" s="360"/>
      <c r="AX903" s="360"/>
    </row>
    <row r="904" spans="1:50" ht="50.1" customHeight="1" x14ac:dyDescent="0.15">
      <c r="A904" s="379">
        <v>2</v>
      </c>
      <c r="B904" s="379">
        <v>1</v>
      </c>
      <c r="C904" s="347" t="s">
        <v>661</v>
      </c>
      <c r="D904" s="347"/>
      <c r="E904" s="347"/>
      <c r="F904" s="347"/>
      <c r="G904" s="347"/>
      <c r="H904" s="347"/>
      <c r="I904" s="347"/>
      <c r="J904" s="348" t="s">
        <v>679</v>
      </c>
      <c r="K904" s="349"/>
      <c r="L904" s="349"/>
      <c r="M904" s="349"/>
      <c r="N904" s="349"/>
      <c r="O904" s="349"/>
      <c r="P904" s="350" t="s">
        <v>675</v>
      </c>
      <c r="Q904" s="350"/>
      <c r="R904" s="350"/>
      <c r="S904" s="350"/>
      <c r="T904" s="350"/>
      <c r="U904" s="350"/>
      <c r="V904" s="350"/>
      <c r="W904" s="350"/>
      <c r="X904" s="350"/>
      <c r="Y904" s="351">
        <v>149.30000000000001</v>
      </c>
      <c r="Z904" s="352"/>
      <c r="AA904" s="352"/>
      <c r="AB904" s="353"/>
      <c r="AC904" s="363" t="s">
        <v>501</v>
      </c>
      <c r="AD904" s="363"/>
      <c r="AE904" s="363"/>
      <c r="AF904" s="363"/>
      <c r="AG904" s="363"/>
      <c r="AH904" s="372">
        <v>1</v>
      </c>
      <c r="AI904" s="373"/>
      <c r="AJ904" s="373"/>
      <c r="AK904" s="373"/>
      <c r="AL904" s="357" t="s">
        <v>753</v>
      </c>
      <c r="AM904" s="358"/>
      <c r="AN904" s="358"/>
      <c r="AO904" s="359"/>
      <c r="AP904" s="360" t="s">
        <v>761</v>
      </c>
      <c r="AQ904" s="360"/>
      <c r="AR904" s="360"/>
      <c r="AS904" s="360"/>
      <c r="AT904" s="360"/>
      <c r="AU904" s="360"/>
      <c r="AV904" s="360"/>
      <c r="AW904" s="360"/>
      <c r="AX904" s="360"/>
    </row>
    <row r="905" spans="1:50" ht="129.94999999999999" customHeight="1" x14ac:dyDescent="0.15">
      <c r="A905" s="379">
        <v>3</v>
      </c>
      <c r="B905" s="379">
        <v>1</v>
      </c>
      <c r="C905" s="361" t="s">
        <v>661</v>
      </c>
      <c r="D905" s="347"/>
      <c r="E905" s="347"/>
      <c r="F905" s="347"/>
      <c r="G905" s="347"/>
      <c r="H905" s="347"/>
      <c r="I905" s="347"/>
      <c r="J905" s="348" t="s">
        <v>679</v>
      </c>
      <c r="K905" s="349"/>
      <c r="L905" s="349"/>
      <c r="M905" s="349"/>
      <c r="N905" s="349"/>
      <c r="O905" s="349"/>
      <c r="P905" s="362" t="s">
        <v>676</v>
      </c>
      <c r="Q905" s="350"/>
      <c r="R905" s="350"/>
      <c r="S905" s="350"/>
      <c r="T905" s="350"/>
      <c r="U905" s="350"/>
      <c r="V905" s="350"/>
      <c r="W905" s="350"/>
      <c r="X905" s="350"/>
      <c r="Y905" s="351">
        <v>134</v>
      </c>
      <c r="Z905" s="352"/>
      <c r="AA905" s="352"/>
      <c r="AB905" s="353"/>
      <c r="AC905" s="363" t="s">
        <v>500</v>
      </c>
      <c r="AD905" s="363"/>
      <c r="AE905" s="363"/>
      <c r="AF905" s="363"/>
      <c r="AG905" s="363"/>
      <c r="AH905" s="355">
        <v>1</v>
      </c>
      <c r="AI905" s="356"/>
      <c r="AJ905" s="356"/>
      <c r="AK905" s="356"/>
      <c r="AL905" s="357" t="s">
        <v>753</v>
      </c>
      <c r="AM905" s="358"/>
      <c r="AN905" s="358"/>
      <c r="AO905" s="359"/>
      <c r="AP905" s="360" t="s">
        <v>761</v>
      </c>
      <c r="AQ905" s="360"/>
      <c r="AR905" s="360"/>
      <c r="AS905" s="360"/>
      <c r="AT905" s="360"/>
      <c r="AU905" s="360"/>
      <c r="AV905" s="360"/>
      <c r="AW905" s="360"/>
      <c r="AX905" s="360"/>
    </row>
    <row r="906" spans="1:50" ht="30" customHeight="1" x14ac:dyDescent="0.15">
      <c r="A906" s="379">
        <v>4</v>
      </c>
      <c r="B906" s="379">
        <v>1</v>
      </c>
      <c r="C906" s="361" t="s">
        <v>662</v>
      </c>
      <c r="D906" s="347"/>
      <c r="E906" s="347"/>
      <c r="F906" s="347"/>
      <c r="G906" s="347"/>
      <c r="H906" s="347"/>
      <c r="I906" s="347"/>
      <c r="J906" s="348" t="s">
        <v>678</v>
      </c>
      <c r="K906" s="349"/>
      <c r="L906" s="349"/>
      <c r="M906" s="349"/>
      <c r="N906" s="349"/>
      <c r="O906" s="349"/>
      <c r="P906" s="362" t="s">
        <v>756</v>
      </c>
      <c r="Q906" s="350"/>
      <c r="R906" s="350"/>
      <c r="S906" s="350"/>
      <c r="T906" s="350"/>
      <c r="U906" s="350"/>
      <c r="V906" s="350"/>
      <c r="W906" s="350"/>
      <c r="X906" s="350"/>
      <c r="Y906" s="351">
        <v>521.79999999999995</v>
      </c>
      <c r="Z906" s="352"/>
      <c r="AA906" s="352"/>
      <c r="AB906" s="353"/>
      <c r="AC906" s="363"/>
      <c r="AD906" s="363"/>
      <c r="AE906" s="363"/>
      <c r="AF906" s="363"/>
      <c r="AG906" s="363"/>
      <c r="AH906" s="355" t="s">
        <v>764</v>
      </c>
      <c r="AI906" s="356"/>
      <c r="AJ906" s="356"/>
      <c r="AK906" s="356"/>
      <c r="AL906" s="357" t="s">
        <v>768</v>
      </c>
      <c r="AM906" s="358"/>
      <c r="AN906" s="358"/>
      <c r="AO906" s="359"/>
      <c r="AP906" s="360" t="s">
        <v>761</v>
      </c>
      <c r="AQ906" s="360"/>
      <c r="AR906" s="360"/>
      <c r="AS906" s="360"/>
      <c r="AT906" s="360"/>
      <c r="AU906" s="360"/>
      <c r="AV906" s="360"/>
      <c r="AW906" s="360"/>
      <c r="AX906" s="360"/>
    </row>
    <row r="907" spans="1:50" ht="50.1" customHeight="1" x14ac:dyDescent="0.15">
      <c r="A907" s="379">
        <v>5</v>
      </c>
      <c r="B907" s="379">
        <v>1</v>
      </c>
      <c r="C907" s="347" t="s">
        <v>662</v>
      </c>
      <c r="D907" s="347"/>
      <c r="E907" s="347"/>
      <c r="F907" s="347"/>
      <c r="G907" s="347"/>
      <c r="H907" s="347"/>
      <c r="I907" s="347"/>
      <c r="J907" s="348" t="s">
        <v>678</v>
      </c>
      <c r="K907" s="349"/>
      <c r="L907" s="349"/>
      <c r="M907" s="349"/>
      <c r="N907" s="349"/>
      <c r="O907" s="349"/>
      <c r="P907" s="350" t="s">
        <v>677</v>
      </c>
      <c r="Q907" s="350"/>
      <c r="R907" s="350"/>
      <c r="S907" s="350"/>
      <c r="T907" s="350"/>
      <c r="U907" s="350"/>
      <c r="V907" s="350"/>
      <c r="W907" s="350"/>
      <c r="X907" s="350"/>
      <c r="Y907" s="351">
        <v>115</v>
      </c>
      <c r="Z907" s="352"/>
      <c r="AA907" s="352"/>
      <c r="AB907" s="353"/>
      <c r="AC907" s="354" t="s">
        <v>501</v>
      </c>
      <c r="AD907" s="354"/>
      <c r="AE907" s="354"/>
      <c r="AF907" s="354"/>
      <c r="AG907" s="354"/>
      <c r="AH907" s="355">
        <v>1</v>
      </c>
      <c r="AI907" s="356"/>
      <c r="AJ907" s="356"/>
      <c r="AK907" s="356"/>
      <c r="AL907" s="357" t="s">
        <v>753</v>
      </c>
      <c r="AM907" s="358"/>
      <c r="AN907" s="358"/>
      <c r="AO907" s="359"/>
      <c r="AP907" s="360" t="s">
        <v>768</v>
      </c>
      <c r="AQ907" s="360"/>
      <c r="AR907" s="360"/>
      <c r="AS907" s="360"/>
      <c r="AT907" s="360"/>
      <c r="AU907" s="360"/>
      <c r="AV907" s="360"/>
      <c r="AW907" s="360"/>
      <c r="AX907" s="360"/>
    </row>
    <row r="908" spans="1:50" ht="30" customHeight="1" x14ac:dyDescent="0.15">
      <c r="A908" s="379">
        <v>6</v>
      </c>
      <c r="B908" s="379">
        <v>1</v>
      </c>
      <c r="C908" s="347" t="s">
        <v>662</v>
      </c>
      <c r="D908" s="347"/>
      <c r="E908" s="347"/>
      <c r="F908" s="347"/>
      <c r="G908" s="347"/>
      <c r="H908" s="347"/>
      <c r="I908" s="347"/>
      <c r="J908" s="348" t="s">
        <v>678</v>
      </c>
      <c r="K908" s="349"/>
      <c r="L908" s="349"/>
      <c r="M908" s="349"/>
      <c r="N908" s="349"/>
      <c r="O908" s="349"/>
      <c r="P908" s="362" t="s">
        <v>739</v>
      </c>
      <c r="Q908" s="350"/>
      <c r="R908" s="350"/>
      <c r="S908" s="350"/>
      <c r="T908" s="350"/>
      <c r="U908" s="350"/>
      <c r="V908" s="350"/>
      <c r="W908" s="350"/>
      <c r="X908" s="350"/>
      <c r="Y908" s="351">
        <v>100.1</v>
      </c>
      <c r="Z908" s="352"/>
      <c r="AA908" s="352"/>
      <c r="AB908" s="353"/>
      <c r="AC908" s="354" t="s">
        <v>500</v>
      </c>
      <c r="AD908" s="354"/>
      <c r="AE908" s="354"/>
      <c r="AF908" s="354"/>
      <c r="AG908" s="354"/>
      <c r="AH908" s="355">
        <v>267</v>
      </c>
      <c r="AI908" s="356"/>
      <c r="AJ908" s="356"/>
      <c r="AK908" s="356"/>
      <c r="AL908" s="357" t="s">
        <v>753</v>
      </c>
      <c r="AM908" s="358"/>
      <c r="AN908" s="358"/>
      <c r="AO908" s="359"/>
      <c r="AP908" s="360" t="s">
        <v>760</v>
      </c>
      <c r="AQ908" s="360"/>
      <c r="AR908" s="360"/>
      <c r="AS908" s="360"/>
      <c r="AT908" s="360"/>
      <c r="AU908" s="360"/>
      <c r="AV908" s="360"/>
      <c r="AW908" s="360"/>
      <c r="AX908" s="360"/>
    </row>
    <row r="909" spans="1:50" ht="30" customHeight="1" x14ac:dyDescent="0.15">
      <c r="A909" s="379">
        <v>7</v>
      </c>
      <c r="B909" s="379">
        <v>1</v>
      </c>
      <c r="C909" s="374" t="s">
        <v>663</v>
      </c>
      <c r="D909" s="375"/>
      <c r="E909" s="375"/>
      <c r="F909" s="375"/>
      <c r="G909" s="375"/>
      <c r="H909" s="375"/>
      <c r="I909" s="376"/>
      <c r="J909" s="348" t="s">
        <v>682</v>
      </c>
      <c r="K909" s="349"/>
      <c r="L909" s="349"/>
      <c r="M909" s="349"/>
      <c r="N909" s="349"/>
      <c r="O909" s="349"/>
      <c r="P909" s="362" t="s">
        <v>763</v>
      </c>
      <c r="Q909" s="350"/>
      <c r="R909" s="350"/>
      <c r="S909" s="350"/>
      <c r="T909" s="350"/>
      <c r="U909" s="350"/>
      <c r="V909" s="350"/>
      <c r="W909" s="350"/>
      <c r="X909" s="350"/>
      <c r="Y909" s="351">
        <v>429.3</v>
      </c>
      <c r="Z909" s="352"/>
      <c r="AA909" s="352"/>
      <c r="AB909" s="353"/>
      <c r="AC909" s="354"/>
      <c r="AD909" s="354"/>
      <c r="AE909" s="354"/>
      <c r="AF909" s="354"/>
      <c r="AG909" s="354"/>
      <c r="AH909" s="355" t="s">
        <v>764</v>
      </c>
      <c r="AI909" s="356"/>
      <c r="AJ909" s="356"/>
      <c r="AK909" s="356"/>
      <c r="AL909" s="357" t="s">
        <v>769</v>
      </c>
      <c r="AM909" s="358"/>
      <c r="AN909" s="358"/>
      <c r="AO909" s="359"/>
      <c r="AP909" s="360" t="s">
        <v>756</v>
      </c>
      <c r="AQ909" s="360"/>
      <c r="AR909" s="360"/>
      <c r="AS909" s="360"/>
      <c r="AT909" s="360"/>
      <c r="AU909" s="360"/>
      <c r="AV909" s="360"/>
      <c r="AW909" s="360"/>
      <c r="AX909" s="360"/>
    </row>
    <row r="910" spans="1:50" ht="30" customHeight="1" x14ac:dyDescent="0.15">
      <c r="A910" s="379">
        <v>8</v>
      </c>
      <c r="B910" s="379">
        <v>1</v>
      </c>
      <c r="C910" s="374" t="s">
        <v>663</v>
      </c>
      <c r="D910" s="375"/>
      <c r="E910" s="375"/>
      <c r="F910" s="375"/>
      <c r="G910" s="375"/>
      <c r="H910" s="375"/>
      <c r="I910" s="376"/>
      <c r="J910" s="348" t="s">
        <v>682</v>
      </c>
      <c r="K910" s="349"/>
      <c r="L910" s="349"/>
      <c r="M910" s="349"/>
      <c r="N910" s="349"/>
      <c r="O910" s="349"/>
      <c r="P910" s="350" t="s">
        <v>680</v>
      </c>
      <c r="Q910" s="350"/>
      <c r="R910" s="350"/>
      <c r="S910" s="350"/>
      <c r="T910" s="350"/>
      <c r="U910" s="350"/>
      <c r="V910" s="350"/>
      <c r="W910" s="350"/>
      <c r="X910" s="350"/>
      <c r="Y910" s="351">
        <v>94.1</v>
      </c>
      <c r="Z910" s="352"/>
      <c r="AA910" s="352"/>
      <c r="AB910" s="353"/>
      <c r="AC910" s="354" t="s">
        <v>501</v>
      </c>
      <c r="AD910" s="354"/>
      <c r="AE910" s="354"/>
      <c r="AF910" s="354"/>
      <c r="AG910" s="354"/>
      <c r="AH910" s="355">
        <v>267</v>
      </c>
      <c r="AI910" s="356"/>
      <c r="AJ910" s="356"/>
      <c r="AK910" s="356"/>
      <c r="AL910" s="357" t="s">
        <v>753</v>
      </c>
      <c r="AM910" s="358"/>
      <c r="AN910" s="358"/>
      <c r="AO910" s="359"/>
      <c r="AP910" s="360" t="s">
        <v>756</v>
      </c>
      <c r="AQ910" s="360"/>
      <c r="AR910" s="360"/>
      <c r="AS910" s="360"/>
      <c r="AT910" s="360"/>
      <c r="AU910" s="360"/>
      <c r="AV910" s="360"/>
      <c r="AW910" s="360"/>
      <c r="AX910" s="360"/>
    </row>
    <row r="911" spans="1:50" ht="50.1" customHeight="1" x14ac:dyDescent="0.15">
      <c r="A911" s="379">
        <v>9</v>
      </c>
      <c r="B911" s="379">
        <v>1</v>
      </c>
      <c r="C911" s="347" t="s">
        <v>663</v>
      </c>
      <c r="D911" s="347"/>
      <c r="E911" s="347"/>
      <c r="F911" s="347"/>
      <c r="G911" s="347"/>
      <c r="H911" s="347"/>
      <c r="I911" s="347"/>
      <c r="J911" s="348" t="s">
        <v>682</v>
      </c>
      <c r="K911" s="349"/>
      <c r="L911" s="349"/>
      <c r="M911" s="349"/>
      <c r="N911" s="349"/>
      <c r="O911" s="349"/>
      <c r="P911" s="350" t="s">
        <v>681</v>
      </c>
      <c r="Q911" s="350"/>
      <c r="R911" s="350"/>
      <c r="S911" s="350"/>
      <c r="T911" s="350"/>
      <c r="U911" s="350"/>
      <c r="V911" s="350"/>
      <c r="W911" s="350"/>
      <c r="X911" s="350"/>
      <c r="Y911" s="351">
        <v>87.2</v>
      </c>
      <c r="Z911" s="352"/>
      <c r="AA911" s="352"/>
      <c r="AB911" s="353"/>
      <c r="AC911" s="354" t="s">
        <v>501</v>
      </c>
      <c r="AD911" s="354"/>
      <c r="AE911" s="354"/>
      <c r="AF911" s="354"/>
      <c r="AG911" s="354"/>
      <c r="AH911" s="355">
        <v>1</v>
      </c>
      <c r="AI911" s="356"/>
      <c r="AJ911" s="356"/>
      <c r="AK911" s="356"/>
      <c r="AL911" s="357" t="s">
        <v>753</v>
      </c>
      <c r="AM911" s="358"/>
      <c r="AN911" s="358"/>
      <c r="AO911" s="359"/>
      <c r="AP911" s="360" t="s">
        <v>768</v>
      </c>
      <c r="AQ911" s="360"/>
      <c r="AR911" s="360"/>
      <c r="AS911" s="360"/>
      <c r="AT911" s="360"/>
      <c r="AU911" s="360"/>
      <c r="AV911" s="360"/>
      <c r="AW911" s="360"/>
      <c r="AX911" s="360"/>
    </row>
    <row r="912" spans="1:50" ht="30" customHeight="1" x14ac:dyDescent="0.15">
      <c r="A912" s="379">
        <v>10</v>
      </c>
      <c r="B912" s="379">
        <v>1</v>
      </c>
      <c r="C912" s="347" t="s">
        <v>664</v>
      </c>
      <c r="D912" s="347"/>
      <c r="E912" s="347"/>
      <c r="F912" s="347"/>
      <c r="G912" s="347"/>
      <c r="H912" s="347"/>
      <c r="I912" s="347"/>
      <c r="J912" s="348">
        <v>7370005002147</v>
      </c>
      <c r="K912" s="349"/>
      <c r="L912" s="349"/>
      <c r="M912" s="349"/>
      <c r="N912" s="349"/>
      <c r="O912" s="349"/>
      <c r="P912" s="362" t="s">
        <v>764</v>
      </c>
      <c r="Q912" s="350"/>
      <c r="R912" s="350"/>
      <c r="S912" s="350"/>
      <c r="T912" s="350"/>
      <c r="U912" s="350"/>
      <c r="V912" s="350"/>
      <c r="W912" s="350"/>
      <c r="X912" s="350"/>
      <c r="Y912" s="351">
        <v>336.6</v>
      </c>
      <c r="Z912" s="352"/>
      <c r="AA912" s="352"/>
      <c r="AB912" s="353"/>
      <c r="AC912" s="354"/>
      <c r="AD912" s="354"/>
      <c r="AE912" s="354"/>
      <c r="AF912" s="354"/>
      <c r="AG912" s="354"/>
      <c r="AH912" s="355" t="s">
        <v>764</v>
      </c>
      <c r="AI912" s="356"/>
      <c r="AJ912" s="356"/>
      <c r="AK912" s="356"/>
      <c r="AL912" s="357" t="s">
        <v>761</v>
      </c>
      <c r="AM912" s="358"/>
      <c r="AN912" s="358"/>
      <c r="AO912" s="359"/>
      <c r="AP912" s="360" t="s">
        <v>768</v>
      </c>
      <c r="AQ912" s="360"/>
      <c r="AR912" s="360"/>
      <c r="AS912" s="360"/>
      <c r="AT912" s="360"/>
      <c r="AU912" s="360"/>
      <c r="AV912" s="360"/>
      <c r="AW912" s="360"/>
      <c r="AX912" s="360"/>
    </row>
    <row r="913" spans="1:50" ht="69.95" customHeight="1" x14ac:dyDescent="0.15">
      <c r="A913" s="379">
        <v>11</v>
      </c>
      <c r="B913" s="379">
        <v>1</v>
      </c>
      <c r="C913" s="347" t="s">
        <v>664</v>
      </c>
      <c r="D913" s="347"/>
      <c r="E913" s="347"/>
      <c r="F913" s="347"/>
      <c r="G913" s="347"/>
      <c r="H913" s="347"/>
      <c r="I913" s="347"/>
      <c r="J913" s="348">
        <v>7370005002147</v>
      </c>
      <c r="K913" s="349"/>
      <c r="L913" s="349"/>
      <c r="M913" s="349"/>
      <c r="N913" s="349"/>
      <c r="O913" s="349"/>
      <c r="P913" s="350" t="s">
        <v>683</v>
      </c>
      <c r="Q913" s="350"/>
      <c r="R913" s="350"/>
      <c r="S913" s="350"/>
      <c r="T913" s="350"/>
      <c r="U913" s="350"/>
      <c r="V913" s="350"/>
      <c r="W913" s="350"/>
      <c r="X913" s="350"/>
      <c r="Y913" s="351">
        <v>109.2</v>
      </c>
      <c r="Z913" s="352"/>
      <c r="AA913" s="352"/>
      <c r="AB913" s="353"/>
      <c r="AC913" s="354" t="s">
        <v>500</v>
      </c>
      <c r="AD913" s="354"/>
      <c r="AE913" s="354"/>
      <c r="AF913" s="354"/>
      <c r="AG913" s="354"/>
      <c r="AH913" s="355">
        <v>1</v>
      </c>
      <c r="AI913" s="356"/>
      <c r="AJ913" s="356"/>
      <c r="AK913" s="356"/>
      <c r="AL913" s="357" t="s">
        <v>753</v>
      </c>
      <c r="AM913" s="358"/>
      <c r="AN913" s="358"/>
      <c r="AO913" s="359"/>
      <c r="AP913" s="360" t="s">
        <v>768</v>
      </c>
      <c r="AQ913" s="360"/>
      <c r="AR913" s="360"/>
      <c r="AS913" s="360"/>
      <c r="AT913" s="360"/>
      <c r="AU913" s="360"/>
      <c r="AV913" s="360"/>
      <c r="AW913" s="360"/>
      <c r="AX913" s="360"/>
    </row>
    <row r="914" spans="1:50" ht="50.1" customHeight="1" x14ac:dyDescent="0.15">
      <c r="A914" s="379">
        <v>12</v>
      </c>
      <c r="B914" s="379">
        <v>1</v>
      </c>
      <c r="C914" s="347" t="s">
        <v>664</v>
      </c>
      <c r="D914" s="347"/>
      <c r="E914" s="347"/>
      <c r="F914" s="347"/>
      <c r="G914" s="347"/>
      <c r="H914" s="347"/>
      <c r="I914" s="347"/>
      <c r="J914" s="348">
        <v>7370005002147</v>
      </c>
      <c r="K914" s="349"/>
      <c r="L914" s="349"/>
      <c r="M914" s="349"/>
      <c r="N914" s="349"/>
      <c r="O914" s="349"/>
      <c r="P914" s="350" t="s">
        <v>684</v>
      </c>
      <c r="Q914" s="350"/>
      <c r="R914" s="350"/>
      <c r="S914" s="350"/>
      <c r="T914" s="350"/>
      <c r="U914" s="350"/>
      <c r="V914" s="350"/>
      <c r="W914" s="350"/>
      <c r="X914" s="350"/>
      <c r="Y914" s="351">
        <v>100.4</v>
      </c>
      <c r="Z914" s="352"/>
      <c r="AA914" s="352"/>
      <c r="AB914" s="353"/>
      <c r="AC914" s="354" t="s">
        <v>500</v>
      </c>
      <c r="AD914" s="354"/>
      <c r="AE914" s="354"/>
      <c r="AF914" s="354"/>
      <c r="AG914" s="354"/>
      <c r="AH914" s="355">
        <v>1</v>
      </c>
      <c r="AI914" s="356"/>
      <c r="AJ914" s="356"/>
      <c r="AK914" s="356"/>
      <c r="AL914" s="357" t="s">
        <v>753</v>
      </c>
      <c r="AM914" s="358"/>
      <c r="AN914" s="358"/>
      <c r="AO914" s="359"/>
      <c r="AP914" s="360" t="s">
        <v>770</v>
      </c>
      <c r="AQ914" s="360"/>
      <c r="AR914" s="360"/>
      <c r="AS914" s="360"/>
      <c r="AT914" s="360"/>
      <c r="AU914" s="360"/>
      <c r="AV914" s="360"/>
      <c r="AW914" s="360"/>
      <c r="AX914" s="360"/>
    </row>
    <row r="915" spans="1:50" ht="30" customHeight="1" x14ac:dyDescent="0.15">
      <c r="A915" s="379">
        <v>13</v>
      </c>
      <c r="B915" s="379">
        <v>1</v>
      </c>
      <c r="C915" s="347" t="s">
        <v>665</v>
      </c>
      <c r="D915" s="347"/>
      <c r="E915" s="347"/>
      <c r="F915" s="347"/>
      <c r="G915" s="347"/>
      <c r="H915" s="347"/>
      <c r="I915" s="347"/>
      <c r="J915" s="348">
        <v>4010405001654</v>
      </c>
      <c r="K915" s="349"/>
      <c r="L915" s="349"/>
      <c r="M915" s="349"/>
      <c r="N915" s="349"/>
      <c r="O915" s="349"/>
      <c r="P915" s="362" t="s">
        <v>764</v>
      </c>
      <c r="Q915" s="350"/>
      <c r="R915" s="350"/>
      <c r="S915" s="350"/>
      <c r="T915" s="350"/>
      <c r="U915" s="350"/>
      <c r="V915" s="350"/>
      <c r="W915" s="350"/>
      <c r="X915" s="350"/>
      <c r="Y915" s="351">
        <v>254.2</v>
      </c>
      <c r="Z915" s="352"/>
      <c r="AA915" s="352"/>
      <c r="AB915" s="353"/>
      <c r="AC915" s="354"/>
      <c r="AD915" s="354"/>
      <c r="AE915" s="354"/>
      <c r="AF915" s="354"/>
      <c r="AG915" s="354"/>
      <c r="AH915" s="355" t="s">
        <v>765</v>
      </c>
      <c r="AI915" s="356"/>
      <c r="AJ915" s="356"/>
      <c r="AK915" s="356"/>
      <c r="AL915" s="357" t="s">
        <v>756</v>
      </c>
      <c r="AM915" s="358"/>
      <c r="AN915" s="358"/>
      <c r="AO915" s="359"/>
      <c r="AP915" s="360" t="s">
        <v>756</v>
      </c>
      <c r="AQ915" s="360"/>
      <c r="AR915" s="360"/>
      <c r="AS915" s="360"/>
      <c r="AT915" s="360"/>
      <c r="AU915" s="360"/>
      <c r="AV915" s="360"/>
      <c r="AW915" s="360"/>
      <c r="AX915" s="360"/>
    </row>
    <row r="916" spans="1:50" ht="50.1" customHeight="1" x14ac:dyDescent="0.15">
      <c r="A916" s="379">
        <v>14</v>
      </c>
      <c r="B916" s="379">
        <v>1</v>
      </c>
      <c r="C916" s="347" t="s">
        <v>665</v>
      </c>
      <c r="D916" s="347"/>
      <c r="E916" s="347"/>
      <c r="F916" s="347"/>
      <c r="G916" s="347"/>
      <c r="H916" s="347"/>
      <c r="I916" s="347"/>
      <c r="J916" s="348">
        <v>4010405001654</v>
      </c>
      <c r="K916" s="349"/>
      <c r="L916" s="349"/>
      <c r="M916" s="349"/>
      <c r="N916" s="349"/>
      <c r="O916" s="349"/>
      <c r="P916" s="350" t="s">
        <v>685</v>
      </c>
      <c r="Q916" s="350"/>
      <c r="R916" s="350"/>
      <c r="S916" s="350"/>
      <c r="T916" s="350"/>
      <c r="U916" s="350"/>
      <c r="V916" s="350"/>
      <c r="W916" s="350"/>
      <c r="X916" s="350"/>
      <c r="Y916" s="351">
        <v>74.7</v>
      </c>
      <c r="Z916" s="352"/>
      <c r="AA916" s="352"/>
      <c r="AB916" s="353"/>
      <c r="AC916" s="354" t="s">
        <v>501</v>
      </c>
      <c r="AD916" s="354"/>
      <c r="AE916" s="354"/>
      <c r="AF916" s="354"/>
      <c r="AG916" s="354"/>
      <c r="AH916" s="355">
        <v>1</v>
      </c>
      <c r="AI916" s="356"/>
      <c r="AJ916" s="356"/>
      <c r="AK916" s="356"/>
      <c r="AL916" s="357" t="s">
        <v>753</v>
      </c>
      <c r="AM916" s="358"/>
      <c r="AN916" s="358"/>
      <c r="AO916" s="359"/>
      <c r="AP916" s="360" t="s">
        <v>768</v>
      </c>
      <c r="AQ916" s="360"/>
      <c r="AR916" s="360"/>
      <c r="AS916" s="360"/>
      <c r="AT916" s="360"/>
      <c r="AU916" s="360"/>
      <c r="AV916" s="360"/>
      <c r="AW916" s="360"/>
      <c r="AX916" s="360"/>
    </row>
    <row r="917" spans="1:50" ht="50.1" customHeight="1" x14ac:dyDescent="0.15">
      <c r="A917" s="379">
        <v>15</v>
      </c>
      <c r="B917" s="379">
        <v>1</v>
      </c>
      <c r="C917" s="347" t="s">
        <v>665</v>
      </c>
      <c r="D917" s="347"/>
      <c r="E917" s="347"/>
      <c r="F917" s="347"/>
      <c r="G917" s="347"/>
      <c r="H917" s="347"/>
      <c r="I917" s="347"/>
      <c r="J917" s="348">
        <v>4010405001654</v>
      </c>
      <c r="K917" s="349"/>
      <c r="L917" s="349"/>
      <c r="M917" s="349"/>
      <c r="N917" s="349"/>
      <c r="O917" s="349"/>
      <c r="P917" s="350" t="s">
        <v>686</v>
      </c>
      <c r="Q917" s="350"/>
      <c r="R917" s="350"/>
      <c r="S917" s="350"/>
      <c r="T917" s="350"/>
      <c r="U917" s="350"/>
      <c r="V917" s="350"/>
      <c r="W917" s="350"/>
      <c r="X917" s="350"/>
      <c r="Y917" s="351">
        <v>55.9</v>
      </c>
      <c r="Z917" s="352"/>
      <c r="AA917" s="352"/>
      <c r="AB917" s="353"/>
      <c r="AC917" s="354" t="s">
        <v>501</v>
      </c>
      <c r="AD917" s="354"/>
      <c r="AE917" s="354"/>
      <c r="AF917" s="354"/>
      <c r="AG917" s="354"/>
      <c r="AH917" s="355">
        <v>1</v>
      </c>
      <c r="AI917" s="356"/>
      <c r="AJ917" s="356"/>
      <c r="AK917" s="356"/>
      <c r="AL917" s="357" t="s">
        <v>753</v>
      </c>
      <c r="AM917" s="358"/>
      <c r="AN917" s="358"/>
      <c r="AO917" s="359"/>
      <c r="AP917" s="360" t="s">
        <v>756</v>
      </c>
      <c r="AQ917" s="360"/>
      <c r="AR917" s="360"/>
      <c r="AS917" s="360"/>
      <c r="AT917" s="360"/>
      <c r="AU917" s="360"/>
      <c r="AV917" s="360"/>
      <c r="AW917" s="360"/>
      <c r="AX917" s="360"/>
    </row>
    <row r="918" spans="1:50" ht="30" customHeight="1" x14ac:dyDescent="0.15">
      <c r="A918" s="379">
        <v>16</v>
      </c>
      <c r="B918" s="379">
        <v>1</v>
      </c>
      <c r="C918" s="347" t="s">
        <v>666</v>
      </c>
      <c r="D918" s="347"/>
      <c r="E918" s="347"/>
      <c r="F918" s="347"/>
      <c r="G918" s="347"/>
      <c r="H918" s="347"/>
      <c r="I918" s="347"/>
      <c r="J918" s="348">
        <v>4120905002554</v>
      </c>
      <c r="K918" s="349"/>
      <c r="L918" s="349"/>
      <c r="M918" s="349"/>
      <c r="N918" s="349"/>
      <c r="O918" s="349"/>
      <c r="P918" s="362" t="s">
        <v>756</v>
      </c>
      <c r="Q918" s="350"/>
      <c r="R918" s="350"/>
      <c r="S918" s="350"/>
      <c r="T918" s="350"/>
      <c r="U918" s="350"/>
      <c r="V918" s="350"/>
      <c r="W918" s="350"/>
      <c r="X918" s="350"/>
      <c r="Y918" s="351">
        <v>243.1</v>
      </c>
      <c r="Z918" s="352"/>
      <c r="AA918" s="352"/>
      <c r="AB918" s="353"/>
      <c r="AC918" s="354"/>
      <c r="AD918" s="354"/>
      <c r="AE918" s="354"/>
      <c r="AF918" s="354"/>
      <c r="AG918" s="354"/>
      <c r="AH918" s="355" t="s">
        <v>756</v>
      </c>
      <c r="AI918" s="356"/>
      <c r="AJ918" s="356"/>
      <c r="AK918" s="356"/>
      <c r="AL918" s="357" t="s">
        <v>768</v>
      </c>
      <c r="AM918" s="358"/>
      <c r="AN918" s="358"/>
      <c r="AO918" s="359"/>
      <c r="AP918" s="360" t="s">
        <v>768</v>
      </c>
      <c r="AQ918" s="360"/>
      <c r="AR918" s="360"/>
      <c r="AS918" s="360"/>
      <c r="AT918" s="360"/>
      <c r="AU918" s="360"/>
      <c r="AV918" s="360"/>
      <c r="AW918" s="360"/>
      <c r="AX918" s="360"/>
    </row>
    <row r="919" spans="1:50" s="16" customFormat="1" ht="50.1" customHeight="1" x14ac:dyDescent="0.15">
      <c r="A919" s="379">
        <v>17</v>
      </c>
      <c r="B919" s="379">
        <v>1</v>
      </c>
      <c r="C919" s="347" t="s">
        <v>666</v>
      </c>
      <c r="D919" s="347"/>
      <c r="E919" s="347"/>
      <c r="F919" s="347"/>
      <c r="G919" s="347"/>
      <c r="H919" s="347"/>
      <c r="I919" s="347"/>
      <c r="J919" s="348">
        <v>4120905002554</v>
      </c>
      <c r="K919" s="349"/>
      <c r="L919" s="349"/>
      <c r="M919" s="349"/>
      <c r="N919" s="349"/>
      <c r="O919" s="349"/>
      <c r="P919" s="350" t="s">
        <v>687</v>
      </c>
      <c r="Q919" s="350"/>
      <c r="R919" s="350"/>
      <c r="S919" s="350"/>
      <c r="T919" s="350"/>
      <c r="U919" s="350"/>
      <c r="V919" s="350"/>
      <c r="W919" s="350"/>
      <c r="X919" s="350"/>
      <c r="Y919" s="351">
        <v>142</v>
      </c>
      <c r="Z919" s="352"/>
      <c r="AA919" s="352"/>
      <c r="AB919" s="353"/>
      <c r="AC919" s="354" t="s">
        <v>501</v>
      </c>
      <c r="AD919" s="354"/>
      <c r="AE919" s="354"/>
      <c r="AF919" s="354"/>
      <c r="AG919" s="354"/>
      <c r="AH919" s="355">
        <v>1</v>
      </c>
      <c r="AI919" s="356"/>
      <c r="AJ919" s="356"/>
      <c r="AK919" s="356"/>
      <c r="AL919" s="357" t="s">
        <v>753</v>
      </c>
      <c r="AM919" s="358"/>
      <c r="AN919" s="358"/>
      <c r="AO919" s="359"/>
      <c r="AP919" s="360" t="s">
        <v>768</v>
      </c>
      <c r="AQ919" s="360"/>
      <c r="AR919" s="360"/>
      <c r="AS919" s="360"/>
      <c r="AT919" s="360"/>
      <c r="AU919" s="360"/>
      <c r="AV919" s="360"/>
      <c r="AW919" s="360"/>
      <c r="AX919" s="360"/>
    </row>
    <row r="920" spans="1:50" ht="50.1" customHeight="1" x14ac:dyDescent="0.15">
      <c r="A920" s="379">
        <v>18</v>
      </c>
      <c r="B920" s="379">
        <v>1</v>
      </c>
      <c r="C920" s="347" t="s">
        <v>666</v>
      </c>
      <c r="D920" s="347"/>
      <c r="E920" s="347"/>
      <c r="F920" s="347"/>
      <c r="G920" s="347"/>
      <c r="H920" s="347"/>
      <c r="I920" s="347"/>
      <c r="J920" s="348">
        <v>4120905002554</v>
      </c>
      <c r="K920" s="349"/>
      <c r="L920" s="349"/>
      <c r="M920" s="349"/>
      <c r="N920" s="349"/>
      <c r="O920" s="349"/>
      <c r="P920" s="350" t="s">
        <v>688</v>
      </c>
      <c r="Q920" s="350"/>
      <c r="R920" s="350"/>
      <c r="S920" s="350"/>
      <c r="T920" s="350"/>
      <c r="U920" s="350"/>
      <c r="V920" s="350"/>
      <c r="W920" s="350"/>
      <c r="X920" s="350"/>
      <c r="Y920" s="351">
        <v>48.3</v>
      </c>
      <c r="Z920" s="352"/>
      <c r="AA920" s="352"/>
      <c r="AB920" s="353"/>
      <c r="AC920" s="354" t="s">
        <v>501</v>
      </c>
      <c r="AD920" s="354"/>
      <c r="AE920" s="354"/>
      <c r="AF920" s="354"/>
      <c r="AG920" s="354"/>
      <c r="AH920" s="355">
        <v>1</v>
      </c>
      <c r="AI920" s="356"/>
      <c r="AJ920" s="356"/>
      <c r="AK920" s="356"/>
      <c r="AL920" s="357" t="s">
        <v>753</v>
      </c>
      <c r="AM920" s="358"/>
      <c r="AN920" s="358"/>
      <c r="AO920" s="359"/>
      <c r="AP920" s="360" t="s">
        <v>756</v>
      </c>
      <c r="AQ920" s="360"/>
      <c r="AR920" s="360"/>
      <c r="AS920" s="360"/>
      <c r="AT920" s="360"/>
      <c r="AU920" s="360"/>
      <c r="AV920" s="360"/>
      <c r="AW920" s="360"/>
      <c r="AX920" s="360"/>
    </row>
    <row r="921" spans="1:50" ht="30" customHeight="1" x14ac:dyDescent="0.15">
      <c r="A921" s="379">
        <v>19</v>
      </c>
      <c r="B921" s="379">
        <v>1</v>
      </c>
      <c r="C921" s="347" t="s">
        <v>667</v>
      </c>
      <c r="D921" s="347"/>
      <c r="E921" s="347"/>
      <c r="F921" s="347"/>
      <c r="G921" s="347"/>
      <c r="H921" s="347"/>
      <c r="I921" s="347"/>
      <c r="J921" s="348" t="s">
        <v>691</v>
      </c>
      <c r="K921" s="349"/>
      <c r="L921" s="349"/>
      <c r="M921" s="349"/>
      <c r="N921" s="349"/>
      <c r="O921" s="349"/>
      <c r="P921" s="362" t="s">
        <v>756</v>
      </c>
      <c r="Q921" s="350"/>
      <c r="R921" s="350"/>
      <c r="S921" s="350"/>
      <c r="T921" s="350"/>
      <c r="U921" s="350"/>
      <c r="V921" s="350"/>
      <c r="W921" s="350"/>
      <c r="X921" s="350"/>
      <c r="Y921" s="351">
        <v>228.1</v>
      </c>
      <c r="Z921" s="352"/>
      <c r="AA921" s="352"/>
      <c r="AB921" s="353"/>
      <c r="AC921" s="354"/>
      <c r="AD921" s="354"/>
      <c r="AE921" s="354"/>
      <c r="AF921" s="354"/>
      <c r="AG921" s="354"/>
      <c r="AH921" s="355" t="s">
        <v>766</v>
      </c>
      <c r="AI921" s="356"/>
      <c r="AJ921" s="356"/>
      <c r="AK921" s="356"/>
      <c r="AL921" s="357" t="s">
        <v>756</v>
      </c>
      <c r="AM921" s="358"/>
      <c r="AN921" s="358"/>
      <c r="AO921" s="359"/>
      <c r="AP921" s="360" t="s">
        <v>768</v>
      </c>
      <c r="AQ921" s="360"/>
      <c r="AR921" s="360"/>
      <c r="AS921" s="360"/>
      <c r="AT921" s="360"/>
      <c r="AU921" s="360"/>
      <c r="AV921" s="360"/>
      <c r="AW921" s="360"/>
      <c r="AX921" s="360"/>
    </row>
    <row r="922" spans="1:50" ht="90" customHeight="1" x14ac:dyDescent="0.15">
      <c r="A922" s="379">
        <v>20</v>
      </c>
      <c r="B922" s="379">
        <v>1</v>
      </c>
      <c r="C922" s="347" t="s">
        <v>667</v>
      </c>
      <c r="D922" s="347"/>
      <c r="E922" s="347"/>
      <c r="F922" s="347"/>
      <c r="G922" s="347"/>
      <c r="H922" s="347"/>
      <c r="I922" s="347"/>
      <c r="J922" s="348" t="s">
        <v>691</v>
      </c>
      <c r="K922" s="349"/>
      <c r="L922" s="349"/>
      <c r="M922" s="349"/>
      <c r="N922" s="349"/>
      <c r="O922" s="349"/>
      <c r="P922" s="350" t="s">
        <v>689</v>
      </c>
      <c r="Q922" s="350"/>
      <c r="R922" s="350"/>
      <c r="S922" s="350"/>
      <c r="T922" s="350"/>
      <c r="U922" s="350"/>
      <c r="V922" s="350"/>
      <c r="W922" s="350"/>
      <c r="X922" s="350"/>
      <c r="Y922" s="351">
        <v>71.099999999999994</v>
      </c>
      <c r="Z922" s="352"/>
      <c r="AA922" s="352"/>
      <c r="AB922" s="353"/>
      <c r="AC922" s="354" t="s">
        <v>501</v>
      </c>
      <c r="AD922" s="354"/>
      <c r="AE922" s="354"/>
      <c r="AF922" s="354"/>
      <c r="AG922" s="354"/>
      <c r="AH922" s="355">
        <v>1</v>
      </c>
      <c r="AI922" s="356"/>
      <c r="AJ922" s="356"/>
      <c r="AK922" s="356"/>
      <c r="AL922" s="357" t="s">
        <v>753</v>
      </c>
      <c r="AM922" s="358"/>
      <c r="AN922" s="358"/>
      <c r="AO922" s="359"/>
      <c r="AP922" s="360" t="s">
        <v>756</v>
      </c>
      <c r="AQ922" s="360"/>
      <c r="AR922" s="360"/>
      <c r="AS922" s="360"/>
      <c r="AT922" s="360"/>
      <c r="AU922" s="360"/>
      <c r="AV922" s="360"/>
      <c r="AW922" s="360"/>
      <c r="AX922" s="360"/>
    </row>
    <row r="923" spans="1:50" ht="69.95" customHeight="1" x14ac:dyDescent="0.15">
      <c r="A923" s="379">
        <v>21</v>
      </c>
      <c r="B923" s="379">
        <v>1</v>
      </c>
      <c r="C923" s="347" t="s">
        <v>667</v>
      </c>
      <c r="D923" s="347"/>
      <c r="E923" s="347"/>
      <c r="F923" s="347"/>
      <c r="G923" s="347"/>
      <c r="H923" s="347"/>
      <c r="I923" s="347"/>
      <c r="J923" s="348" t="s">
        <v>691</v>
      </c>
      <c r="K923" s="349"/>
      <c r="L923" s="349"/>
      <c r="M923" s="349"/>
      <c r="N923" s="349"/>
      <c r="O923" s="349"/>
      <c r="P923" s="350" t="s">
        <v>690</v>
      </c>
      <c r="Q923" s="350"/>
      <c r="R923" s="350"/>
      <c r="S923" s="350"/>
      <c r="T923" s="350"/>
      <c r="U923" s="350"/>
      <c r="V923" s="350"/>
      <c r="W923" s="350"/>
      <c r="X923" s="350"/>
      <c r="Y923" s="351">
        <v>47.1</v>
      </c>
      <c r="Z923" s="352"/>
      <c r="AA923" s="352"/>
      <c r="AB923" s="353"/>
      <c r="AC923" s="354" t="s">
        <v>500</v>
      </c>
      <c r="AD923" s="354"/>
      <c r="AE923" s="354"/>
      <c r="AF923" s="354"/>
      <c r="AG923" s="354"/>
      <c r="AH923" s="355">
        <v>1</v>
      </c>
      <c r="AI923" s="356"/>
      <c r="AJ923" s="356"/>
      <c r="AK923" s="356"/>
      <c r="AL923" s="357" t="s">
        <v>753</v>
      </c>
      <c r="AM923" s="358"/>
      <c r="AN923" s="358"/>
      <c r="AO923" s="359"/>
      <c r="AP923" s="360" t="s">
        <v>756</v>
      </c>
      <c r="AQ923" s="360"/>
      <c r="AR923" s="360"/>
      <c r="AS923" s="360"/>
      <c r="AT923" s="360"/>
      <c r="AU923" s="360"/>
      <c r="AV923" s="360"/>
      <c r="AW923" s="360"/>
      <c r="AX923" s="360"/>
    </row>
    <row r="924" spans="1:50" ht="30" customHeight="1" x14ac:dyDescent="0.15">
      <c r="A924" s="379">
        <v>22</v>
      </c>
      <c r="B924" s="379">
        <v>1</v>
      </c>
      <c r="C924" s="347" t="s">
        <v>668</v>
      </c>
      <c r="D924" s="347"/>
      <c r="E924" s="347"/>
      <c r="F924" s="347"/>
      <c r="G924" s="347"/>
      <c r="H924" s="347"/>
      <c r="I924" s="347"/>
      <c r="J924" s="348" t="s">
        <v>692</v>
      </c>
      <c r="K924" s="349"/>
      <c r="L924" s="349"/>
      <c r="M924" s="349"/>
      <c r="N924" s="349"/>
      <c r="O924" s="349"/>
      <c r="P924" s="362" t="s">
        <v>756</v>
      </c>
      <c r="Q924" s="350"/>
      <c r="R924" s="350"/>
      <c r="S924" s="350"/>
      <c r="T924" s="350"/>
      <c r="U924" s="350"/>
      <c r="V924" s="350"/>
      <c r="W924" s="350"/>
      <c r="X924" s="350"/>
      <c r="Y924" s="351">
        <v>208</v>
      </c>
      <c r="Z924" s="352"/>
      <c r="AA924" s="352"/>
      <c r="AB924" s="353"/>
      <c r="AC924" s="354"/>
      <c r="AD924" s="354"/>
      <c r="AE924" s="354"/>
      <c r="AF924" s="354"/>
      <c r="AG924" s="354"/>
      <c r="AH924" s="355" t="s">
        <v>756</v>
      </c>
      <c r="AI924" s="356"/>
      <c r="AJ924" s="356"/>
      <c r="AK924" s="356"/>
      <c r="AL924" s="357" t="s">
        <v>756</v>
      </c>
      <c r="AM924" s="358"/>
      <c r="AN924" s="358"/>
      <c r="AO924" s="359"/>
      <c r="AP924" s="360" t="s">
        <v>760</v>
      </c>
      <c r="AQ924" s="360"/>
      <c r="AR924" s="360"/>
      <c r="AS924" s="360"/>
      <c r="AT924" s="360"/>
      <c r="AU924" s="360"/>
      <c r="AV924" s="360"/>
      <c r="AW924" s="360"/>
      <c r="AX924" s="360"/>
    </row>
    <row r="925" spans="1:50" ht="69.95" customHeight="1" x14ac:dyDescent="0.15">
      <c r="A925" s="379">
        <v>23</v>
      </c>
      <c r="B925" s="379">
        <v>1</v>
      </c>
      <c r="C925" s="347" t="s">
        <v>668</v>
      </c>
      <c r="D925" s="347"/>
      <c r="E925" s="347"/>
      <c r="F925" s="347"/>
      <c r="G925" s="347"/>
      <c r="H925" s="347"/>
      <c r="I925" s="347"/>
      <c r="J925" s="348" t="s">
        <v>692</v>
      </c>
      <c r="K925" s="349"/>
      <c r="L925" s="349"/>
      <c r="M925" s="349"/>
      <c r="N925" s="349"/>
      <c r="O925" s="349"/>
      <c r="P925" s="350" t="s">
        <v>693</v>
      </c>
      <c r="Q925" s="350"/>
      <c r="R925" s="350"/>
      <c r="S925" s="350"/>
      <c r="T925" s="350"/>
      <c r="U925" s="350"/>
      <c r="V925" s="350"/>
      <c r="W925" s="350"/>
      <c r="X925" s="350"/>
      <c r="Y925" s="351">
        <v>106.1</v>
      </c>
      <c r="Z925" s="352"/>
      <c r="AA925" s="352"/>
      <c r="AB925" s="353"/>
      <c r="AC925" s="354" t="s">
        <v>501</v>
      </c>
      <c r="AD925" s="354"/>
      <c r="AE925" s="354"/>
      <c r="AF925" s="354"/>
      <c r="AG925" s="354"/>
      <c r="AH925" s="355">
        <v>1</v>
      </c>
      <c r="AI925" s="356"/>
      <c r="AJ925" s="356"/>
      <c r="AK925" s="356"/>
      <c r="AL925" s="357" t="s">
        <v>753</v>
      </c>
      <c r="AM925" s="358"/>
      <c r="AN925" s="358"/>
      <c r="AO925" s="359"/>
      <c r="AP925" s="360" t="s">
        <v>756</v>
      </c>
      <c r="AQ925" s="360"/>
      <c r="AR925" s="360"/>
      <c r="AS925" s="360"/>
      <c r="AT925" s="360"/>
      <c r="AU925" s="360"/>
      <c r="AV925" s="360"/>
      <c r="AW925" s="360"/>
      <c r="AX925" s="360"/>
    </row>
    <row r="926" spans="1:50" ht="69.95" customHeight="1" x14ac:dyDescent="0.15">
      <c r="A926" s="379">
        <v>24</v>
      </c>
      <c r="B926" s="379">
        <v>1</v>
      </c>
      <c r="C926" s="347" t="s">
        <v>668</v>
      </c>
      <c r="D926" s="347"/>
      <c r="E926" s="347"/>
      <c r="F926" s="347"/>
      <c r="G926" s="347"/>
      <c r="H926" s="347"/>
      <c r="I926" s="347"/>
      <c r="J926" s="348" t="s">
        <v>692</v>
      </c>
      <c r="K926" s="349"/>
      <c r="L926" s="349"/>
      <c r="M926" s="349"/>
      <c r="N926" s="349"/>
      <c r="O926" s="349"/>
      <c r="P926" s="350" t="s">
        <v>694</v>
      </c>
      <c r="Q926" s="350"/>
      <c r="R926" s="350"/>
      <c r="S926" s="350"/>
      <c r="T926" s="350"/>
      <c r="U926" s="350"/>
      <c r="V926" s="350"/>
      <c r="W926" s="350"/>
      <c r="X926" s="350"/>
      <c r="Y926" s="351">
        <v>32</v>
      </c>
      <c r="Z926" s="352"/>
      <c r="AA926" s="352"/>
      <c r="AB926" s="353"/>
      <c r="AC926" s="354" t="s">
        <v>501</v>
      </c>
      <c r="AD926" s="354"/>
      <c r="AE926" s="354"/>
      <c r="AF926" s="354"/>
      <c r="AG926" s="354"/>
      <c r="AH926" s="355">
        <v>1</v>
      </c>
      <c r="AI926" s="356"/>
      <c r="AJ926" s="356"/>
      <c r="AK926" s="356"/>
      <c r="AL926" s="357" t="s">
        <v>753</v>
      </c>
      <c r="AM926" s="358"/>
      <c r="AN926" s="358"/>
      <c r="AO926" s="359"/>
      <c r="AP926" s="360" t="s">
        <v>768</v>
      </c>
      <c r="AQ926" s="360"/>
      <c r="AR926" s="360"/>
      <c r="AS926" s="360"/>
      <c r="AT926" s="360"/>
      <c r="AU926" s="360"/>
      <c r="AV926" s="360"/>
      <c r="AW926" s="360"/>
      <c r="AX926" s="360"/>
    </row>
    <row r="927" spans="1:50" ht="30" customHeight="1" x14ac:dyDescent="0.15">
      <c r="A927" s="379">
        <v>25</v>
      </c>
      <c r="B927" s="379">
        <v>1</v>
      </c>
      <c r="C927" s="347" t="s">
        <v>669</v>
      </c>
      <c r="D927" s="347"/>
      <c r="E927" s="347"/>
      <c r="F927" s="347"/>
      <c r="G927" s="347"/>
      <c r="H927" s="347"/>
      <c r="I927" s="347"/>
      <c r="J927" s="348">
        <v>9120005017465</v>
      </c>
      <c r="K927" s="349"/>
      <c r="L927" s="349"/>
      <c r="M927" s="349"/>
      <c r="N927" s="349"/>
      <c r="O927" s="349"/>
      <c r="P927" s="362" t="s">
        <v>764</v>
      </c>
      <c r="Q927" s="350"/>
      <c r="R927" s="350"/>
      <c r="S927" s="350"/>
      <c r="T927" s="350"/>
      <c r="U927" s="350"/>
      <c r="V927" s="350"/>
      <c r="W927" s="350"/>
      <c r="X927" s="350"/>
      <c r="Y927" s="351">
        <v>206.5</v>
      </c>
      <c r="Z927" s="352"/>
      <c r="AA927" s="352"/>
      <c r="AB927" s="353"/>
      <c r="AC927" s="354"/>
      <c r="AD927" s="354"/>
      <c r="AE927" s="354"/>
      <c r="AF927" s="354"/>
      <c r="AG927" s="354"/>
      <c r="AH927" s="355" t="s">
        <v>767</v>
      </c>
      <c r="AI927" s="356"/>
      <c r="AJ927" s="356"/>
      <c r="AK927" s="356"/>
      <c r="AL927" s="357" t="s">
        <v>761</v>
      </c>
      <c r="AM927" s="358"/>
      <c r="AN927" s="358"/>
      <c r="AO927" s="359"/>
      <c r="AP927" s="360" t="s">
        <v>768</v>
      </c>
      <c r="AQ927" s="360"/>
      <c r="AR927" s="360"/>
      <c r="AS927" s="360"/>
      <c r="AT927" s="360"/>
      <c r="AU927" s="360"/>
      <c r="AV927" s="360"/>
      <c r="AW927" s="360"/>
      <c r="AX927" s="360"/>
    </row>
    <row r="928" spans="1:50" ht="50.1" customHeight="1" x14ac:dyDescent="0.15">
      <c r="A928" s="379">
        <v>26</v>
      </c>
      <c r="B928" s="379">
        <v>1</v>
      </c>
      <c r="C928" s="347" t="s">
        <v>669</v>
      </c>
      <c r="D928" s="347"/>
      <c r="E928" s="347"/>
      <c r="F928" s="347"/>
      <c r="G928" s="347"/>
      <c r="H928" s="347"/>
      <c r="I928" s="347"/>
      <c r="J928" s="348">
        <v>9120005017465</v>
      </c>
      <c r="K928" s="349"/>
      <c r="L928" s="349"/>
      <c r="M928" s="349"/>
      <c r="N928" s="349"/>
      <c r="O928" s="349"/>
      <c r="P928" s="350" t="s">
        <v>695</v>
      </c>
      <c r="Q928" s="350"/>
      <c r="R928" s="350"/>
      <c r="S928" s="350"/>
      <c r="T928" s="350"/>
      <c r="U928" s="350"/>
      <c r="V928" s="350"/>
      <c r="W928" s="350"/>
      <c r="X928" s="350"/>
      <c r="Y928" s="351">
        <v>100.1</v>
      </c>
      <c r="Z928" s="352"/>
      <c r="AA928" s="352"/>
      <c r="AB928" s="353"/>
      <c r="AC928" s="354" t="s">
        <v>501</v>
      </c>
      <c r="AD928" s="354"/>
      <c r="AE928" s="354"/>
      <c r="AF928" s="354"/>
      <c r="AG928" s="354"/>
      <c r="AH928" s="355">
        <v>267</v>
      </c>
      <c r="AI928" s="356"/>
      <c r="AJ928" s="356"/>
      <c r="AK928" s="356"/>
      <c r="AL928" s="357" t="s">
        <v>753</v>
      </c>
      <c r="AM928" s="358"/>
      <c r="AN928" s="358"/>
      <c r="AO928" s="359"/>
      <c r="AP928" s="360" t="s">
        <v>761</v>
      </c>
      <c r="AQ928" s="360"/>
      <c r="AR928" s="360"/>
      <c r="AS928" s="360"/>
      <c r="AT928" s="360"/>
      <c r="AU928" s="360"/>
      <c r="AV928" s="360"/>
      <c r="AW928" s="360"/>
      <c r="AX928" s="360"/>
    </row>
    <row r="929" spans="1:50" ht="50.1" customHeight="1" x14ac:dyDescent="0.15">
      <c r="A929" s="379">
        <v>27</v>
      </c>
      <c r="B929" s="379">
        <v>1</v>
      </c>
      <c r="C929" s="347" t="s">
        <v>669</v>
      </c>
      <c r="D929" s="347"/>
      <c r="E929" s="347"/>
      <c r="F929" s="347"/>
      <c r="G929" s="347"/>
      <c r="H929" s="347"/>
      <c r="I929" s="347"/>
      <c r="J929" s="348">
        <v>9120005017465</v>
      </c>
      <c r="K929" s="349"/>
      <c r="L929" s="349"/>
      <c r="M929" s="349"/>
      <c r="N929" s="349"/>
      <c r="O929" s="349"/>
      <c r="P929" s="350" t="s">
        <v>696</v>
      </c>
      <c r="Q929" s="350"/>
      <c r="R929" s="350"/>
      <c r="S929" s="350"/>
      <c r="T929" s="350"/>
      <c r="U929" s="350"/>
      <c r="V929" s="350"/>
      <c r="W929" s="350"/>
      <c r="X929" s="350"/>
      <c r="Y929" s="351">
        <v>76</v>
      </c>
      <c r="Z929" s="352"/>
      <c r="AA929" s="352"/>
      <c r="AB929" s="353"/>
      <c r="AC929" s="354" t="s">
        <v>501</v>
      </c>
      <c r="AD929" s="354"/>
      <c r="AE929" s="354"/>
      <c r="AF929" s="354"/>
      <c r="AG929" s="354"/>
      <c r="AH929" s="355">
        <v>1</v>
      </c>
      <c r="AI929" s="356"/>
      <c r="AJ929" s="356"/>
      <c r="AK929" s="356"/>
      <c r="AL929" s="357" t="s">
        <v>753</v>
      </c>
      <c r="AM929" s="358"/>
      <c r="AN929" s="358"/>
      <c r="AO929" s="359"/>
      <c r="AP929" s="360" t="s">
        <v>761</v>
      </c>
      <c r="AQ929" s="360"/>
      <c r="AR929" s="360"/>
      <c r="AS929" s="360"/>
      <c r="AT929" s="360"/>
      <c r="AU929" s="360"/>
      <c r="AV929" s="360"/>
      <c r="AW929" s="360"/>
      <c r="AX929" s="360"/>
    </row>
    <row r="930" spans="1:50" ht="30" customHeight="1" x14ac:dyDescent="0.15">
      <c r="A930" s="379">
        <v>28</v>
      </c>
      <c r="B930" s="379">
        <v>1</v>
      </c>
      <c r="C930" s="347" t="s">
        <v>670</v>
      </c>
      <c r="D930" s="347"/>
      <c r="E930" s="347"/>
      <c r="F930" s="347"/>
      <c r="G930" s="347"/>
      <c r="H930" s="347"/>
      <c r="I930" s="347"/>
      <c r="J930" s="348" t="s">
        <v>699</v>
      </c>
      <c r="K930" s="349"/>
      <c r="L930" s="349"/>
      <c r="M930" s="349"/>
      <c r="N930" s="349"/>
      <c r="O930" s="349"/>
      <c r="P930" s="362" t="s">
        <v>764</v>
      </c>
      <c r="Q930" s="350"/>
      <c r="R930" s="350"/>
      <c r="S930" s="350"/>
      <c r="T930" s="350"/>
      <c r="U930" s="350"/>
      <c r="V930" s="350"/>
      <c r="W930" s="350"/>
      <c r="X930" s="350"/>
      <c r="Y930" s="351">
        <v>204.3</v>
      </c>
      <c r="Z930" s="352"/>
      <c r="AA930" s="352"/>
      <c r="AB930" s="353"/>
      <c r="AC930" s="354"/>
      <c r="AD930" s="354"/>
      <c r="AE930" s="354"/>
      <c r="AF930" s="354"/>
      <c r="AG930" s="354"/>
      <c r="AH930" s="355" t="s">
        <v>763</v>
      </c>
      <c r="AI930" s="356"/>
      <c r="AJ930" s="356"/>
      <c r="AK930" s="356"/>
      <c r="AL930" s="357" t="s">
        <v>761</v>
      </c>
      <c r="AM930" s="358"/>
      <c r="AN930" s="358"/>
      <c r="AO930" s="359"/>
      <c r="AP930" s="360" t="s">
        <v>756</v>
      </c>
      <c r="AQ930" s="360"/>
      <c r="AR930" s="360"/>
      <c r="AS930" s="360"/>
      <c r="AT930" s="360"/>
      <c r="AU930" s="360"/>
      <c r="AV930" s="360"/>
      <c r="AW930" s="360"/>
      <c r="AX930" s="360"/>
    </row>
    <row r="931" spans="1:50" ht="90" customHeight="1" x14ac:dyDescent="0.15">
      <c r="A931" s="379">
        <v>29</v>
      </c>
      <c r="B931" s="379">
        <v>1</v>
      </c>
      <c r="C931" s="347" t="s">
        <v>670</v>
      </c>
      <c r="D931" s="347"/>
      <c r="E931" s="347"/>
      <c r="F931" s="347"/>
      <c r="G931" s="347"/>
      <c r="H931" s="347"/>
      <c r="I931" s="347"/>
      <c r="J931" s="348" t="s">
        <v>699</v>
      </c>
      <c r="K931" s="349"/>
      <c r="L931" s="349"/>
      <c r="M931" s="349"/>
      <c r="N931" s="349"/>
      <c r="O931" s="349"/>
      <c r="P931" s="350" t="s">
        <v>697</v>
      </c>
      <c r="Q931" s="350"/>
      <c r="R931" s="350"/>
      <c r="S931" s="350"/>
      <c r="T931" s="350"/>
      <c r="U931" s="350"/>
      <c r="V931" s="350"/>
      <c r="W931" s="350"/>
      <c r="X931" s="350"/>
      <c r="Y931" s="351">
        <v>91</v>
      </c>
      <c r="Z931" s="352"/>
      <c r="AA931" s="352"/>
      <c r="AB931" s="353"/>
      <c r="AC931" s="354" t="s">
        <v>501</v>
      </c>
      <c r="AD931" s="354"/>
      <c r="AE931" s="354"/>
      <c r="AF931" s="354"/>
      <c r="AG931" s="354"/>
      <c r="AH931" s="355">
        <v>267</v>
      </c>
      <c r="AI931" s="356"/>
      <c r="AJ931" s="356"/>
      <c r="AK931" s="356"/>
      <c r="AL931" s="357" t="s">
        <v>753</v>
      </c>
      <c r="AM931" s="358"/>
      <c r="AN931" s="358"/>
      <c r="AO931" s="359"/>
      <c r="AP931" s="360" t="s">
        <v>761</v>
      </c>
      <c r="AQ931" s="360"/>
      <c r="AR931" s="360"/>
      <c r="AS931" s="360"/>
      <c r="AT931" s="360"/>
      <c r="AU931" s="360"/>
      <c r="AV931" s="360"/>
      <c r="AW931" s="360"/>
      <c r="AX931" s="360"/>
    </row>
    <row r="932" spans="1:50" ht="30" customHeight="1" x14ac:dyDescent="0.15">
      <c r="A932" s="379">
        <v>30</v>
      </c>
      <c r="B932" s="379">
        <v>1</v>
      </c>
      <c r="C932" s="347" t="s">
        <v>670</v>
      </c>
      <c r="D932" s="347"/>
      <c r="E932" s="347"/>
      <c r="F932" s="347"/>
      <c r="G932" s="347"/>
      <c r="H932" s="347"/>
      <c r="I932" s="347"/>
      <c r="J932" s="348" t="s">
        <v>699</v>
      </c>
      <c r="K932" s="349"/>
      <c r="L932" s="349"/>
      <c r="M932" s="349"/>
      <c r="N932" s="349"/>
      <c r="O932" s="349"/>
      <c r="P932" s="350" t="s">
        <v>698</v>
      </c>
      <c r="Q932" s="350"/>
      <c r="R932" s="350"/>
      <c r="S932" s="350"/>
      <c r="T932" s="350"/>
      <c r="U932" s="350"/>
      <c r="V932" s="350"/>
      <c r="W932" s="350"/>
      <c r="X932" s="350"/>
      <c r="Y932" s="351">
        <v>67</v>
      </c>
      <c r="Z932" s="352"/>
      <c r="AA932" s="352"/>
      <c r="AB932" s="353"/>
      <c r="AC932" s="354" t="s">
        <v>501</v>
      </c>
      <c r="AD932" s="354"/>
      <c r="AE932" s="354"/>
      <c r="AF932" s="354"/>
      <c r="AG932" s="354"/>
      <c r="AH932" s="355">
        <v>1</v>
      </c>
      <c r="AI932" s="356"/>
      <c r="AJ932" s="356"/>
      <c r="AK932" s="356"/>
      <c r="AL932" s="357" t="s">
        <v>753</v>
      </c>
      <c r="AM932" s="358"/>
      <c r="AN932" s="358"/>
      <c r="AO932" s="359"/>
      <c r="AP932" s="360" t="s">
        <v>761</v>
      </c>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452</v>
      </c>
      <c r="AQ1101" s="370"/>
      <c r="AR1101" s="370"/>
      <c r="AS1101" s="370"/>
      <c r="AT1101" s="370"/>
      <c r="AU1101" s="370"/>
      <c r="AV1101" s="370"/>
      <c r="AW1101" s="370"/>
      <c r="AX1101" s="370"/>
    </row>
    <row r="1102" spans="1:50" ht="30" customHeight="1" x14ac:dyDescent="0.15">
      <c r="A1102" s="379">
        <v>1</v>
      </c>
      <c r="B1102" s="379">
        <v>1</v>
      </c>
      <c r="C1102" s="377"/>
      <c r="D1102" s="377"/>
      <c r="E1102" s="147" t="s">
        <v>760</v>
      </c>
      <c r="F1102" s="378"/>
      <c r="G1102" s="378"/>
      <c r="H1102" s="378"/>
      <c r="I1102" s="378"/>
      <c r="J1102" s="348" t="s">
        <v>761</v>
      </c>
      <c r="K1102" s="349"/>
      <c r="L1102" s="349"/>
      <c r="M1102" s="349"/>
      <c r="N1102" s="349"/>
      <c r="O1102" s="349"/>
      <c r="P1102" s="362" t="s">
        <v>756</v>
      </c>
      <c r="Q1102" s="350"/>
      <c r="R1102" s="350"/>
      <c r="S1102" s="350"/>
      <c r="T1102" s="350"/>
      <c r="U1102" s="350"/>
      <c r="V1102" s="350"/>
      <c r="W1102" s="350"/>
      <c r="X1102" s="350"/>
      <c r="Y1102" s="351" t="s">
        <v>765</v>
      </c>
      <c r="Z1102" s="352"/>
      <c r="AA1102" s="352"/>
      <c r="AB1102" s="353"/>
      <c r="AC1102" s="354"/>
      <c r="AD1102" s="354"/>
      <c r="AE1102" s="354"/>
      <c r="AF1102" s="354"/>
      <c r="AG1102" s="354"/>
      <c r="AH1102" s="355" t="s">
        <v>765</v>
      </c>
      <c r="AI1102" s="356"/>
      <c r="AJ1102" s="356"/>
      <c r="AK1102" s="356"/>
      <c r="AL1102" s="357" t="s">
        <v>765</v>
      </c>
      <c r="AM1102" s="358"/>
      <c r="AN1102" s="358"/>
      <c r="AO1102" s="359"/>
      <c r="AP1102" s="360" t="s">
        <v>756</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customSheetViews>
    <customSheetView guid="{9CE991AB-DB42-41F3-9EFA-8DEE05E779C0}" scale="90" showPageBreaks="1" fitToPage="1" printArea="1" hiddenRows="1" view="pageBreakPreview" topLeftCell="A791">
      <selection activeCell="Y796" sqref="Y796:AB796"/>
      <rowBreaks count="5" manualBreakCount="5">
        <brk id="43" max="49" man="1"/>
        <brk id="429" max="49" man="1"/>
        <brk id="699" max="49" man="1"/>
        <brk id="718" max="49" man="1"/>
        <brk id="735"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65CA44C0-86EE-4BC4-BA99-C50F320850D3}" scale="90" showPageBreaks="1" fitToPage="1" printArea="1" hiddenRows="1" view="pageBreakPreview" topLeftCell="A797">
      <selection activeCell="AH782" sqref="AH782:AT782"/>
      <rowBreaks count="5" manualBreakCount="5">
        <brk id="43" max="49" man="1"/>
        <brk id="429" max="49" man="1"/>
        <brk id="699" max="49" man="1"/>
        <brk id="718" max="49" man="1"/>
        <brk id="735" max="49"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3"/>
  <headerFooter differentFirst="1" alignWithMargins="0"/>
  <rowBreaks count="5" manualBreakCount="5">
    <brk id="43" max="49" man="1"/>
    <brk id="480" max="49" man="1"/>
    <brk id="718" max="49" man="1"/>
    <brk id="739" max="49" man="1"/>
    <brk id="833" max="49" man="1"/>
  </rowBreaks>
  <ignoredErrors>
    <ignoredError sqref="K739 N739 P739 T739 W739 Z739 AB739 AF739 AI739 AL739 AN739 P29 W29" unlockedFormula="1"/>
  </ignoredErrors>
  <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569</v>
      </c>
      <c r="C2" s="13" t="str">
        <f>IF(B2="","",A2)</f>
        <v>医療分野の研究開発関連</v>
      </c>
      <c r="D2" s="13" t="str">
        <f>IF(C2="","",IF(D1&lt;&gt;"",CONCATENATE(D1,"、",C2),C2))</f>
        <v>医療分野の研究開発関連</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569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569</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569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9CE991AB-DB42-41F3-9EFA-8DEE05E779C0}" scale="115" hiddenColumns="1">
      <selection activeCell="L3" sqref="L3"/>
      <pageMargins left="0.7" right="0.7" top="0.75" bottom="0.75" header="0.3" footer="0.3"/>
      <pageSetup paperSize="9" orientation="portrait" r:id="rId1"/>
    </customSheetView>
    <customSheetView guid="{65CA44C0-86EE-4BC4-BA99-C50F320850D3}" scale="115" hiddenColumns="1">
      <selection activeCell="L3" sqref="L3"/>
      <pageMargins left="0.7" right="0.7" top="0.75" bottom="0.75" header="0.3" footer="0.3"/>
      <pageSetup paperSize="9" orientation="portrait" r:id="rId2"/>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472</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1"/>
      <c r="Z2" s="835"/>
      <c r="AA2" s="836"/>
      <c r="AB2" s="1035" t="s">
        <v>11</v>
      </c>
      <c r="AC2" s="1036"/>
      <c r="AD2" s="1037"/>
      <c r="AE2" s="1041" t="s">
        <v>555</v>
      </c>
      <c r="AF2" s="1041"/>
      <c r="AG2" s="1041"/>
      <c r="AH2" s="1041"/>
      <c r="AI2" s="1041" t="s">
        <v>552</v>
      </c>
      <c r="AJ2" s="1041"/>
      <c r="AK2" s="1041"/>
      <c r="AL2" s="1041"/>
      <c r="AM2" s="1041" t="s">
        <v>526</v>
      </c>
      <c r="AN2" s="1041"/>
      <c r="AO2" s="1041"/>
      <c r="AP2" s="563"/>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70"/>
      <c r="H4" s="1008"/>
      <c r="I4" s="1008"/>
      <c r="J4" s="1008"/>
      <c r="K4" s="1008"/>
      <c r="L4" s="1008"/>
      <c r="M4" s="1008"/>
      <c r="N4" s="1008"/>
      <c r="O4" s="1009"/>
      <c r="P4" s="105"/>
      <c r="Q4" s="1016"/>
      <c r="R4" s="1016"/>
      <c r="S4" s="1016"/>
      <c r="T4" s="1016"/>
      <c r="U4" s="1016"/>
      <c r="V4" s="1016"/>
      <c r="W4" s="1016"/>
      <c r="X4" s="1017"/>
      <c r="Y4" s="1026" t="s">
        <v>12</v>
      </c>
      <c r="Z4" s="1027"/>
      <c r="AA4" s="1028"/>
      <c r="AB4" s="464"/>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0"/>
      <c r="H5" s="1011"/>
      <c r="I5" s="1011"/>
      <c r="J5" s="1011"/>
      <c r="K5" s="1011"/>
      <c r="L5" s="1011"/>
      <c r="M5" s="1011"/>
      <c r="N5" s="1011"/>
      <c r="O5" s="1012"/>
      <c r="P5" s="1018"/>
      <c r="Q5" s="1018"/>
      <c r="R5" s="1018"/>
      <c r="S5" s="1018"/>
      <c r="T5" s="1018"/>
      <c r="U5" s="1018"/>
      <c r="V5" s="1018"/>
      <c r="W5" s="1018"/>
      <c r="X5" s="1019"/>
      <c r="Y5" s="418" t="s">
        <v>54</v>
      </c>
      <c r="Z5" s="1023"/>
      <c r="AA5" s="1024"/>
      <c r="AB5" s="526"/>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3"/>
      <c r="H6" s="1014"/>
      <c r="I6" s="1014"/>
      <c r="J6" s="1014"/>
      <c r="K6" s="1014"/>
      <c r="L6" s="1014"/>
      <c r="M6" s="1014"/>
      <c r="N6" s="1014"/>
      <c r="O6" s="1015"/>
      <c r="P6" s="1020"/>
      <c r="Q6" s="1020"/>
      <c r="R6" s="1020"/>
      <c r="S6" s="1020"/>
      <c r="T6" s="1020"/>
      <c r="U6" s="1020"/>
      <c r="V6" s="1020"/>
      <c r="W6" s="1020"/>
      <c r="X6" s="1021"/>
      <c r="Y6" s="1022" t="s">
        <v>13</v>
      </c>
      <c r="Z6" s="1023"/>
      <c r="AA6" s="1024"/>
      <c r="AB6" s="600"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472</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1"/>
      <c r="Z9" s="835"/>
      <c r="AA9" s="836"/>
      <c r="AB9" s="1035" t="s">
        <v>11</v>
      </c>
      <c r="AC9" s="1036"/>
      <c r="AD9" s="1037"/>
      <c r="AE9" s="1041" t="s">
        <v>556</v>
      </c>
      <c r="AF9" s="1041"/>
      <c r="AG9" s="1041"/>
      <c r="AH9" s="1041"/>
      <c r="AI9" s="1041" t="s">
        <v>552</v>
      </c>
      <c r="AJ9" s="1041"/>
      <c r="AK9" s="1041"/>
      <c r="AL9" s="1041"/>
      <c r="AM9" s="1041" t="s">
        <v>526</v>
      </c>
      <c r="AN9" s="1041"/>
      <c r="AO9" s="1041"/>
      <c r="AP9" s="563"/>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70"/>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4"/>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0"/>
      <c r="H12" s="1011"/>
      <c r="I12" s="1011"/>
      <c r="J12" s="1011"/>
      <c r="K12" s="1011"/>
      <c r="L12" s="1011"/>
      <c r="M12" s="1011"/>
      <c r="N12" s="1011"/>
      <c r="O12" s="1012"/>
      <c r="P12" s="1018"/>
      <c r="Q12" s="1018"/>
      <c r="R12" s="1018"/>
      <c r="S12" s="1018"/>
      <c r="T12" s="1018"/>
      <c r="U12" s="1018"/>
      <c r="V12" s="1018"/>
      <c r="W12" s="1018"/>
      <c r="X12" s="1019"/>
      <c r="Y12" s="418" t="s">
        <v>54</v>
      </c>
      <c r="Z12" s="1023"/>
      <c r="AA12" s="1024"/>
      <c r="AB12" s="526"/>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0"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472</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1"/>
      <c r="Z16" s="835"/>
      <c r="AA16" s="836"/>
      <c r="AB16" s="1035" t="s">
        <v>11</v>
      </c>
      <c r="AC16" s="1036"/>
      <c r="AD16" s="1037"/>
      <c r="AE16" s="1041" t="s">
        <v>555</v>
      </c>
      <c r="AF16" s="1041"/>
      <c r="AG16" s="1041"/>
      <c r="AH16" s="1041"/>
      <c r="AI16" s="1041" t="s">
        <v>553</v>
      </c>
      <c r="AJ16" s="1041"/>
      <c r="AK16" s="1041"/>
      <c r="AL16" s="1041"/>
      <c r="AM16" s="1041" t="s">
        <v>526</v>
      </c>
      <c r="AN16" s="1041"/>
      <c r="AO16" s="1041"/>
      <c r="AP16" s="563"/>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70"/>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4"/>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0"/>
      <c r="H19" s="1011"/>
      <c r="I19" s="1011"/>
      <c r="J19" s="1011"/>
      <c r="K19" s="1011"/>
      <c r="L19" s="1011"/>
      <c r="M19" s="1011"/>
      <c r="N19" s="1011"/>
      <c r="O19" s="1012"/>
      <c r="P19" s="1018"/>
      <c r="Q19" s="1018"/>
      <c r="R19" s="1018"/>
      <c r="S19" s="1018"/>
      <c r="T19" s="1018"/>
      <c r="U19" s="1018"/>
      <c r="V19" s="1018"/>
      <c r="W19" s="1018"/>
      <c r="X19" s="1019"/>
      <c r="Y19" s="418" t="s">
        <v>54</v>
      </c>
      <c r="Z19" s="1023"/>
      <c r="AA19" s="1024"/>
      <c r="AB19" s="526"/>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0"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472</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1"/>
      <c r="Z23" s="835"/>
      <c r="AA23" s="836"/>
      <c r="AB23" s="1035" t="s">
        <v>11</v>
      </c>
      <c r="AC23" s="1036"/>
      <c r="AD23" s="1037"/>
      <c r="AE23" s="1041" t="s">
        <v>557</v>
      </c>
      <c r="AF23" s="1041"/>
      <c r="AG23" s="1041"/>
      <c r="AH23" s="1041"/>
      <c r="AI23" s="1041" t="s">
        <v>552</v>
      </c>
      <c r="AJ23" s="1041"/>
      <c r="AK23" s="1041"/>
      <c r="AL23" s="1041"/>
      <c r="AM23" s="1041" t="s">
        <v>526</v>
      </c>
      <c r="AN23" s="1041"/>
      <c r="AO23" s="1041"/>
      <c r="AP23" s="563"/>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70"/>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4"/>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0"/>
      <c r="H26" s="1011"/>
      <c r="I26" s="1011"/>
      <c r="J26" s="1011"/>
      <c r="K26" s="1011"/>
      <c r="L26" s="1011"/>
      <c r="M26" s="1011"/>
      <c r="N26" s="1011"/>
      <c r="O26" s="1012"/>
      <c r="P26" s="1018"/>
      <c r="Q26" s="1018"/>
      <c r="R26" s="1018"/>
      <c r="S26" s="1018"/>
      <c r="T26" s="1018"/>
      <c r="U26" s="1018"/>
      <c r="V26" s="1018"/>
      <c r="W26" s="1018"/>
      <c r="X26" s="1019"/>
      <c r="Y26" s="418" t="s">
        <v>54</v>
      </c>
      <c r="Z26" s="1023"/>
      <c r="AA26" s="1024"/>
      <c r="AB26" s="526"/>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0"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472</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1"/>
      <c r="Z30" s="835"/>
      <c r="AA30" s="836"/>
      <c r="AB30" s="1035" t="s">
        <v>11</v>
      </c>
      <c r="AC30" s="1036"/>
      <c r="AD30" s="1037"/>
      <c r="AE30" s="1041" t="s">
        <v>555</v>
      </c>
      <c r="AF30" s="1041"/>
      <c r="AG30" s="1041"/>
      <c r="AH30" s="1041"/>
      <c r="AI30" s="1041" t="s">
        <v>552</v>
      </c>
      <c r="AJ30" s="1041"/>
      <c r="AK30" s="1041"/>
      <c r="AL30" s="1041"/>
      <c r="AM30" s="1041" t="s">
        <v>550</v>
      </c>
      <c r="AN30" s="1041"/>
      <c r="AO30" s="1041"/>
      <c r="AP30" s="563"/>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70"/>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4"/>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0"/>
      <c r="H33" s="1011"/>
      <c r="I33" s="1011"/>
      <c r="J33" s="1011"/>
      <c r="K33" s="1011"/>
      <c r="L33" s="1011"/>
      <c r="M33" s="1011"/>
      <c r="N33" s="1011"/>
      <c r="O33" s="1012"/>
      <c r="P33" s="1018"/>
      <c r="Q33" s="1018"/>
      <c r="R33" s="1018"/>
      <c r="S33" s="1018"/>
      <c r="T33" s="1018"/>
      <c r="U33" s="1018"/>
      <c r="V33" s="1018"/>
      <c r="W33" s="1018"/>
      <c r="X33" s="1019"/>
      <c r="Y33" s="418" t="s">
        <v>54</v>
      </c>
      <c r="Z33" s="1023"/>
      <c r="AA33" s="1024"/>
      <c r="AB33" s="526"/>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0"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472</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1"/>
      <c r="Z37" s="835"/>
      <c r="AA37" s="836"/>
      <c r="AB37" s="1035" t="s">
        <v>11</v>
      </c>
      <c r="AC37" s="1036"/>
      <c r="AD37" s="1037"/>
      <c r="AE37" s="1041" t="s">
        <v>557</v>
      </c>
      <c r="AF37" s="1041"/>
      <c r="AG37" s="1041"/>
      <c r="AH37" s="1041"/>
      <c r="AI37" s="1041" t="s">
        <v>554</v>
      </c>
      <c r="AJ37" s="1041"/>
      <c r="AK37" s="1041"/>
      <c r="AL37" s="1041"/>
      <c r="AM37" s="1041" t="s">
        <v>551</v>
      </c>
      <c r="AN37" s="1041"/>
      <c r="AO37" s="1041"/>
      <c r="AP37" s="563"/>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70"/>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4"/>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0"/>
      <c r="H40" s="1011"/>
      <c r="I40" s="1011"/>
      <c r="J40" s="1011"/>
      <c r="K40" s="1011"/>
      <c r="L40" s="1011"/>
      <c r="M40" s="1011"/>
      <c r="N40" s="1011"/>
      <c r="O40" s="1012"/>
      <c r="P40" s="1018"/>
      <c r="Q40" s="1018"/>
      <c r="R40" s="1018"/>
      <c r="S40" s="1018"/>
      <c r="T40" s="1018"/>
      <c r="U40" s="1018"/>
      <c r="V40" s="1018"/>
      <c r="W40" s="1018"/>
      <c r="X40" s="1019"/>
      <c r="Y40" s="418" t="s">
        <v>54</v>
      </c>
      <c r="Z40" s="1023"/>
      <c r="AA40" s="1024"/>
      <c r="AB40" s="526"/>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0"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472</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1"/>
      <c r="Z44" s="835"/>
      <c r="AA44" s="836"/>
      <c r="AB44" s="1035" t="s">
        <v>11</v>
      </c>
      <c r="AC44" s="1036"/>
      <c r="AD44" s="1037"/>
      <c r="AE44" s="1041" t="s">
        <v>555</v>
      </c>
      <c r="AF44" s="1041"/>
      <c r="AG44" s="1041"/>
      <c r="AH44" s="1041"/>
      <c r="AI44" s="1041" t="s">
        <v>552</v>
      </c>
      <c r="AJ44" s="1041"/>
      <c r="AK44" s="1041"/>
      <c r="AL44" s="1041"/>
      <c r="AM44" s="1041" t="s">
        <v>526</v>
      </c>
      <c r="AN44" s="1041"/>
      <c r="AO44" s="1041"/>
      <c r="AP44" s="563"/>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70"/>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4"/>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0"/>
      <c r="H47" s="1011"/>
      <c r="I47" s="1011"/>
      <c r="J47" s="1011"/>
      <c r="K47" s="1011"/>
      <c r="L47" s="1011"/>
      <c r="M47" s="1011"/>
      <c r="N47" s="1011"/>
      <c r="O47" s="1012"/>
      <c r="P47" s="1018"/>
      <c r="Q47" s="1018"/>
      <c r="R47" s="1018"/>
      <c r="S47" s="1018"/>
      <c r="T47" s="1018"/>
      <c r="U47" s="1018"/>
      <c r="V47" s="1018"/>
      <c r="W47" s="1018"/>
      <c r="X47" s="1019"/>
      <c r="Y47" s="418" t="s">
        <v>54</v>
      </c>
      <c r="Z47" s="1023"/>
      <c r="AA47" s="1024"/>
      <c r="AB47" s="526"/>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0"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472</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1"/>
      <c r="Z51" s="835"/>
      <c r="AA51" s="836"/>
      <c r="AB51" s="563" t="s">
        <v>11</v>
      </c>
      <c r="AC51" s="1036"/>
      <c r="AD51" s="1037"/>
      <c r="AE51" s="1041" t="s">
        <v>555</v>
      </c>
      <c r="AF51" s="1041"/>
      <c r="AG51" s="1041"/>
      <c r="AH51" s="1041"/>
      <c r="AI51" s="1041" t="s">
        <v>552</v>
      </c>
      <c r="AJ51" s="1041"/>
      <c r="AK51" s="1041"/>
      <c r="AL51" s="1041"/>
      <c r="AM51" s="1041" t="s">
        <v>526</v>
      </c>
      <c r="AN51" s="1041"/>
      <c r="AO51" s="1041"/>
      <c r="AP51" s="563"/>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70"/>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4"/>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0"/>
      <c r="H54" s="1011"/>
      <c r="I54" s="1011"/>
      <c r="J54" s="1011"/>
      <c r="K54" s="1011"/>
      <c r="L54" s="1011"/>
      <c r="M54" s="1011"/>
      <c r="N54" s="1011"/>
      <c r="O54" s="1012"/>
      <c r="P54" s="1018"/>
      <c r="Q54" s="1018"/>
      <c r="R54" s="1018"/>
      <c r="S54" s="1018"/>
      <c r="T54" s="1018"/>
      <c r="U54" s="1018"/>
      <c r="V54" s="1018"/>
      <c r="W54" s="1018"/>
      <c r="X54" s="1019"/>
      <c r="Y54" s="418" t="s">
        <v>54</v>
      </c>
      <c r="Z54" s="1023"/>
      <c r="AA54" s="1024"/>
      <c r="AB54" s="526"/>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0"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472</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1"/>
      <c r="Z58" s="835"/>
      <c r="AA58" s="836"/>
      <c r="AB58" s="1035" t="s">
        <v>11</v>
      </c>
      <c r="AC58" s="1036"/>
      <c r="AD58" s="1037"/>
      <c r="AE58" s="1041" t="s">
        <v>555</v>
      </c>
      <c r="AF58" s="1041"/>
      <c r="AG58" s="1041"/>
      <c r="AH58" s="1041"/>
      <c r="AI58" s="1041" t="s">
        <v>552</v>
      </c>
      <c r="AJ58" s="1041"/>
      <c r="AK58" s="1041"/>
      <c r="AL58" s="1041"/>
      <c r="AM58" s="1041" t="s">
        <v>526</v>
      </c>
      <c r="AN58" s="1041"/>
      <c r="AO58" s="1041"/>
      <c r="AP58" s="563"/>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70"/>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4"/>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0"/>
      <c r="H61" s="1011"/>
      <c r="I61" s="1011"/>
      <c r="J61" s="1011"/>
      <c r="K61" s="1011"/>
      <c r="L61" s="1011"/>
      <c r="M61" s="1011"/>
      <c r="N61" s="1011"/>
      <c r="O61" s="1012"/>
      <c r="P61" s="1018"/>
      <c r="Q61" s="1018"/>
      <c r="R61" s="1018"/>
      <c r="S61" s="1018"/>
      <c r="T61" s="1018"/>
      <c r="U61" s="1018"/>
      <c r="V61" s="1018"/>
      <c r="W61" s="1018"/>
      <c r="X61" s="1019"/>
      <c r="Y61" s="418" t="s">
        <v>54</v>
      </c>
      <c r="Z61" s="1023"/>
      <c r="AA61" s="1024"/>
      <c r="AB61" s="526"/>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0"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472</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1"/>
      <c r="Z65" s="835"/>
      <c r="AA65" s="836"/>
      <c r="AB65" s="1035" t="s">
        <v>11</v>
      </c>
      <c r="AC65" s="1036"/>
      <c r="AD65" s="1037"/>
      <c r="AE65" s="1041" t="s">
        <v>555</v>
      </c>
      <c r="AF65" s="1041"/>
      <c r="AG65" s="1041"/>
      <c r="AH65" s="1041"/>
      <c r="AI65" s="1041" t="s">
        <v>552</v>
      </c>
      <c r="AJ65" s="1041"/>
      <c r="AK65" s="1041"/>
      <c r="AL65" s="1041"/>
      <c r="AM65" s="1041" t="s">
        <v>526</v>
      </c>
      <c r="AN65" s="1041"/>
      <c r="AO65" s="1041"/>
      <c r="AP65" s="563"/>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70"/>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4"/>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0"/>
      <c r="H68" s="1011"/>
      <c r="I68" s="1011"/>
      <c r="J68" s="1011"/>
      <c r="K68" s="1011"/>
      <c r="L68" s="1011"/>
      <c r="M68" s="1011"/>
      <c r="N68" s="1011"/>
      <c r="O68" s="1012"/>
      <c r="P68" s="1018"/>
      <c r="Q68" s="1018"/>
      <c r="R68" s="1018"/>
      <c r="S68" s="1018"/>
      <c r="T68" s="1018"/>
      <c r="U68" s="1018"/>
      <c r="V68" s="1018"/>
      <c r="W68" s="1018"/>
      <c r="X68" s="1019"/>
      <c r="Y68" s="418" t="s">
        <v>54</v>
      </c>
      <c r="Z68" s="1023"/>
      <c r="AA68" s="1024"/>
      <c r="AB68" s="526"/>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3"/>
      <c r="H69" s="1014"/>
      <c r="I69" s="1014"/>
      <c r="J69" s="1014"/>
      <c r="K69" s="1014"/>
      <c r="L69" s="1014"/>
      <c r="M69" s="1014"/>
      <c r="N69" s="1014"/>
      <c r="O69" s="1015"/>
      <c r="P69" s="1020"/>
      <c r="Q69" s="1020"/>
      <c r="R69" s="1020"/>
      <c r="S69" s="1020"/>
      <c r="T69" s="1020"/>
      <c r="U69" s="1020"/>
      <c r="V69" s="1020"/>
      <c r="W69" s="1020"/>
      <c r="X69" s="1021"/>
      <c r="Y69" s="418" t="s">
        <v>13</v>
      </c>
      <c r="Z69" s="1023"/>
      <c r="AA69" s="1024"/>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customSheetViews>
    <customSheetView guid="{9CE991AB-DB42-41F3-9EFA-8DEE05E779C0}"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65CA44C0-86EE-4BC4-BA99-C50F320850D3}"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1" t="s">
        <v>490</v>
      </c>
      <c r="H2" s="602"/>
      <c r="I2" s="602"/>
      <c r="J2" s="602"/>
      <c r="K2" s="602"/>
      <c r="L2" s="602"/>
      <c r="M2" s="602"/>
      <c r="N2" s="602"/>
      <c r="O2" s="602"/>
      <c r="P2" s="602"/>
      <c r="Q2" s="602"/>
      <c r="R2" s="602"/>
      <c r="S2" s="602"/>
      <c r="T2" s="602"/>
      <c r="U2" s="602"/>
      <c r="V2" s="602"/>
      <c r="W2" s="602"/>
      <c r="X2" s="602"/>
      <c r="Y2" s="602"/>
      <c r="Z2" s="602"/>
      <c r="AA2" s="602"/>
      <c r="AB2" s="603"/>
      <c r="AC2" s="601" t="s">
        <v>492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4"/>
      <c r="B4" s="1055"/>
      <c r="C4" s="1055"/>
      <c r="D4" s="1055"/>
      <c r="E4" s="1055"/>
      <c r="F4" s="1056"/>
      <c r="G4" s="676"/>
      <c r="H4" s="677"/>
      <c r="I4" s="677"/>
      <c r="J4" s="677"/>
      <c r="K4" s="678"/>
      <c r="L4" s="670"/>
      <c r="M4" s="671"/>
      <c r="N4" s="671"/>
      <c r="O4" s="671"/>
      <c r="P4" s="671"/>
      <c r="Q4" s="671"/>
      <c r="R4" s="671"/>
      <c r="S4" s="671"/>
      <c r="T4" s="671"/>
      <c r="U4" s="671"/>
      <c r="V4" s="671"/>
      <c r="W4" s="671"/>
      <c r="X4" s="672"/>
      <c r="Y4" s="391"/>
      <c r="Z4" s="392"/>
      <c r="AA4" s="392"/>
      <c r="AB4" s="811"/>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54"/>
      <c r="B5" s="1055"/>
      <c r="C5" s="1055"/>
      <c r="D5" s="1055"/>
      <c r="E5" s="1055"/>
      <c r="F5" s="1056"/>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4"/>
      <c r="B6" s="1055"/>
      <c r="C6" s="1055"/>
      <c r="D6" s="1055"/>
      <c r="E6" s="1055"/>
      <c r="F6" s="1056"/>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4"/>
      <c r="B7" s="1055"/>
      <c r="C7" s="1055"/>
      <c r="D7" s="1055"/>
      <c r="E7" s="1055"/>
      <c r="F7" s="1056"/>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4"/>
      <c r="B8" s="1055"/>
      <c r="C8" s="1055"/>
      <c r="D8" s="1055"/>
      <c r="E8" s="1055"/>
      <c r="F8" s="1056"/>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4"/>
      <c r="B9" s="1055"/>
      <c r="C9" s="1055"/>
      <c r="D9" s="1055"/>
      <c r="E9" s="1055"/>
      <c r="F9" s="1056"/>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4"/>
      <c r="B10" s="1055"/>
      <c r="C10" s="1055"/>
      <c r="D10" s="1055"/>
      <c r="E10" s="1055"/>
      <c r="F10" s="1056"/>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4"/>
      <c r="B11" s="1055"/>
      <c r="C11" s="1055"/>
      <c r="D11" s="1055"/>
      <c r="E11" s="1055"/>
      <c r="F11" s="1056"/>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4"/>
      <c r="B12" s="1055"/>
      <c r="C12" s="1055"/>
      <c r="D12" s="1055"/>
      <c r="E12" s="1055"/>
      <c r="F12" s="1056"/>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4"/>
      <c r="B13" s="1055"/>
      <c r="C13" s="1055"/>
      <c r="D13" s="1055"/>
      <c r="E13" s="1055"/>
      <c r="F13" s="1056"/>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4"/>
      <c r="B14" s="1055"/>
      <c r="C14" s="1055"/>
      <c r="D14" s="1055"/>
      <c r="E14" s="1055"/>
      <c r="F14" s="1056"/>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4"/>
      <c r="B15" s="1055"/>
      <c r="C15" s="1055"/>
      <c r="D15" s="1055"/>
      <c r="E15" s="1055"/>
      <c r="F15" s="1056"/>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15">
      <c r="A16" s="1054"/>
      <c r="B16" s="1055"/>
      <c r="C16" s="1055"/>
      <c r="D16" s="1055"/>
      <c r="E16" s="1055"/>
      <c r="F16" s="1056"/>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4"/>
      <c r="B17" s="1055"/>
      <c r="C17" s="1055"/>
      <c r="D17" s="1055"/>
      <c r="E17" s="1055"/>
      <c r="F17" s="1056"/>
      <c r="G17" s="676"/>
      <c r="H17" s="677"/>
      <c r="I17" s="677"/>
      <c r="J17" s="677"/>
      <c r="K17" s="678"/>
      <c r="L17" s="670"/>
      <c r="M17" s="671"/>
      <c r="N17" s="671"/>
      <c r="O17" s="671"/>
      <c r="P17" s="671"/>
      <c r="Q17" s="671"/>
      <c r="R17" s="671"/>
      <c r="S17" s="671"/>
      <c r="T17" s="671"/>
      <c r="U17" s="671"/>
      <c r="V17" s="671"/>
      <c r="W17" s="671"/>
      <c r="X17" s="672"/>
      <c r="Y17" s="391"/>
      <c r="Z17" s="392"/>
      <c r="AA17" s="392"/>
      <c r="AB17" s="811"/>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54"/>
      <c r="B18" s="1055"/>
      <c r="C18" s="1055"/>
      <c r="D18" s="1055"/>
      <c r="E18" s="1055"/>
      <c r="F18" s="1056"/>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4"/>
      <c r="B19" s="1055"/>
      <c r="C19" s="1055"/>
      <c r="D19" s="1055"/>
      <c r="E19" s="1055"/>
      <c r="F19" s="1056"/>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4"/>
      <c r="B20" s="1055"/>
      <c r="C20" s="1055"/>
      <c r="D20" s="1055"/>
      <c r="E20" s="1055"/>
      <c r="F20" s="1056"/>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4"/>
      <c r="B21" s="1055"/>
      <c r="C21" s="1055"/>
      <c r="D21" s="1055"/>
      <c r="E21" s="1055"/>
      <c r="F21" s="1056"/>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4"/>
      <c r="B22" s="1055"/>
      <c r="C22" s="1055"/>
      <c r="D22" s="1055"/>
      <c r="E22" s="1055"/>
      <c r="F22" s="1056"/>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4"/>
      <c r="B23" s="1055"/>
      <c r="C23" s="1055"/>
      <c r="D23" s="1055"/>
      <c r="E23" s="1055"/>
      <c r="F23" s="1056"/>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4"/>
      <c r="B24" s="1055"/>
      <c r="C24" s="1055"/>
      <c r="D24" s="1055"/>
      <c r="E24" s="1055"/>
      <c r="F24" s="1056"/>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4"/>
      <c r="B25" s="1055"/>
      <c r="C25" s="1055"/>
      <c r="D25" s="1055"/>
      <c r="E25" s="1055"/>
      <c r="F25" s="1056"/>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4"/>
      <c r="B26" s="1055"/>
      <c r="C26" s="1055"/>
      <c r="D26" s="1055"/>
      <c r="E26" s="1055"/>
      <c r="F26" s="1056"/>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4"/>
      <c r="B27" s="1055"/>
      <c r="C27" s="1055"/>
      <c r="D27" s="1055"/>
      <c r="E27" s="1055"/>
      <c r="F27" s="1056"/>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4"/>
      <c r="B28" s="1055"/>
      <c r="C28" s="1055"/>
      <c r="D28" s="1055"/>
      <c r="E28" s="1055"/>
      <c r="F28" s="1056"/>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15">
      <c r="A29" s="1054"/>
      <c r="B29" s="1055"/>
      <c r="C29" s="1055"/>
      <c r="D29" s="1055"/>
      <c r="E29" s="1055"/>
      <c r="F29" s="1056"/>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4"/>
      <c r="B30" s="1055"/>
      <c r="C30" s="1055"/>
      <c r="D30" s="1055"/>
      <c r="E30" s="1055"/>
      <c r="F30" s="1056"/>
      <c r="G30" s="676"/>
      <c r="H30" s="677"/>
      <c r="I30" s="677"/>
      <c r="J30" s="677"/>
      <c r="K30" s="678"/>
      <c r="L30" s="670"/>
      <c r="M30" s="671"/>
      <c r="N30" s="671"/>
      <c r="O30" s="671"/>
      <c r="P30" s="671"/>
      <c r="Q30" s="671"/>
      <c r="R30" s="671"/>
      <c r="S30" s="671"/>
      <c r="T30" s="671"/>
      <c r="U30" s="671"/>
      <c r="V30" s="671"/>
      <c r="W30" s="671"/>
      <c r="X30" s="672"/>
      <c r="Y30" s="391"/>
      <c r="Z30" s="392"/>
      <c r="AA30" s="392"/>
      <c r="AB30" s="811"/>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54"/>
      <c r="B31" s="1055"/>
      <c r="C31" s="1055"/>
      <c r="D31" s="1055"/>
      <c r="E31" s="1055"/>
      <c r="F31" s="1056"/>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4"/>
      <c r="B32" s="1055"/>
      <c r="C32" s="1055"/>
      <c r="D32" s="1055"/>
      <c r="E32" s="1055"/>
      <c r="F32" s="1056"/>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4"/>
      <c r="B33" s="1055"/>
      <c r="C33" s="1055"/>
      <c r="D33" s="1055"/>
      <c r="E33" s="1055"/>
      <c r="F33" s="1056"/>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4"/>
      <c r="B34" s="1055"/>
      <c r="C34" s="1055"/>
      <c r="D34" s="1055"/>
      <c r="E34" s="1055"/>
      <c r="F34" s="1056"/>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4"/>
      <c r="B35" s="1055"/>
      <c r="C35" s="1055"/>
      <c r="D35" s="1055"/>
      <c r="E35" s="1055"/>
      <c r="F35" s="1056"/>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4"/>
      <c r="B36" s="1055"/>
      <c r="C36" s="1055"/>
      <c r="D36" s="1055"/>
      <c r="E36" s="1055"/>
      <c r="F36" s="1056"/>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4"/>
      <c r="B37" s="1055"/>
      <c r="C37" s="1055"/>
      <c r="D37" s="1055"/>
      <c r="E37" s="1055"/>
      <c r="F37" s="1056"/>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4"/>
      <c r="B38" s="1055"/>
      <c r="C38" s="1055"/>
      <c r="D38" s="1055"/>
      <c r="E38" s="1055"/>
      <c r="F38" s="1056"/>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4"/>
      <c r="B39" s="1055"/>
      <c r="C39" s="1055"/>
      <c r="D39" s="1055"/>
      <c r="E39" s="1055"/>
      <c r="F39" s="1056"/>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4"/>
      <c r="B40" s="1055"/>
      <c r="C40" s="1055"/>
      <c r="D40" s="1055"/>
      <c r="E40" s="1055"/>
      <c r="F40" s="1056"/>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4"/>
      <c r="B41" s="1055"/>
      <c r="C41" s="1055"/>
      <c r="D41" s="1055"/>
      <c r="E41" s="1055"/>
      <c r="F41" s="1056"/>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15">
      <c r="A42" s="1054"/>
      <c r="B42" s="1055"/>
      <c r="C42" s="1055"/>
      <c r="D42" s="1055"/>
      <c r="E42" s="1055"/>
      <c r="F42" s="1056"/>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4"/>
      <c r="B43" s="1055"/>
      <c r="C43" s="1055"/>
      <c r="D43" s="1055"/>
      <c r="E43" s="1055"/>
      <c r="F43" s="1056"/>
      <c r="G43" s="676"/>
      <c r="H43" s="677"/>
      <c r="I43" s="677"/>
      <c r="J43" s="677"/>
      <c r="K43" s="678"/>
      <c r="L43" s="670"/>
      <c r="M43" s="671"/>
      <c r="N43" s="671"/>
      <c r="O43" s="671"/>
      <c r="P43" s="671"/>
      <c r="Q43" s="671"/>
      <c r="R43" s="671"/>
      <c r="S43" s="671"/>
      <c r="T43" s="671"/>
      <c r="U43" s="671"/>
      <c r="V43" s="671"/>
      <c r="W43" s="671"/>
      <c r="X43" s="672"/>
      <c r="Y43" s="391"/>
      <c r="Z43" s="392"/>
      <c r="AA43" s="392"/>
      <c r="AB43" s="811"/>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54"/>
      <c r="B44" s="1055"/>
      <c r="C44" s="1055"/>
      <c r="D44" s="1055"/>
      <c r="E44" s="1055"/>
      <c r="F44" s="1056"/>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4"/>
      <c r="B45" s="1055"/>
      <c r="C45" s="1055"/>
      <c r="D45" s="1055"/>
      <c r="E45" s="1055"/>
      <c r="F45" s="1056"/>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4"/>
      <c r="B46" s="1055"/>
      <c r="C46" s="1055"/>
      <c r="D46" s="1055"/>
      <c r="E46" s="1055"/>
      <c r="F46" s="1056"/>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4"/>
      <c r="B47" s="1055"/>
      <c r="C47" s="1055"/>
      <c r="D47" s="1055"/>
      <c r="E47" s="1055"/>
      <c r="F47" s="1056"/>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4"/>
      <c r="B48" s="1055"/>
      <c r="C48" s="1055"/>
      <c r="D48" s="1055"/>
      <c r="E48" s="1055"/>
      <c r="F48" s="1056"/>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4"/>
      <c r="B49" s="1055"/>
      <c r="C49" s="1055"/>
      <c r="D49" s="1055"/>
      <c r="E49" s="1055"/>
      <c r="F49" s="1056"/>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4"/>
      <c r="B50" s="1055"/>
      <c r="C50" s="1055"/>
      <c r="D50" s="1055"/>
      <c r="E50" s="1055"/>
      <c r="F50" s="1056"/>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4"/>
      <c r="B51" s="1055"/>
      <c r="C51" s="1055"/>
      <c r="D51" s="1055"/>
      <c r="E51" s="1055"/>
      <c r="F51" s="1056"/>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4"/>
      <c r="B52" s="1055"/>
      <c r="C52" s="1055"/>
      <c r="D52" s="1055"/>
      <c r="E52" s="1055"/>
      <c r="F52" s="1056"/>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15">
      <c r="A56" s="1054"/>
      <c r="B56" s="1055"/>
      <c r="C56" s="1055"/>
      <c r="D56" s="1055"/>
      <c r="E56" s="1055"/>
      <c r="F56" s="1056"/>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4"/>
      <c r="B57" s="1055"/>
      <c r="C57" s="1055"/>
      <c r="D57" s="1055"/>
      <c r="E57" s="1055"/>
      <c r="F57" s="1056"/>
      <c r="G57" s="676"/>
      <c r="H57" s="677"/>
      <c r="I57" s="677"/>
      <c r="J57" s="677"/>
      <c r="K57" s="678"/>
      <c r="L57" s="670"/>
      <c r="M57" s="671"/>
      <c r="N57" s="671"/>
      <c r="O57" s="671"/>
      <c r="P57" s="671"/>
      <c r="Q57" s="671"/>
      <c r="R57" s="671"/>
      <c r="S57" s="671"/>
      <c r="T57" s="671"/>
      <c r="U57" s="671"/>
      <c r="V57" s="671"/>
      <c r="W57" s="671"/>
      <c r="X57" s="672"/>
      <c r="Y57" s="391"/>
      <c r="Z57" s="392"/>
      <c r="AA57" s="392"/>
      <c r="AB57" s="811"/>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54"/>
      <c r="B58" s="1055"/>
      <c r="C58" s="1055"/>
      <c r="D58" s="1055"/>
      <c r="E58" s="1055"/>
      <c r="F58" s="1056"/>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4"/>
      <c r="B59" s="1055"/>
      <c r="C59" s="1055"/>
      <c r="D59" s="1055"/>
      <c r="E59" s="1055"/>
      <c r="F59" s="1056"/>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4"/>
      <c r="B60" s="1055"/>
      <c r="C60" s="1055"/>
      <c r="D60" s="1055"/>
      <c r="E60" s="1055"/>
      <c r="F60" s="1056"/>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4"/>
      <c r="B61" s="1055"/>
      <c r="C61" s="1055"/>
      <c r="D61" s="1055"/>
      <c r="E61" s="1055"/>
      <c r="F61" s="1056"/>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4"/>
      <c r="B62" s="1055"/>
      <c r="C62" s="1055"/>
      <c r="D62" s="1055"/>
      <c r="E62" s="1055"/>
      <c r="F62" s="1056"/>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4"/>
      <c r="B63" s="1055"/>
      <c r="C63" s="1055"/>
      <c r="D63" s="1055"/>
      <c r="E63" s="1055"/>
      <c r="F63" s="1056"/>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4"/>
      <c r="B64" s="1055"/>
      <c r="C64" s="1055"/>
      <c r="D64" s="1055"/>
      <c r="E64" s="1055"/>
      <c r="F64" s="1056"/>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4"/>
      <c r="B65" s="1055"/>
      <c r="C65" s="1055"/>
      <c r="D65" s="1055"/>
      <c r="E65" s="1055"/>
      <c r="F65" s="1056"/>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4"/>
      <c r="B66" s="1055"/>
      <c r="C66" s="1055"/>
      <c r="D66" s="1055"/>
      <c r="E66" s="1055"/>
      <c r="F66" s="1056"/>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4"/>
      <c r="B67" s="1055"/>
      <c r="C67" s="1055"/>
      <c r="D67" s="1055"/>
      <c r="E67" s="1055"/>
      <c r="F67" s="1056"/>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4"/>
      <c r="B68" s="1055"/>
      <c r="C68" s="1055"/>
      <c r="D68" s="1055"/>
      <c r="E68" s="1055"/>
      <c r="F68" s="1056"/>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15">
      <c r="A69" s="1054"/>
      <c r="B69" s="1055"/>
      <c r="C69" s="1055"/>
      <c r="D69" s="1055"/>
      <c r="E69" s="1055"/>
      <c r="F69" s="1056"/>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4"/>
      <c r="B70" s="1055"/>
      <c r="C70" s="1055"/>
      <c r="D70" s="1055"/>
      <c r="E70" s="1055"/>
      <c r="F70" s="1056"/>
      <c r="G70" s="676"/>
      <c r="H70" s="677"/>
      <c r="I70" s="677"/>
      <c r="J70" s="677"/>
      <c r="K70" s="678"/>
      <c r="L70" s="670"/>
      <c r="M70" s="671"/>
      <c r="N70" s="671"/>
      <c r="O70" s="671"/>
      <c r="P70" s="671"/>
      <c r="Q70" s="671"/>
      <c r="R70" s="671"/>
      <c r="S70" s="671"/>
      <c r="T70" s="671"/>
      <c r="U70" s="671"/>
      <c r="V70" s="671"/>
      <c r="W70" s="671"/>
      <c r="X70" s="672"/>
      <c r="Y70" s="391"/>
      <c r="Z70" s="392"/>
      <c r="AA70" s="392"/>
      <c r="AB70" s="811"/>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54"/>
      <c r="B71" s="1055"/>
      <c r="C71" s="1055"/>
      <c r="D71" s="1055"/>
      <c r="E71" s="1055"/>
      <c r="F71" s="1056"/>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4"/>
      <c r="B72" s="1055"/>
      <c r="C72" s="1055"/>
      <c r="D72" s="1055"/>
      <c r="E72" s="1055"/>
      <c r="F72" s="1056"/>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4"/>
      <c r="B73" s="1055"/>
      <c r="C73" s="1055"/>
      <c r="D73" s="1055"/>
      <c r="E73" s="1055"/>
      <c r="F73" s="1056"/>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4"/>
      <c r="B74" s="1055"/>
      <c r="C74" s="1055"/>
      <c r="D74" s="1055"/>
      <c r="E74" s="1055"/>
      <c r="F74" s="1056"/>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4"/>
      <c r="B75" s="1055"/>
      <c r="C75" s="1055"/>
      <c r="D75" s="1055"/>
      <c r="E75" s="1055"/>
      <c r="F75" s="1056"/>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4"/>
      <c r="B76" s="1055"/>
      <c r="C76" s="1055"/>
      <c r="D76" s="1055"/>
      <c r="E76" s="1055"/>
      <c r="F76" s="1056"/>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4"/>
      <c r="B77" s="1055"/>
      <c r="C77" s="1055"/>
      <c r="D77" s="1055"/>
      <c r="E77" s="1055"/>
      <c r="F77" s="1056"/>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4"/>
      <c r="B78" s="1055"/>
      <c r="C78" s="1055"/>
      <c r="D78" s="1055"/>
      <c r="E78" s="1055"/>
      <c r="F78" s="1056"/>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4"/>
      <c r="B79" s="1055"/>
      <c r="C79" s="1055"/>
      <c r="D79" s="1055"/>
      <c r="E79" s="1055"/>
      <c r="F79" s="1056"/>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4"/>
      <c r="B80" s="1055"/>
      <c r="C80" s="1055"/>
      <c r="D80" s="1055"/>
      <c r="E80" s="1055"/>
      <c r="F80" s="1056"/>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4"/>
      <c r="B81" s="1055"/>
      <c r="C81" s="1055"/>
      <c r="D81" s="1055"/>
      <c r="E81" s="1055"/>
      <c r="F81" s="1056"/>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15">
      <c r="A82" s="1054"/>
      <c r="B82" s="1055"/>
      <c r="C82" s="1055"/>
      <c r="D82" s="1055"/>
      <c r="E82" s="1055"/>
      <c r="F82" s="1056"/>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4"/>
      <c r="B83" s="1055"/>
      <c r="C83" s="1055"/>
      <c r="D83" s="1055"/>
      <c r="E83" s="1055"/>
      <c r="F83" s="1056"/>
      <c r="G83" s="676"/>
      <c r="H83" s="677"/>
      <c r="I83" s="677"/>
      <c r="J83" s="677"/>
      <c r="K83" s="678"/>
      <c r="L83" s="670"/>
      <c r="M83" s="671"/>
      <c r="N83" s="671"/>
      <c r="O83" s="671"/>
      <c r="P83" s="671"/>
      <c r="Q83" s="671"/>
      <c r="R83" s="671"/>
      <c r="S83" s="671"/>
      <c r="T83" s="671"/>
      <c r="U83" s="671"/>
      <c r="V83" s="671"/>
      <c r="W83" s="671"/>
      <c r="X83" s="672"/>
      <c r="Y83" s="391"/>
      <c r="Z83" s="392"/>
      <c r="AA83" s="392"/>
      <c r="AB83" s="811"/>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54"/>
      <c r="B84" s="1055"/>
      <c r="C84" s="1055"/>
      <c r="D84" s="1055"/>
      <c r="E84" s="1055"/>
      <c r="F84" s="1056"/>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4"/>
      <c r="B85" s="1055"/>
      <c r="C85" s="1055"/>
      <c r="D85" s="1055"/>
      <c r="E85" s="1055"/>
      <c r="F85" s="1056"/>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4"/>
      <c r="B86" s="1055"/>
      <c r="C86" s="1055"/>
      <c r="D86" s="1055"/>
      <c r="E86" s="1055"/>
      <c r="F86" s="1056"/>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4"/>
      <c r="B87" s="1055"/>
      <c r="C87" s="1055"/>
      <c r="D87" s="1055"/>
      <c r="E87" s="1055"/>
      <c r="F87" s="1056"/>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4"/>
      <c r="B88" s="1055"/>
      <c r="C88" s="1055"/>
      <c r="D88" s="1055"/>
      <c r="E88" s="1055"/>
      <c r="F88" s="1056"/>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4"/>
      <c r="B89" s="1055"/>
      <c r="C89" s="1055"/>
      <c r="D89" s="1055"/>
      <c r="E89" s="1055"/>
      <c r="F89" s="1056"/>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4"/>
      <c r="B90" s="1055"/>
      <c r="C90" s="1055"/>
      <c r="D90" s="1055"/>
      <c r="E90" s="1055"/>
      <c r="F90" s="1056"/>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4"/>
      <c r="B91" s="1055"/>
      <c r="C91" s="1055"/>
      <c r="D91" s="1055"/>
      <c r="E91" s="1055"/>
      <c r="F91" s="1056"/>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4"/>
      <c r="B92" s="1055"/>
      <c r="C92" s="1055"/>
      <c r="D92" s="1055"/>
      <c r="E92" s="1055"/>
      <c r="F92" s="1056"/>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4"/>
      <c r="B93" s="1055"/>
      <c r="C93" s="1055"/>
      <c r="D93" s="1055"/>
      <c r="E93" s="1055"/>
      <c r="F93" s="1056"/>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4"/>
      <c r="B94" s="1055"/>
      <c r="C94" s="1055"/>
      <c r="D94" s="1055"/>
      <c r="E94" s="1055"/>
      <c r="F94" s="1056"/>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15">
      <c r="A95" s="1054"/>
      <c r="B95" s="1055"/>
      <c r="C95" s="1055"/>
      <c r="D95" s="1055"/>
      <c r="E95" s="1055"/>
      <c r="F95" s="1056"/>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4"/>
      <c r="B96" s="1055"/>
      <c r="C96" s="1055"/>
      <c r="D96" s="1055"/>
      <c r="E96" s="1055"/>
      <c r="F96" s="1056"/>
      <c r="G96" s="676"/>
      <c r="H96" s="677"/>
      <c r="I96" s="677"/>
      <c r="J96" s="677"/>
      <c r="K96" s="678"/>
      <c r="L96" s="670"/>
      <c r="M96" s="671"/>
      <c r="N96" s="671"/>
      <c r="O96" s="671"/>
      <c r="P96" s="671"/>
      <c r="Q96" s="671"/>
      <c r="R96" s="671"/>
      <c r="S96" s="671"/>
      <c r="T96" s="671"/>
      <c r="U96" s="671"/>
      <c r="V96" s="671"/>
      <c r="W96" s="671"/>
      <c r="X96" s="672"/>
      <c r="Y96" s="391"/>
      <c r="Z96" s="392"/>
      <c r="AA96" s="392"/>
      <c r="AB96" s="811"/>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54"/>
      <c r="B97" s="1055"/>
      <c r="C97" s="1055"/>
      <c r="D97" s="1055"/>
      <c r="E97" s="1055"/>
      <c r="F97" s="1056"/>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4"/>
      <c r="B98" s="1055"/>
      <c r="C98" s="1055"/>
      <c r="D98" s="1055"/>
      <c r="E98" s="1055"/>
      <c r="F98" s="1056"/>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4"/>
      <c r="B99" s="1055"/>
      <c r="C99" s="1055"/>
      <c r="D99" s="1055"/>
      <c r="E99" s="1055"/>
      <c r="F99" s="1056"/>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4"/>
      <c r="B100" s="1055"/>
      <c r="C100" s="1055"/>
      <c r="D100" s="1055"/>
      <c r="E100" s="1055"/>
      <c r="F100" s="1056"/>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4"/>
      <c r="B101" s="1055"/>
      <c r="C101" s="1055"/>
      <c r="D101" s="1055"/>
      <c r="E101" s="1055"/>
      <c r="F101" s="1056"/>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4"/>
      <c r="B102" s="1055"/>
      <c r="C102" s="1055"/>
      <c r="D102" s="1055"/>
      <c r="E102" s="1055"/>
      <c r="F102" s="1056"/>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4"/>
      <c r="B103" s="1055"/>
      <c r="C103" s="1055"/>
      <c r="D103" s="1055"/>
      <c r="E103" s="1055"/>
      <c r="F103" s="1056"/>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4"/>
      <c r="B104" s="1055"/>
      <c r="C104" s="1055"/>
      <c r="D104" s="1055"/>
      <c r="E104" s="1055"/>
      <c r="F104" s="1056"/>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4"/>
      <c r="B105" s="1055"/>
      <c r="C105" s="1055"/>
      <c r="D105" s="1055"/>
      <c r="E105" s="1055"/>
      <c r="F105" s="1056"/>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15">
      <c r="A109" s="1054"/>
      <c r="B109" s="1055"/>
      <c r="C109" s="1055"/>
      <c r="D109" s="1055"/>
      <c r="E109" s="1055"/>
      <c r="F109" s="1056"/>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4"/>
      <c r="B110" s="1055"/>
      <c r="C110" s="1055"/>
      <c r="D110" s="1055"/>
      <c r="E110" s="1055"/>
      <c r="F110" s="1056"/>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1"/>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54"/>
      <c r="B111" s="1055"/>
      <c r="C111" s="1055"/>
      <c r="D111" s="1055"/>
      <c r="E111" s="1055"/>
      <c r="F111" s="1056"/>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4"/>
      <c r="B112" s="1055"/>
      <c r="C112" s="1055"/>
      <c r="D112" s="1055"/>
      <c r="E112" s="1055"/>
      <c r="F112" s="1056"/>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4"/>
      <c r="B113" s="1055"/>
      <c r="C113" s="1055"/>
      <c r="D113" s="1055"/>
      <c r="E113" s="1055"/>
      <c r="F113" s="1056"/>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4"/>
      <c r="B114" s="1055"/>
      <c r="C114" s="1055"/>
      <c r="D114" s="1055"/>
      <c r="E114" s="1055"/>
      <c r="F114" s="1056"/>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4"/>
      <c r="B115" s="1055"/>
      <c r="C115" s="1055"/>
      <c r="D115" s="1055"/>
      <c r="E115" s="1055"/>
      <c r="F115" s="1056"/>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4"/>
      <c r="B116" s="1055"/>
      <c r="C116" s="1055"/>
      <c r="D116" s="1055"/>
      <c r="E116" s="1055"/>
      <c r="F116" s="1056"/>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4"/>
      <c r="B117" s="1055"/>
      <c r="C117" s="1055"/>
      <c r="D117" s="1055"/>
      <c r="E117" s="1055"/>
      <c r="F117" s="1056"/>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4"/>
      <c r="B118" s="1055"/>
      <c r="C118" s="1055"/>
      <c r="D118" s="1055"/>
      <c r="E118" s="1055"/>
      <c r="F118" s="1056"/>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4"/>
      <c r="B119" s="1055"/>
      <c r="C119" s="1055"/>
      <c r="D119" s="1055"/>
      <c r="E119" s="1055"/>
      <c r="F119" s="1056"/>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4"/>
      <c r="B120" s="1055"/>
      <c r="C120" s="1055"/>
      <c r="D120" s="1055"/>
      <c r="E120" s="1055"/>
      <c r="F120" s="1056"/>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4"/>
      <c r="B121" s="1055"/>
      <c r="C121" s="1055"/>
      <c r="D121" s="1055"/>
      <c r="E121" s="1055"/>
      <c r="F121" s="1056"/>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15">
      <c r="A122" s="1054"/>
      <c r="B122" s="1055"/>
      <c r="C122" s="1055"/>
      <c r="D122" s="1055"/>
      <c r="E122" s="1055"/>
      <c r="F122" s="1056"/>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4"/>
      <c r="B123" s="1055"/>
      <c r="C123" s="1055"/>
      <c r="D123" s="1055"/>
      <c r="E123" s="1055"/>
      <c r="F123" s="1056"/>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1"/>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54"/>
      <c r="B124" s="1055"/>
      <c r="C124" s="1055"/>
      <c r="D124" s="1055"/>
      <c r="E124" s="1055"/>
      <c r="F124" s="1056"/>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4"/>
      <c r="B125" s="1055"/>
      <c r="C125" s="1055"/>
      <c r="D125" s="1055"/>
      <c r="E125" s="1055"/>
      <c r="F125" s="1056"/>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4"/>
      <c r="B126" s="1055"/>
      <c r="C126" s="1055"/>
      <c r="D126" s="1055"/>
      <c r="E126" s="1055"/>
      <c r="F126" s="1056"/>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4"/>
      <c r="B127" s="1055"/>
      <c r="C127" s="1055"/>
      <c r="D127" s="1055"/>
      <c r="E127" s="1055"/>
      <c r="F127" s="1056"/>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4"/>
      <c r="B128" s="1055"/>
      <c r="C128" s="1055"/>
      <c r="D128" s="1055"/>
      <c r="E128" s="1055"/>
      <c r="F128" s="1056"/>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4"/>
      <c r="B129" s="1055"/>
      <c r="C129" s="1055"/>
      <c r="D129" s="1055"/>
      <c r="E129" s="1055"/>
      <c r="F129" s="1056"/>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4"/>
      <c r="B130" s="1055"/>
      <c r="C130" s="1055"/>
      <c r="D130" s="1055"/>
      <c r="E130" s="1055"/>
      <c r="F130" s="1056"/>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4"/>
      <c r="B131" s="1055"/>
      <c r="C131" s="1055"/>
      <c r="D131" s="1055"/>
      <c r="E131" s="1055"/>
      <c r="F131" s="1056"/>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4"/>
      <c r="B132" s="1055"/>
      <c r="C132" s="1055"/>
      <c r="D132" s="1055"/>
      <c r="E132" s="1055"/>
      <c r="F132" s="1056"/>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4"/>
      <c r="B133" s="1055"/>
      <c r="C133" s="1055"/>
      <c r="D133" s="1055"/>
      <c r="E133" s="1055"/>
      <c r="F133" s="1056"/>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4"/>
      <c r="B134" s="1055"/>
      <c r="C134" s="1055"/>
      <c r="D134" s="1055"/>
      <c r="E134" s="1055"/>
      <c r="F134" s="1056"/>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15">
      <c r="A135" s="1054"/>
      <c r="B135" s="1055"/>
      <c r="C135" s="1055"/>
      <c r="D135" s="1055"/>
      <c r="E135" s="1055"/>
      <c r="F135" s="1056"/>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4"/>
      <c r="B136" s="1055"/>
      <c r="C136" s="1055"/>
      <c r="D136" s="1055"/>
      <c r="E136" s="1055"/>
      <c r="F136" s="1056"/>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1"/>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54"/>
      <c r="B137" s="1055"/>
      <c r="C137" s="1055"/>
      <c r="D137" s="1055"/>
      <c r="E137" s="1055"/>
      <c r="F137" s="1056"/>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4"/>
      <c r="B138" s="1055"/>
      <c r="C138" s="1055"/>
      <c r="D138" s="1055"/>
      <c r="E138" s="1055"/>
      <c r="F138" s="1056"/>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4"/>
      <c r="B139" s="1055"/>
      <c r="C139" s="1055"/>
      <c r="D139" s="1055"/>
      <c r="E139" s="1055"/>
      <c r="F139" s="1056"/>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4"/>
      <c r="B140" s="1055"/>
      <c r="C140" s="1055"/>
      <c r="D140" s="1055"/>
      <c r="E140" s="1055"/>
      <c r="F140" s="1056"/>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4"/>
      <c r="B141" s="1055"/>
      <c r="C141" s="1055"/>
      <c r="D141" s="1055"/>
      <c r="E141" s="1055"/>
      <c r="F141" s="1056"/>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4"/>
      <c r="B142" s="1055"/>
      <c r="C142" s="1055"/>
      <c r="D142" s="1055"/>
      <c r="E142" s="1055"/>
      <c r="F142" s="1056"/>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4"/>
      <c r="B143" s="1055"/>
      <c r="C143" s="1055"/>
      <c r="D143" s="1055"/>
      <c r="E143" s="1055"/>
      <c r="F143" s="1056"/>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4"/>
      <c r="B144" s="1055"/>
      <c r="C144" s="1055"/>
      <c r="D144" s="1055"/>
      <c r="E144" s="1055"/>
      <c r="F144" s="1056"/>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4"/>
      <c r="B145" s="1055"/>
      <c r="C145" s="1055"/>
      <c r="D145" s="1055"/>
      <c r="E145" s="1055"/>
      <c r="F145" s="1056"/>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4"/>
      <c r="B146" s="1055"/>
      <c r="C146" s="1055"/>
      <c r="D146" s="1055"/>
      <c r="E146" s="1055"/>
      <c r="F146" s="1056"/>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4"/>
      <c r="B147" s="1055"/>
      <c r="C147" s="1055"/>
      <c r="D147" s="1055"/>
      <c r="E147" s="1055"/>
      <c r="F147" s="1056"/>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15">
      <c r="A148" s="1054"/>
      <c r="B148" s="1055"/>
      <c r="C148" s="1055"/>
      <c r="D148" s="1055"/>
      <c r="E148" s="1055"/>
      <c r="F148" s="1056"/>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4"/>
      <c r="B149" s="1055"/>
      <c r="C149" s="1055"/>
      <c r="D149" s="1055"/>
      <c r="E149" s="1055"/>
      <c r="F149" s="1056"/>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1"/>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54"/>
      <c r="B150" s="1055"/>
      <c r="C150" s="1055"/>
      <c r="D150" s="1055"/>
      <c r="E150" s="1055"/>
      <c r="F150" s="1056"/>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4"/>
      <c r="B151" s="1055"/>
      <c r="C151" s="1055"/>
      <c r="D151" s="1055"/>
      <c r="E151" s="1055"/>
      <c r="F151" s="1056"/>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4"/>
      <c r="B152" s="1055"/>
      <c r="C152" s="1055"/>
      <c r="D152" s="1055"/>
      <c r="E152" s="1055"/>
      <c r="F152" s="1056"/>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4"/>
      <c r="B153" s="1055"/>
      <c r="C153" s="1055"/>
      <c r="D153" s="1055"/>
      <c r="E153" s="1055"/>
      <c r="F153" s="1056"/>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4"/>
      <c r="B154" s="1055"/>
      <c r="C154" s="1055"/>
      <c r="D154" s="1055"/>
      <c r="E154" s="1055"/>
      <c r="F154" s="1056"/>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4"/>
      <c r="B155" s="1055"/>
      <c r="C155" s="1055"/>
      <c r="D155" s="1055"/>
      <c r="E155" s="1055"/>
      <c r="F155" s="1056"/>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4"/>
      <c r="B156" s="1055"/>
      <c r="C156" s="1055"/>
      <c r="D156" s="1055"/>
      <c r="E156" s="1055"/>
      <c r="F156" s="1056"/>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4"/>
      <c r="B157" s="1055"/>
      <c r="C157" s="1055"/>
      <c r="D157" s="1055"/>
      <c r="E157" s="1055"/>
      <c r="F157" s="1056"/>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4"/>
      <c r="B158" s="1055"/>
      <c r="C158" s="1055"/>
      <c r="D158" s="1055"/>
      <c r="E158" s="1055"/>
      <c r="F158" s="1056"/>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15">
      <c r="A162" s="1054"/>
      <c r="B162" s="1055"/>
      <c r="C162" s="1055"/>
      <c r="D162" s="1055"/>
      <c r="E162" s="1055"/>
      <c r="F162" s="1056"/>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4"/>
      <c r="B163" s="1055"/>
      <c r="C163" s="1055"/>
      <c r="D163" s="1055"/>
      <c r="E163" s="1055"/>
      <c r="F163" s="1056"/>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1"/>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54"/>
      <c r="B164" s="1055"/>
      <c r="C164" s="1055"/>
      <c r="D164" s="1055"/>
      <c r="E164" s="1055"/>
      <c r="F164" s="1056"/>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4"/>
      <c r="B165" s="1055"/>
      <c r="C165" s="1055"/>
      <c r="D165" s="1055"/>
      <c r="E165" s="1055"/>
      <c r="F165" s="1056"/>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4"/>
      <c r="B166" s="1055"/>
      <c r="C166" s="1055"/>
      <c r="D166" s="1055"/>
      <c r="E166" s="1055"/>
      <c r="F166" s="1056"/>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4"/>
      <c r="B167" s="1055"/>
      <c r="C167" s="1055"/>
      <c r="D167" s="1055"/>
      <c r="E167" s="1055"/>
      <c r="F167" s="1056"/>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4"/>
      <c r="B168" s="1055"/>
      <c r="C168" s="1055"/>
      <c r="D168" s="1055"/>
      <c r="E168" s="1055"/>
      <c r="F168" s="1056"/>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4"/>
      <c r="B169" s="1055"/>
      <c r="C169" s="1055"/>
      <c r="D169" s="1055"/>
      <c r="E169" s="1055"/>
      <c r="F169" s="1056"/>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4"/>
      <c r="B170" s="1055"/>
      <c r="C170" s="1055"/>
      <c r="D170" s="1055"/>
      <c r="E170" s="1055"/>
      <c r="F170" s="1056"/>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4"/>
      <c r="B171" s="1055"/>
      <c r="C171" s="1055"/>
      <c r="D171" s="1055"/>
      <c r="E171" s="1055"/>
      <c r="F171" s="1056"/>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4"/>
      <c r="B172" s="1055"/>
      <c r="C172" s="1055"/>
      <c r="D172" s="1055"/>
      <c r="E172" s="1055"/>
      <c r="F172" s="1056"/>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4"/>
      <c r="B173" s="1055"/>
      <c r="C173" s="1055"/>
      <c r="D173" s="1055"/>
      <c r="E173" s="1055"/>
      <c r="F173" s="1056"/>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4"/>
      <c r="B174" s="1055"/>
      <c r="C174" s="1055"/>
      <c r="D174" s="1055"/>
      <c r="E174" s="1055"/>
      <c r="F174" s="1056"/>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15">
      <c r="A175" s="1054"/>
      <c r="B175" s="1055"/>
      <c r="C175" s="1055"/>
      <c r="D175" s="1055"/>
      <c r="E175" s="1055"/>
      <c r="F175" s="1056"/>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4"/>
      <c r="B176" s="1055"/>
      <c r="C176" s="1055"/>
      <c r="D176" s="1055"/>
      <c r="E176" s="1055"/>
      <c r="F176" s="1056"/>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1"/>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54"/>
      <c r="B177" s="1055"/>
      <c r="C177" s="1055"/>
      <c r="D177" s="1055"/>
      <c r="E177" s="1055"/>
      <c r="F177" s="1056"/>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4"/>
      <c r="B178" s="1055"/>
      <c r="C178" s="1055"/>
      <c r="D178" s="1055"/>
      <c r="E178" s="1055"/>
      <c r="F178" s="1056"/>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4"/>
      <c r="B179" s="1055"/>
      <c r="C179" s="1055"/>
      <c r="D179" s="1055"/>
      <c r="E179" s="1055"/>
      <c r="F179" s="1056"/>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4"/>
      <c r="B180" s="1055"/>
      <c r="C180" s="1055"/>
      <c r="D180" s="1055"/>
      <c r="E180" s="1055"/>
      <c r="F180" s="1056"/>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4"/>
      <c r="B181" s="1055"/>
      <c r="C181" s="1055"/>
      <c r="D181" s="1055"/>
      <c r="E181" s="1055"/>
      <c r="F181" s="1056"/>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4"/>
      <c r="B182" s="1055"/>
      <c r="C182" s="1055"/>
      <c r="D182" s="1055"/>
      <c r="E182" s="1055"/>
      <c r="F182" s="1056"/>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4"/>
      <c r="B183" s="1055"/>
      <c r="C183" s="1055"/>
      <c r="D183" s="1055"/>
      <c r="E183" s="1055"/>
      <c r="F183" s="1056"/>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4"/>
      <c r="B184" s="1055"/>
      <c r="C184" s="1055"/>
      <c r="D184" s="1055"/>
      <c r="E184" s="1055"/>
      <c r="F184" s="1056"/>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4"/>
      <c r="B185" s="1055"/>
      <c r="C185" s="1055"/>
      <c r="D185" s="1055"/>
      <c r="E185" s="1055"/>
      <c r="F185" s="1056"/>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4"/>
      <c r="B186" s="1055"/>
      <c r="C186" s="1055"/>
      <c r="D186" s="1055"/>
      <c r="E186" s="1055"/>
      <c r="F186" s="1056"/>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4"/>
      <c r="B187" s="1055"/>
      <c r="C187" s="1055"/>
      <c r="D187" s="1055"/>
      <c r="E187" s="1055"/>
      <c r="F187" s="1056"/>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15">
      <c r="A188" s="1054"/>
      <c r="B188" s="1055"/>
      <c r="C188" s="1055"/>
      <c r="D188" s="1055"/>
      <c r="E188" s="1055"/>
      <c r="F188" s="1056"/>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4"/>
      <c r="B189" s="1055"/>
      <c r="C189" s="1055"/>
      <c r="D189" s="1055"/>
      <c r="E189" s="1055"/>
      <c r="F189" s="1056"/>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1"/>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54"/>
      <c r="B190" s="1055"/>
      <c r="C190" s="1055"/>
      <c r="D190" s="1055"/>
      <c r="E190" s="1055"/>
      <c r="F190" s="1056"/>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4"/>
      <c r="B191" s="1055"/>
      <c r="C191" s="1055"/>
      <c r="D191" s="1055"/>
      <c r="E191" s="1055"/>
      <c r="F191" s="1056"/>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4"/>
      <c r="B192" s="1055"/>
      <c r="C192" s="1055"/>
      <c r="D192" s="1055"/>
      <c r="E192" s="1055"/>
      <c r="F192" s="1056"/>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4"/>
      <c r="B193" s="1055"/>
      <c r="C193" s="1055"/>
      <c r="D193" s="1055"/>
      <c r="E193" s="1055"/>
      <c r="F193" s="1056"/>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4"/>
      <c r="B194" s="1055"/>
      <c r="C194" s="1055"/>
      <c r="D194" s="1055"/>
      <c r="E194" s="1055"/>
      <c r="F194" s="1056"/>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4"/>
      <c r="B195" s="1055"/>
      <c r="C195" s="1055"/>
      <c r="D195" s="1055"/>
      <c r="E195" s="1055"/>
      <c r="F195" s="1056"/>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4"/>
      <c r="B196" s="1055"/>
      <c r="C196" s="1055"/>
      <c r="D196" s="1055"/>
      <c r="E196" s="1055"/>
      <c r="F196" s="1056"/>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4"/>
      <c r="B197" s="1055"/>
      <c r="C197" s="1055"/>
      <c r="D197" s="1055"/>
      <c r="E197" s="1055"/>
      <c r="F197" s="1056"/>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4"/>
      <c r="B198" s="1055"/>
      <c r="C198" s="1055"/>
      <c r="D198" s="1055"/>
      <c r="E198" s="1055"/>
      <c r="F198" s="1056"/>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4"/>
      <c r="B199" s="1055"/>
      <c r="C199" s="1055"/>
      <c r="D199" s="1055"/>
      <c r="E199" s="1055"/>
      <c r="F199" s="1056"/>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4"/>
      <c r="B200" s="1055"/>
      <c r="C200" s="1055"/>
      <c r="D200" s="1055"/>
      <c r="E200" s="1055"/>
      <c r="F200" s="1056"/>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15">
      <c r="A201" s="1054"/>
      <c r="B201" s="1055"/>
      <c r="C201" s="1055"/>
      <c r="D201" s="1055"/>
      <c r="E201" s="1055"/>
      <c r="F201" s="1056"/>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4"/>
      <c r="B202" s="1055"/>
      <c r="C202" s="1055"/>
      <c r="D202" s="1055"/>
      <c r="E202" s="1055"/>
      <c r="F202" s="1056"/>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1"/>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54"/>
      <c r="B203" s="1055"/>
      <c r="C203" s="1055"/>
      <c r="D203" s="1055"/>
      <c r="E203" s="1055"/>
      <c r="F203" s="1056"/>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4"/>
      <c r="B204" s="1055"/>
      <c r="C204" s="1055"/>
      <c r="D204" s="1055"/>
      <c r="E204" s="1055"/>
      <c r="F204" s="1056"/>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4"/>
      <c r="B205" s="1055"/>
      <c r="C205" s="1055"/>
      <c r="D205" s="1055"/>
      <c r="E205" s="1055"/>
      <c r="F205" s="1056"/>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4"/>
      <c r="B206" s="1055"/>
      <c r="C206" s="1055"/>
      <c r="D206" s="1055"/>
      <c r="E206" s="1055"/>
      <c r="F206" s="1056"/>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4"/>
      <c r="B207" s="1055"/>
      <c r="C207" s="1055"/>
      <c r="D207" s="1055"/>
      <c r="E207" s="1055"/>
      <c r="F207" s="1056"/>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4"/>
      <c r="B208" s="1055"/>
      <c r="C208" s="1055"/>
      <c r="D208" s="1055"/>
      <c r="E208" s="1055"/>
      <c r="F208" s="1056"/>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4"/>
      <c r="B209" s="1055"/>
      <c r="C209" s="1055"/>
      <c r="D209" s="1055"/>
      <c r="E209" s="1055"/>
      <c r="F209" s="1056"/>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4"/>
      <c r="B210" s="1055"/>
      <c r="C210" s="1055"/>
      <c r="D210" s="1055"/>
      <c r="E210" s="1055"/>
      <c r="F210" s="1056"/>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4"/>
      <c r="B211" s="1055"/>
      <c r="C211" s="1055"/>
      <c r="D211" s="1055"/>
      <c r="E211" s="1055"/>
      <c r="F211" s="1056"/>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15">
      <c r="A215" s="1054"/>
      <c r="B215" s="1055"/>
      <c r="C215" s="1055"/>
      <c r="D215" s="1055"/>
      <c r="E215" s="1055"/>
      <c r="F215" s="1056"/>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4"/>
      <c r="B216" s="1055"/>
      <c r="C216" s="1055"/>
      <c r="D216" s="1055"/>
      <c r="E216" s="1055"/>
      <c r="F216" s="1056"/>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1"/>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54"/>
      <c r="B217" s="1055"/>
      <c r="C217" s="1055"/>
      <c r="D217" s="1055"/>
      <c r="E217" s="1055"/>
      <c r="F217" s="1056"/>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4"/>
      <c r="B218" s="1055"/>
      <c r="C218" s="1055"/>
      <c r="D218" s="1055"/>
      <c r="E218" s="1055"/>
      <c r="F218" s="1056"/>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4"/>
      <c r="B219" s="1055"/>
      <c r="C219" s="1055"/>
      <c r="D219" s="1055"/>
      <c r="E219" s="1055"/>
      <c r="F219" s="1056"/>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4"/>
      <c r="B220" s="1055"/>
      <c r="C220" s="1055"/>
      <c r="D220" s="1055"/>
      <c r="E220" s="1055"/>
      <c r="F220" s="1056"/>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4"/>
      <c r="B221" s="1055"/>
      <c r="C221" s="1055"/>
      <c r="D221" s="1055"/>
      <c r="E221" s="1055"/>
      <c r="F221" s="1056"/>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4"/>
      <c r="B222" s="1055"/>
      <c r="C222" s="1055"/>
      <c r="D222" s="1055"/>
      <c r="E222" s="1055"/>
      <c r="F222" s="1056"/>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4"/>
      <c r="B223" s="1055"/>
      <c r="C223" s="1055"/>
      <c r="D223" s="1055"/>
      <c r="E223" s="1055"/>
      <c r="F223" s="1056"/>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4"/>
      <c r="B224" s="1055"/>
      <c r="C224" s="1055"/>
      <c r="D224" s="1055"/>
      <c r="E224" s="1055"/>
      <c r="F224" s="1056"/>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4"/>
      <c r="B225" s="1055"/>
      <c r="C225" s="1055"/>
      <c r="D225" s="1055"/>
      <c r="E225" s="1055"/>
      <c r="F225" s="1056"/>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4"/>
      <c r="B226" s="1055"/>
      <c r="C226" s="1055"/>
      <c r="D226" s="1055"/>
      <c r="E226" s="1055"/>
      <c r="F226" s="1056"/>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4"/>
      <c r="B227" s="1055"/>
      <c r="C227" s="1055"/>
      <c r="D227" s="1055"/>
      <c r="E227" s="1055"/>
      <c r="F227" s="1056"/>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15">
      <c r="A228" s="1054"/>
      <c r="B228" s="1055"/>
      <c r="C228" s="1055"/>
      <c r="D228" s="1055"/>
      <c r="E228" s="1055"/>
      <c r="F228" s="1056"/>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4"/>
      <c r="B229" s="1055"/>
      <c r="C229" s="1055"/>
      <c r="D229" s="1055"/>
      <c r="E229" s="1055"/>
      <c r="F229" s="1056"/>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1"/>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54"/>
      <c r="B230" s="1055"/>
      <c r="C230" s="1055"/>
      <c r="D230" s="1055"/>
      <c r="E230" s="1055"/>
      <c r="F230" s="1056"/>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4"/>
      <c r="B231" s="1055"/>
      <c r="C231" s="1055"/>
      <c r="D231" s="1055"/>
      <c r="E231" s="1055"/>
      <c r="F231" s="1056"/>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4"/>
      <c r="B232" s="1055"/>
      <c r="C232" s="1055"/>
      <c r="D232" s="1055"/>
      <c r="E232" s="1055"/>
      <c r="F232" s="1056"/>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4"/>
      <c r="B233" s="1055"/>
      <c r="C233" s="1055"/>
      <c r="D233" s="1055"/>
      <c r="E233" s="1055"/>
      <c r="F233" s="1056"/>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4"/>
      <c r="B234" s="1055"/>
      <c r="C234" s="1055"/>
      <c r="D234" s="1055"/>
      <c r="E234" s="1055"/>
      <c r="F234" s="1056"/>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4"/>
      <c r="B235" s="1055"/>
      <c r="C235" s="1055"/>
      <c r="D235" s="1055"/>
      <c r="E235" s="1055"/>
      <c r="F235" s="1056"/>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4"/>
      <c r="B236" s="1055"/>
      <c r="C236" s="1055"/>
      <c r="D236" s="1055"/>
      <c r="E236" s="1055"/>
      <c r="F236" s="1056"/>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4"/>
      <c r="B237" s="1055"/>
      <c r="C237" s="1055"/>
      <c r="D237" s="1055"/>
      <c r="E237" s="1055"/>
      <c r="F237" s="1056"/>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4"/>
      <c r="B238" s="1055"/>
      <c r="C238" s="1055"/>
      <c r="D238" s="1055"/>
      <c r="E238" s="1055"/>
      <c r="F238" s="1056"/>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4"/>
      <c r="B239" s="1055"/>
      <c r="C239" s="1055"/>
      <c r="D239" s="1055"/>
      <c r="E239" s="1055"/>
      <c r="F239" s="1056"/>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4"/>
      <c r="B240" s="1055"/>
      <c r="C240" s="1055"/>
      <c r="D240" s="1055"/>
      <c r="E240" s="1055"/>
      <c r="F240" s="1056"/>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15">
      <c r="A241" s="1054"/>
      <c r="B241" s="1055"/>
      <c r="C241" s="1055"/>
      <c r="D241" s="1055"/>
      <c r="E241" s="1055"/>
      <c r="F241" s="1056"/>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4"/>
      <c r="B242" s="1055"/>
      <c r="C242" s="1055"/>
      <c r="D242" s="1055"/>
      <c r="E242" s="1055"/>
      <c r="F242" s="1056"/>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1"/>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54"/>
      <c r="B243" s="1055"/>
      <c r="C243" s="1055"/>
      <c r="D243" s="1055"/>
      <c r="E243" s="1055"/>
      <c r="F243" s="1056"/>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4"/>
      <c r="B244" s="1055"/>
      <c r="C244" s="1055"/>
      <c r="D244" s="1055"/>
      <c r="E244" s="1055"/>
      <c r="F244" s="1056"/>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4"/>
      <c r="B245" s="1055"/>
      <c r="C245" s="1055"/>
      <c r="D245" s="1055"/>
      <c r="E245" s="1055"/>
      <c r="F245" s="1056"/>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4"/>
      <c r="B246" s="1055"/>
      <c r="C246" s="1055"/>
      <c r="D246" s="1055"/>
      <c r="E246" s="1055"/>
      <c r="F246" s="1056"/>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4"/>
      <c r="B247" s="1055"/>
      <c r="C247" s="1055"/>
      <c r="D247" s="1055"/>
      <c r="E247" s="1055"/>
      <c r="F247" s="1056"/>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4"/>
      <c r="B248" s="1055"/>
      <c r="C248" s="1055"/>
      <c r="D248" s="1055"/>
      <c r="E248" s="1055"/>
      <c r="F248" s="1056"/>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4"/>
      <c r="B249" s="1055"/>
      <c r="C249" s="1055"/>
      <c r="D249" s="1055"/>
      <c r="E249" s="1055"/>
      <c r="F249" s="1056"/>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4"/>
      <c r="B250" s="1055"/>
      <c r="C250" s="1055"/>
      <c r="D250" s="1055"/>
      <c r="E250" s="1055"/>
      <c r="F250" s="1056"/>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4"/>
      <c r="B251" s="1055"/>
      <c r="C251" s="1055"/>
      <c r="D251" s="1055"/>
      <c r="E251" s="1055"/>
      <c r="F251" s="1056"/>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4"/>
      <c r="B252" s="1055"/>
      <c r="C252" s="1055"/>
      <c r="D252" s="1055"/>
      <c r="E252" s="1055"/>
      <c r="F252" s="1056"/>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4"/>
      <c r="B253" s="1055"/>
      <c r="C253" s="1055"/>
      <c r="D253" s="1055"/>
      <c r="E253" s="1055"/>
      <c r="F253" s="1056"/>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15">
      <c r="A254" s="1054"/>
      <c r="B254" s="1055"/>
      <c r="C254" s="1055"/>
      <c r="D254" s="1055"/>
      <c r="E254" s="1055"/>
      <c r="F254" s="1056"/>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4"/>
      <c r="B255" s="1055"/>
      <c r="C255" s="1055"/>
      <c r="D255" s="1055"/>
      <c r="E255" s="1055"/>
      <c r="F255" s="1056"/>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1"/>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54"/>
      <c r="B256" s="1055"/>
      <c r="C256" s="1055"/>
      <c r="D256" s="1055"/>
      <c r="E256" s="1055"/>
      <c r="F256" s="1056"/>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4"/>
      <c r="B257" s="1055"/>
      <c r="C257" s="1055"/>
      <c r="D257" s="1055"/>
      <c r="E257" s="1055"/>
      <c r="F257" s="1056"/>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4"/>
      <c r="B258" s="1055"/>
      <c r="C258" s="1055"/>
      <c r="D258" s="1055"/>
      <c r="E258" s="1055"/>
      <c r="F258" s="1056"/>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4"/>
      <c r="B259" s="1055"/>
      <c r="C259" s="1055"/>
      <c r="D259" s="1055"/>
      <c r="E259" s="1055"/>
      <c r="F259" s="1056"/>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4"/>
      <c r="B260" s="1055"/>
      <c r="C260" s="1055"/>
      <c r="D260" s="1055"/>
      <c r="E260" s="1055"/>
      <c r="F260" s="1056"/>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4"/>
      <c r="B261" s="1055"/>
      <c r="C261" s="1055"/>
      <c r="D261" s="1055"/>
      <c r="E261" s="1055"/>
      <c r="F261" s="1056"/>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4"/>
      <c r="B262" s="1055"/>
      <c r="C262" s="1055"/>
      <c r="D262" s="1055"/>
      <c r="E262" s="1055"/>
      <c r="F262" s="1056"/>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4"/>
      <c r="B263" s="1055"/>
      <c r="C263" s="1055"/>
      <c r="D263" s="1055"/>
      <c r="E263" s="1055"/>
      <c r="F263" s="1056"/>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4"/>
      <c r="B264" s="1055"/>
      <c r="C264" s="1055"/>
      <c r="D264" s="1055"/>
      <c r="E264" s="1055"/>
      <c r="F264" s="1056"/>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9CE991AB-DB42-41F3-9EFA-8DEE05E779C0}"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 guid="{65CA44C0-86EE-4BC4-BA99-C50F320850D3}"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3"/>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customSheetViews>
    <customSheetView guid="{9CE991AB-DB42-41F3-9EFA-8DEE05E779C0}"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65CA44C0-86EE-4BC4-BA99-C50F320850D3}"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2019-05-28T06:10:21Z</cp:lastPrinted>
  <dcterms:created xsi:type="dcterms:W3CDTF">2012-03-13T00:50:25Z</dcterms:created>
  <dcterms:modified xsi:type="dcterms:W3CDTF">2019-06-19T09:12:44Z</dcterms:modified>
</cp:coreProperties>
</file>