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codeName="ThisWorkbook" defaultThemeVersion="124226"/>
  <mc:AlternateContent xmlns:mc="http://schemas.openxmlformats.org/markup-compatibility/2006">
    <mc:Choice Requires="x15">
      <x15ac:absPath xmlns:x15ac="http://schemas.microsoft.com/office/spreadsheetml/2010/11/ac" url="\\TS3410D690\yosan1\係員フォルダ\予算係★\01-1行政レビュー(3)\平成31年度作業(3)\☆行政レビュー作成作業\3_レビューシート予算作成作業\0611　2回目提出（有識者対象外分）\"/>
    </mc:Choice>
  </mc:AlternateContent>
  <xr:revisionPtr revIDLastSave="0" documentId="13_ncr:1_{2EA7ED97-5E50-45AF-9CD1-0BE2F7C933C1}" xr6:coauthVersionLast="43" xr6:coauthVersionMax="43" xr10:uidLastSave="{00000000-0000-0000-0000-000000000000}"/>
  <bookViews>
    <workbookView xWindow="-120" yWindow="-120" windowWidth="29040" windowHeight="1584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<sst xmlns="http://schemas.openxmlformats.org/spreadsheetml/2006/main" count="3028" uniqueCount="675">
  <si>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</si>
  <si>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</si>
  <si>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</si>
  <si>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</si>
  <si>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</si>
  <si>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</si>
  <si>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</si>
  <si>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</si>
  <si>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</si>
  <si>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</si>
  <si>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</si>
  <si>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</si>
  <si>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</si>
  <si>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</si>
  <si>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</si>
  <si>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</si>
  <si>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</si>
  <si>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</si>
  <si>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</si>
  <si>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</si>
  <si>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</si>
  <si>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</si>
  <si>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</si>
  <si>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</si>
  <si>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</si>
  <si>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</si>
  <si>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</si>
  <si>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</si>
  <si>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</si>
  <si>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</si>
  <si>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</si>
  <si>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</si>
  <si>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</si>
  <si>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</si>
  <si>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</si>
  <si>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</si>
  <si>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</si>
  <si>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</si>
  <si>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</si>
  <si>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</si>
  <si>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</si>
  <si>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</si>
  <si>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</si>
  <si>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</si>
  <si>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</si>
  <si>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</si>
  <si>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</si>
  <si>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</si>
  <si>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</si>
  <si>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</si>
  <si>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</si>
  <si>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</si>
  <si>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</si>
  <si>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</si>
  <si>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</si>
  <si>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</si>
  <si>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</si>
  <si>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</si>
  <si>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</si>
  <si>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</si>
  <si>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</si>
  <si>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</si>
  <si>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</si>
  <si>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</si>
  <si>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</si>
  <si>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</si>
  <si>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</si>
  <si>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</si>
  <si>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</si>
  <si>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</si>
  <si>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</si>
  <si>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</si>
  <si>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</si>
  <si>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</si>
  <si>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</si>
  <si>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</si>
  <si>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</si>
  <si>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</si>
  <si>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</si>
  <si>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</si>
  <si>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</si>
  <si>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</si>
  <si>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</si>
  <si>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</si>
  <si>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</si>
  <si>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</si>
  <si>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</si>
  <si>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</si>
  <si>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</si>
  <si>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</si>
  <si>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</si>
  <si>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</si>
  <si>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</si>
  <si>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</si>
  <si>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</si>
  <si>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</si>
  <si>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</si>
  <si>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</si>
  <si>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</si>
  <si>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</si>
  <si>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</si>
  <si>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</si>
  <si>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</si>
  <si>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</si>
  <si>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</si>
  <si>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</si>
  <si>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</si>
  <si>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</si>
  <si>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</si>
  <si>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</si>
  <si>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</si>
  <si>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</si>
  <si>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</si>
  <si>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</si>
  <si>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</si>
  <si>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</si>
  <si>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</si>
  <si>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</si>
  <si>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</si>
  <si>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</si>
  <si>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</si>
  <si>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</si>
  <si>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</si>
  <si>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</si>
  <si>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</si>
  <si>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</si>
  <si>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</si>
  <si>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</si>
  <si>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</si>
  <si>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</si>
  <si>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</si>
  <si>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</si>
  <si>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</si>
  <si>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</si>
  <si>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</si>
  <si>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</si>
  <si>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</si>
  <si>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</si>
  <si>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</si>
  <si>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</si>
  <si>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</si>
  <si>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</si>
  <si>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</si>
  <si>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</si>
  <si>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</si>
  <si>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</si>
  <si>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</si>
  <si>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</si>
  <si>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</si>
  <si>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</si>
  <si>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</si>
  <si>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</si>
  <si>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</si>
  <si>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</si>
  <si>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</si>
  <si>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</si>
  <si>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</si>
  <si>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</si>
  <si>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</si>
  <si>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</si>
  <si>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</si>
  <si>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</si>
  <si>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</si>
  <si>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</si>
  <si>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</si>
  <si>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</si>
  <si>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</si>
  <si>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</si>
  <si>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</si>
  <si>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</si>
  <si>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</si>
  <si>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</si>
  <si>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</si>
  <si>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</si>
  <si>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</si>
  <si>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</si>
  <si>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</si>
  <si>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</si>
  <si>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</si>
  <si>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</si>
  <si>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</si>
  <si>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</si>
  <si>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</si>
  <si>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</si>
  <si>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</si>
  <si>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</si>
  <si>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</si>
  <si>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</si>
  <si>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</si>
  <si>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</si>
  <si>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</si>
  <si>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</si>
  <si>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</si>
  <si>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</si>
  <si>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</si>
  <si>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</si>
  <si>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</si>
  <si>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</si>
  <si>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</si>
  <si>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</si>
  <si>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</si>
  <si>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</si>
  <si>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</si>
  <si>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</si>
  <si>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</si>
  <si>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</si>
  <si>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</si>
  <si>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</si>
  <si>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</si>
  <si>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</si>
  <si>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</si>
  <si>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</si>
  <si>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</si>
  <si>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</si>
  <si>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</si>
  <si>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</si>
  <si>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</si>
  <si>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</si>
  <si>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</si>
  <si>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</si>
  <si>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</si>
  <si>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</si>
  <si>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</si>
  <si>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</si>
  <si>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</si>
  <si>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</si>
  <si>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</si>
  <si>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</si>
  <si>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</si>
  <si>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</si>
  <si>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</si>
  <si>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</si>
  <si>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</si>
  <si>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</si>
  <si>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</si>
  <si>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</si>
  <si>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</si>
  <si>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</si>
  <si>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</si>
  <si>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</si>
  <si>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</si>
  <si>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</si>
  <si>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</si>
  <si>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</si>
  <si>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</si>
  <si>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</si>
  <si>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</si>
  <si>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</si>
  <si>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</si>
  <si>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</si>
  <si>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</si>
  <si>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</si>
  <si>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</si>
  <si>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</si>
  <si>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</si>
  <si>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</si>
  <si>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</si>
  <si>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</si>
  <si>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</si>
  <si>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</si>
  <si>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</si>
  <si>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</si>
  <si>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</si>
  <si>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</si>
  <si>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</si>
  <si>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</si>
  <si>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</si>
  <si>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</si>
  <si>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</si>
  <si>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</si>
  <si>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</si>
  <si>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</si>
  <si>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</si>
  <si>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</si>
  <si>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</si>
  <si>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</si>
  <si>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</si>
  <si>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</si>
  <si>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</si>
  <si>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</si>
  <si>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</si>
  <si>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</si>
  <si>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</si>
  <si>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</si>
  <si>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</si>
  <si>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</si>
  <si>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</si>
  <si>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</si>
  <si>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</si>
  <si>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</si>
  <si>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</si>
  <si>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</si>
  <si>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</si>
  <si>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</si>
  <si>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</si>
  <si>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</si>
  <si>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</si>
  <si>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</si>
  <si>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</si>
  <si>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</si>
  <si>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</si>
  <si>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</si>
  <si>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</si>
  <si>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</si>
  <si>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</si>
  <si>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</si>
  <si>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</si>
  <si>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</si>
  <si>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</si>
  <si>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</si>
  <si>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</si>
  <si>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</si>
  <si>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</si>
  <si>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</si>
  <si>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</si>
  <si>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</si>
  <si>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</si>
  <si>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</si>
  <si>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</si>
  <si>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</si>
  <si>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</si>
  <si>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</si>
  <si>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</si>
  <si>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</si>
  <si>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</si>
  <si>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</si>
  <si>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</si>
  <si>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</si>
  <si>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</si>
  <si>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</si>
  <si>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</si>
  <si>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</si>
  <si>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</si>
  <si>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</si>
  <si>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</si>
  <si>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</si>
  <si>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</si>
  <si>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</si>
  <si>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</si>
  <si>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</si>
  <si>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</si>
  <si>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</si>
  <si>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</si>
  <si>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</si>
  <si>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</si>
  <si>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</si>
  <si>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</si>
  <si>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</si>
  <si>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</si>
  <si>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</si>
  <si>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</si>
  <si>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</si>
  <si>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</si>
  <si>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</si>
  <si>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</si>
  <si>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</si>
  <si>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</si>
  <si>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</si>
  <si>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</si>
  <si>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</si>
  <si>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</si>
  <si>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</si>
  <si>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</si>
  <si>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</si>
  <si>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</si>
  <si>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</si>
  <si>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</si>
  <si>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</si>
  <si>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</si>
  <si>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</si>
  <si>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</si>
  <si>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</si>
  <si>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</si>
  <si>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</si>
  <si>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</si>
  <si>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</si>
  <si>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</si>
  <si>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</si>
  <si>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</si>
  <si>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</si>
  <si>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</si>
  <si>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</si>
  <si>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</si>
  <si>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</si>
  <si>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</si>
  <si>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</si>
  <si>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</si>
  <si>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</si>
  <si>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</si>
  <si>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</si>
  <si>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</si>
  <si>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</si>
  <si>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</si>
  <si>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</si>
  <si>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</si>
  <si>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</si>
  <si>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</si>
  <si>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</si>
  <si>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</si>
  <si>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</si>
  <si>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</si>
  <si>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</si>
  <si>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</si>
  <si>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</si>
  <si>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</si>
  <si>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</si>
  <si>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</si>
  <si>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</si>
  <si>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</si>
  <si>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</si>
  <si>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</si>
  <si>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</si>
  <si>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</si>
  <si>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</si>
  <si>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</si>
  <si>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</si>
  <si>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</si>
  <si>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</si>
  <si>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</si>
  <si>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</si>
  <si>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</si>
  <si>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</si>
  <si>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</si>
  <si>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</si>
  <si>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</si>
  <si>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</si>
  <si>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</si>
  <si>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</si>
  <si>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</si>
  <si>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</si>
  <si>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</si>
  <si>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</si>
  <si>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</si>
  <si>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</si>
  <si>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</si>
  <si>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</si>
  <si>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</si>
  <si>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</si>
  <si>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</si>
  <si>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</si>
  <si>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</si>
  <si>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</si>
  <si>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</si>
  <si>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</si>
  <si>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</si>
  <si>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</si>
  <si>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</si>
  <si>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</si>
  <si>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</si>
  <si>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</si>
  <si>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</si>
  <si>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</si>
  <si>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</si>
  <si>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</si>
  <si>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</si>
  <si>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</si>
  <si>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</si>
  <si>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</si>
  <si>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</si>
  <si>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</si>
  <si>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</si>
  <si>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</si>
  <si>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</si>
  <si>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</si>
  <si>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</si>
  <si>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</si>
  <si>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</si>
  <si>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</si>
  <si>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</si>
  <si>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</si>
  <si>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</si>
  <si>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</si>
  <si>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</si>
  <si>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</si>
  <si>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</si>
  <si>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</si>
  <si>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</si>
  <si>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</si>
  <si>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</si>
  <si>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</si>
  <si>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</si>
  <si>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</si>
  <si>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</si>
  <si>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</si>
  <si>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</si>
  <si>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</si>
  <si>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</si>
  <si>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</si>
  <si>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</si>
  <si>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</si>
  <si>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</si>
  <si>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</si>
  <si>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</si>
  <si>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</si>
  <si>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</si>
  <si>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</si>
  <si>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</si>
  <si>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</si>
  <si>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</si>
  <si>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</si>
  <si>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</si>
  <si>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</si>
  <si>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</si>
  <si>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</si>
  <si>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</si>
  <si>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</si>
  <si>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</si>
  <si>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</si>
  <si>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</si>
  <si>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</si>
  <si>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</si>
  <si>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</si>
  <si>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</si>
  <si>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</si>
  <si>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</si>
  <si>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</si>
  <si>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</si>
  <si>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</si>
  <si>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</si>
  <si>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</si>
  <si>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</si>
  <si>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</si>
  <si>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</si>
  <si>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</si>
  <si>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</si>
  <si>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</si>
  <si>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</si>
  <si>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</si>
  <si>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</si>
  <si>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</si>
  <si>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</si>
  <si>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</si>
  <si>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</si>
  <si>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</si>
  <si>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</si>
  <si>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</si>
  <si>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</si>
  <si>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</si>
  <si>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</si>
  <si>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</si>
  <si>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</si>
  <si>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</si>
  <si>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</si>
  <si>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</si>
  <si>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</si>
  <si>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</si>
  <si>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</si>
  <si>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</si>
  <si>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</si>
  <si>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</si>
  <si>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</si>
  <si>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</si>
  <si>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</si>
  <si>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</si>
  <si>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</si>
  <si>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</si>
  <si>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</si>
  <si>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</si>
  <si>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</si>
  <si>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</si>
  <si>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</si>
  <si>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</si>
  <si>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</si>
  <si>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</si>
  <si>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</si>
  <si>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</si>
  <si>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</si>
  <si>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国立感染症研究所競争的研究事務経費</t>
    <rPh sb="8" eb="11">
      <t>キョウソウテキ</t>
    </rPh>
    <rPh sb="11" eb="13">
      <t>ケンキュウ</t>
    </rPh>
    <rPh sb="13" eb="15">
      <t>ジム</t>
    </rPh>
    <rPh sb="15" eb="17">
      <t>ケイヒ</t>
    </rPh>
    <phoneticPr fontId="5"/>
  </si>
  <si>
    <t>国立感染症研究所</t>
    <rPh sb="0" eb="8">
      <t>コクリツカンセンショウケンキュウショ</t>
    </rPh>
    <phoneticPr fontId="5"/>
  </si>
  <si>
    <t>総務部会計課</t>
    <rPh sb="0" eb="3">
      <t>ソウムブ</t>
    </rPh>
    <rPh sb="3" eb="6">
      <t>カイケイカ</t>
    </rPh>
    <phoneticPr fontId="5"/>
  </si>
  <si>
    <t>大谷　剛志</t>
    <rPh sb="0" eb="2">
      <t>オオタニ</t>
    </rPh>
    <rPh sb="3" eb="5">
      <t>ツヨシ</t>
    </rPh>
    <phoneticPr fontId="5"/>
  </si>
  <si>
    <t>○</t>
  </si>
  <si>
    <t>競争的研究資金に係る経理について機関経理を行う。</t>
  </si>
  <si>
    <t>競争的研究資金に係る経理について機関経理を行うとともに、補助員に係る機関雇用を行う。また公的研究である厚生労働科学研究の公正性、信頼性を確保するため、利害関係が想定される企業等との関わり(利益相反)についてその管理に必要となる利益相反委員会を運営する。経理事務等を機関が行うことにより、競争的研究費を適正かつ公正に管理する。</t>
  </si>
  <si>
    <t>-</t>
  </si>
  <si>
    <t>-</t>
    <phoneticPr fontId="5"/>
  </si>
  <si>
    <t>試験研究費</t>
    <rPh sb="0" eb="2">
      <t>シケン</t>
    </rPh>
    <rPh sb="2" eb="5">
      <t>ケンキュウヒ</t>
    </rPh>
    <phoneticPr fontId="5"/>
  </si>
  <si>
    <t>委員等旅費</t>
    <rPh sb="0" eb="2">
      <t>イイン</t>
    </rPh>
    <rPh sb="2" eb="3">
      <t>トウ</t>
    </rPh>
    <rPh sb="3" eb="5">
      <t>リョヒ</t>
    </rPh>
    <phoneticPr fontId="5"/>
  </si>
  <si>
    <t>庁費</t>
    <rPh sb="0" eb="2">
      <t>チョウヒ</t>
    </rPh>
    <phoneticPr fontId="5"/>
  </si>
  <si>
    <t>競争的研究資金における事務取扱について、適正に処理された件数の増加</t>
    <rPh sb="28" eb="30">
      <t>ケンスウ</t>
    </rPh>
    <rPh sb="31" eb="33">
      <t>ゾウカ</t>
    </rPh>
    <phoneticPr fontId="5"/>
  </si>
  <si>
    <t>競争的研究資金の事務取扱件数のうち、適正に処理された事務取扱件数</t>
  </si>
  <si>
    <t>件</t>
    <rPh sb="0" eb="1">
      <t>ケン</t>
    </rPh>
    <phoneticPr fontId="5"/>
  </si>
  <si>
    <t>競争的研究資金の事務取扱件数集計リスト</t>
  </si>
  <si>
    <t>競争的研究資金の事務取扱件数</t>
  </si>
  <si>
    <t>競争的研究資金の特許獲得数</t>
    <rPh sb="0" eb="3">
      <t>キョウソウテキ</t>
    </rPh>
    <rPh sb="3" eb="5">
      <t>ケンキュウ</t>
    </rPh>
    <rPh sb="5" eb="7">
      <t>シキン</t>
    </rPh>
    <rPh sb="8" eb="10">
      <t>トッキョ</t>
    </rPh>
    <rPh sb="10" eb="12">
      <t>カクトク</t>
    </rPh>
    <rPh sb="12" eb="13">
      <t>スウ</t>
    </rPh>
    <phoneticPr fontId="5"/>
  </si>
  <si>
    <t>Ｘ執行額／Ｙ補助金の事務取扱件数</t>
  </si>
  <si>
    <t>Ｘ執行額／Ｙ特許の獲得件数</t>
    <rPh sb="6" eb="8">
      <t>トッキョ</t>
    </rPh>
    <rPh sb="9" eb="11">
      <t>カクトク</t>
    </rPh>
    <rPh sb="11" eb="13">
      <t>ケンスウ</t>
    </rPh>
    <phoneticPr fontId="5"/>
  </si>
  <si>
    <t>　Ｘ/Ｙ</t>
  </si>
  <si>
    <t>万円</t>
    <rPh sb="0" eb="2">
      <t>マンエン</t>
    </rPh>
    <phoneticPr fontId="5"/>
  </si>
  <si>
    <t>33百万/
307件</t>
    <rPh sb="2" eb="4">
      <t>ヒャクマン</t>
    </rPh>
    <rPh sb="9" eb="10">
      <t>ケン</t>
    </rPh>
    <phoneticPr fontId="5"/>
  </si>
  <si>
    <t>219百万/
320件</t>
    <rPh sb="3" eb="5">
      <t>ヒャクマン</t>
    </rPh>
    <rPh sb="10" eb="11">
      <t>ケン</t>
    </rPh>
    <phoneticPr fontId="5"/>
  </si>
  <si>
    <t>33百万/
6件</t>
    <rPh sb="2" eb="4">
      <t>ヒャクマン</t>
    </rPh>
    <rPh sb="7" eb="8">
      <t>ケン</t>
    </rPh>
    <phoneticPr fontId="5"/>
  </si>
  <si>
    <t>219百万/
1件</t>
    <rPh sb="3" eb="5">
      <t>ヒャクマン</t>
    </rPh>
    <rPh sb="8" eb="9">
      <t>ケン</t>
    </rPh>
    <phoneticPr fontId="5"/>
  </si>
  <si>
    <t>289百万/4件</t>
    <rPh sb="3" eb="5">
      <t>ヒャクマン</t>
    </rPh>
    <rPh sb="7" eb="8">
      <t>ケン</t>
    </rPh>
    <phoneticPr fontId="5"/>
  </si>
  <si>
    <t>施策大目標１　国立試験研究機関の適正かつ効果的な運営を確保すること</t>
  </si>
  <si>
    <t>ⅩⅢ-1-1　国立感染症研究所など国立試験研究機関の適正かつ効果的な運営を確保すること</t>
  </si>
  <si>
    <t>国立感染症研究所における研究課題評価（毎年度実施）において3.5点以上の獲得を目指す。</t>
  </si>
  <si>
    <t>点</t>
    <rPh sb="0" eb="1">
      <t>テン</t>
    </rPh>
    <phoneticPr fontId="5"/>
  </si>
  <si>
    <t>競争的研究費の機関経理業務を行うことで、厚生労働科学研究の公正性及び信頼性の確保に資するもの。</t>
  </si>
  <si>
    <t>保健医療の向上や感染症に関する研究を行うことが国立感染症研究所の責務であり、国費の投入が必要。</t>
  </si>
  <si>
    <t>感染症法に基づく国の責務を踏まえ実施している事業であるため。</t>
  </si>
  <si>
    <t>国民の健康を守るために必要な試験研究等の実施に必要な施設の維持管理であり、優先度は高い。</t>
  </si>
  <si>
    <t>有</t>
  </si>
  <si>
    <t>‐</t>
  </si>
  <si>
    <t>研究業務に関連する共通的な物品の購入、設備の維持管理等に必要な経費が新たに予算措置されたことにより単位あたりコストが増加しているが、単位あたりコスト水準は妥当である。</t>
    <rPh sb="74" eb="76">
      <t>スイジュン</t>
    </rPh>
    <phoneticPr fontId="5"/>
  </si>
  <si>
    <t>事業の適切な遂行について、必要な経費に限定されている。</t>
    <rPh sb="0" eb="2">
      <t>ジギョウ</t>
    </rPh>
    <rPh sb="3" eb="5">
      <t>テキセツ</t>
    </rPh>
    <rPh sb="6" eb="8">
      <t>スイコウ</t>
    </rPh>
    <rPh sb="13" eb="15">
      <t>ヒツヨウ</t>
    </rPh>
    <rPh sb="16" eb="18">
      <t>ケイヒ</t>
    </rPh>
    <rPh sb="19" eb="21">
      <t>ゲンテイ</t>
    </rPh>
    <phoneticPr fontId="5"/>
  </si>
  <si>
    <t>少額の随意契約であっても複数社から見積書を徴収し、最低価格で購入するなど、コスト削減に努めている。</t>
  </si>
  <si>
    <t>成果実績が成果目標に達しているので見合っている。</t>
    <rPh sb="10" eb="11">
      <t>タッ</t>
    </rPh>
    <phoneticPr fontId="5"/>
  </si>
  <si>
    <t>経理システムの導入を行い、効率化を図っている。</t>
  </si>
  <si>
    <t>活動実績は概ね見込みに見合ったものとなっている。</t>
    <rPh sb="5" eb="6">
      <t>オオム</t>
    </rPh>
    <phoneticPr fontId="5"/>
  </si>
  <si>
    <t>当該事業は、競争的研究資金の取扱に特化した事業である。国立感染症研究所運営経費は、研究の基礎的支援業務の事業であり、競争的研究資金は扱わないため役割が異なる。</t>
  </si>
  <si>
    <t>国立感染症研究所運営経費</t>
    <rPh sb="0" eb="2">
      <t>コクリツ</t>
    </rPh>
    <rPh sb="2" eb="5">
      <t>カンセンショウ</t>
    </rPh>
    <rPh sb="5" eb="8">
      <t>ケンキュウショ</t>
    </rPh>
    <rPh sb="8" eb="10">
      <t>ウンエイ</t>
    </rPh>
    <rPh sb="10" eb="12">
      <t>ケイヒ</t>
    </rPh>
    <phoneticPr fontId="5"/>
  </si>
  <si>
    <t>適切に予算を執行し、事業の目標が達成できており、このまま継続して事業を実施する。また、これまでの改善策に加えて、引き続き効率的な予算執行に努めたい。</t>
  </si>
  <si>
    <t>630</t>
    <phoneticPr fontId="5"/>
  </si>
  <si>
    <t>571</t>
    <phoneticPr fontId="5"/>
  </si>
  <si>
    <t>508</t>
    <phoneticPr fontId="5"/>
  </si>
  <si>
    <t>890</t>
    <phoneticPr fontId="5"/>
  </si>
  <si>
    <t>900</t>
    <phoneticPr fontId="5"/>
  </si>
  <si>
    <t>869</t>
    <phoneticPr fontId="5"/>
  </si>
  <si>
    <t>872</t>
    <phoneticPr fontId="5"/>
  </si>
  <si>
    <t>A.株式会社みずほ銀行早稲田支店</t>
    <phoneticPr fontId="5"/>
  </si>
  <si>
    <t>雑役務費</t>
    <rPh sb="0" eb="1">
      <t>ザツ</t>
    </rPh>
    <rPh sb="1" eb="4">
      <t>エキムヒ</t>
    </rPh>
    <phoneticPr fontId="5"/>
  </si>
  <si>
    <t>振込業務委託契約</t>
    <rPh sb="0" eb="2">
      <t>フリコミ</t>
    </rPh>
    <rPh sb="2" eb="4">
      <t>ギョウム</t>
    </rPh>
    <rPh sb="4" eb="6">
      <t>イタク</t>
    </rPh>
    <rPh sb="6" eb="8">
      <t>ケイヤク</t>
    </rPh>
    <phoneticPr fontId="5"/>
  </si>
  <si>
    <t>株式会社みずほ銀行早稲田支店</t>
    <phoneticPr fontId="5"/>
  </si>
  <si>
    <t>振込業務委託委託契約</t>
    <rPh sb="0" eb="2">
      <t>フリコミ</t>
    </rPh>
    <rPh sb="2" eb="4">
      <t>ギョウム</t>
    </rPh>
    <rPh sb="4" eb="6">
      <t>イタク</t>
    </rPh>
    <rPh sb="6" eb="8">
      <t>イタク</t>
    </rPh>
    <rPh sb="8" eb="10">
      <t>ケイヤク</t>
    </rPh>
    <phoneticPr fontId="5"/>
  </si>
  <si>
    <t>-</t>
    <phoneticPr fontId="5"/>
  </si>
  <si>
    <t>株式会社エデュース</t>
    <phoneticPr fontId="5"/>
  </si>
  <si>
    <t>日本ヒューレット・パッカード株式会社</t>
    <phoneticPr fontId="5"/>
  </si>
  <si>
    <t>サーバHDD交換修理業務</t>
    <rPh sb="6" eb="8">
      <t>コウカン</t>
    </rPh>
    <rPh sb="8" eb="10">
      <t>シュウリ</t>
    </rPh>
    <rPh sb="10" eb="12">
      <t>ギョウム</t>
    </rPh>
    <phoneticPr fontId="5"/>
  </si>
  <si>
    <t>サーバ電源ユニット交換修理業務</t>
    <rPh sb="3" eb="5">
      <t>デンゲン</t>
    </rPh>
    <rPh sb="9" eb="11">
      <t>コウカン</t>
    </rPh>
    <rPh sb="11" eb="13">
      <t>シュウリ</t>
    </rPh>
    <rPh sb="13" eb="15">
      <t>ギョウム</t>
    </rPh>
    <phoneticPr fontId="5"/>
  </si>
  <si>
    <t>科研費プロカスタマイズ業務</t>
    <rPh sb="0" eb="3">
      <t>カケンヒ</t>
    </rPh>
    <rPh sb="11" eb="13">
      <t>ギョウム</t>
    </rPh>
    <phoneticPr fontId="5"/>
  </si>
  <si>
    <t>消耗品購入</t>
    <rPh sb="0" eb="2">
      <t>ショウモウ</t>
    </rPh>
    <rPh sb="2" eb="3">
      <t>ヒン</t>
    </rPh>
    <rPh sb="3" eb="5">
      <t>コウニュウ</t>
    </rPh>
    <phoneticPr fontId="5"/>
  </si>
  <si>
    <t>B.（株）紀伊国屋書店</t>
    <phoneticPr fontId="5"/>
  </si>
  <si>
    <t>外国雑誌購入</t>
    <rPh sb="0" eb="2">
      <t>ガイコク</t>
    </rPh>
    <rPh sb="2" eb="4">
      <t>ザッシ</t>
    </rPh>
    <rPh sb="4" eb="6">
      <t>コウニュウ</t>
    </rPh>
    <phoneticPr fontId="5"/>
  </si>
  <si>
    <t>消耗品費</t>
    <rPh sb="0" eb="3">
      <t>ショウモウヒン</t>
    </rPh>
    <rPh sb="3" eb="4">
      <t>ヒ</t>
    </rPh>
    <phoneticPr fontId="5"/>
  </si>
  <si>
    <t>株式会社紀伊国屋書店</t>
    <rPh sb="0" eb="2">
      <t>カブシキ</t>
    </rPh>
    <rPh sb="2" eb="4">
      <t>カイシャ</t>
    </rPh>
    <phoneticPr fontId="5"/>
  </si>
  <si>
    <t>電子書籍の利用</t>
    <rPh sb="0" eb="2">
      <t>デンシ</t>
    </rPh>
    <rPh sb="2" eb="4">
      <t>ショセキ</t>
    </rPh>
    <rPh sb="5" eb="7">
      <t>リヨウ</t>
    </rPh>
    <phoneticPr fontId="5"/>
  </si>
  <si>
    <t>丸善雄松堂株式会社</t>
    <phoneticPr fontId="5"/>
  </si>
  <si>
    <t>ユサコ株式会社</t>
    <phoneticPr fontId="5"/>
  </si>
  <si>
    <t>C.東京電力エナジ－パ－トナ－（株）</t>
    <phoneticPr fontId="5"/>
  </si>
  <si>
    <t>電力供給</t>
    <rPh sb="0" eb="2">
      <t>デンリョク</t>
    </rPh>
    <rPh sb="2" eb="4">
      <t>キョウキュウ</t>
    </rPh>
    <phoneticPr fontId="5"/>
  </si>
  <si>
    <t>光熱水料</t>
    <rPh sb="0" eb="3">
      <t>コウネツスイ</t>
    </rPh>
    <rPh sb="3" eb="4">
      <t>リョウ</t>
    </rPh>
    <phoneticPr fontId="5"/>
  </si>
  <si>
    <t>東京電力エナジ－パ－トナ－株式会社</t>
    <rPh sb="13" eb="15">
      <t>カブシキ</t>
    </rPh>
    <rPh sb="15" eb="17">
      <t>カイシャ</t>
    </rPh>
    <phoneticPr fontId="5"/>
  </si>
  <si>
    <t>ガス供給</t>
    <rPh sb="2" eb="4">
      <t>キョウキュウ</t>
    </rPh>
    <phoneticPr fontId="5"/>
  </si>
  <si>
    <t>武陽ガス株式会社</t>
    <rPh sb="4" eb="6">
      <t>カブシキ</t>
    </rPh>
    <rPh sb="6" eb="8">
      <t>カイシャ</t>
    </rPh>
    <phoneticPr fontId="5"/>
  </si>
  <si>
    <t>東京都水道局</t>
    <phoneticPr fontId="5"/>
  </si>
  <si>
    <t>水道供給（長期継続契約）</t>
    <rPh sb="0" eb="2">
      <t>スイドウ</t>
    </rPh>
    <rPh sb="2" eb="4">
      <t>キョウキュウ</t>
    </rPh>
    <rPh sb="5" eb="7">
      <t>チョウキ</t>
    </rPh>
    <rPh sb="7" eb="9">
      <t>ケイゾク</t>
    </rPh>
    <rPh sb="9" eb="11">
      <t>ケイヤク</t>
    </rPh>
    <phoneticPr fontId="5"/>
  </si>
  <si>
    <t>非常勤職員A</t>
    <rPh sb="0" eb="3">
      <t>ヒジョウキン</t>
    </rPh>
    <rPh sb="3" eb="5">
      <t>ショクイン</t>
    </rPh>
    <phoneticPr fontId="5"/>
  </si>
  <si>
    <t>非常勤職員B</t>
    <rPh sb="0" eb="3">
      <t>ヒジョウキン</t>
    </rPh>
    <rPh sb="3" eb="5">
      <t>ショクイン</t>
    </rPh>
    <phoneticPr fontId="5"/>
  </si>
  <si>
    <t>非常勤職員C</t>
    <rPh sb="0" eb="3">
      <t>ヒジョウキン</t>
    </rPh>
    <rPh sb="3" eb="5">
      <t>ショクイン</t>
    </rPh>
    <phoneticPr fontId="5"/>
  </si>
  <si>
    <t>非常勤職員D</t>
    <rPh sb="0" eb="3">
      <t>ヒジョウキン</t>
    </rPh>
    <rPh sb="3" eb="5">
      <t>ショクイン</t>
    </rPh>
    <phoneticPr fontId="5"/>
  </si>
  <si>
    <t>非常勤職員E</t>
    <rPh sb="0" eb="3">
      <t>ヒジョウキン</t>
    </rPh>
    <rPh sb="3" eb="5">
      <t>ショクイン</t>
    </rPh>
    <phoneticPr fontId="5"/>
  </si>
  <si>
    <t>非常勤職員F</t>
    <rPh sb="0" eb="3">
      <t>ヒジョウキン</t>
    </rPh>
    <rPh sb="3" eb="5">
      <t>ショクイン</t>
    </rPh>
    <phoneticPr fontId="5"/>
  </si>
  <si>
    <t>非常勤職員G</t>
    <rPh sb="0" eb="3">
      <t>ヒジョウキン</t>
    </rPh>
    <rPh sb="3" eb="5">
      <t>ショクイン</t>
    </rPh>
    <phoneticPr fontId="5"/>
  </si>
  <si>
    <t>非常勤職員H</t>
    <rPh sb="0" eb="3">
      <t>ヒジョウキン</t>
    </rPh>
    <rPh sb="3" eb="5">
      <t>ショクイン</t>
    </rPh>
    <phoneticPr fontId="5"/>
  </si>
  <si>
    <t>非常勤職員I</t>
    <rPh sb="0" eb="3">
      <t>ヒジョウキン</t>
    </rPh>
    <rPh sb="3" eb="5">
      <t>ショクイン</t>
    </rPh>
    <phoneticPr fontId="5"/>
  </si>
  <si>
    <t>補助業務（賃金）</t>
    <rPh sb="0" eb="2">
      <t>ホジョ</t>
    </rPh>
    <rPh sb="2" eb="4">
      <t>ギョウム</t>
    </rPh>
    <rPh sb="5" eb="7">
      <t>チンギン</t>
    </rPh>
    <phoneticPr fontId="5"/>
  </si>
  <si>
    <t>D.非常勤職員A</t>
    <rPh sb="2" eb="5">
      <t>ヒジョウキン</t>
    </rPh>
    <rPh sb="5" eb="7">
      <t>ショクイン</t>
    </rPh>
    <phoneticPr fontId="5"/>
  </si>
  <si>
    <t>賃金</t>
    <rPh sb="0" eb="2">
      <t>チンギン</t>
    </rPh>
    <phoneticPr fontId="5"/>
  </si>
  <si>
    <t>323百万/
341件</t>
    <rPh sb="3" eb="5">
      <t>ヒャクマン</t>
    </rPh>
    <rPh sb="10" eb="11">
      <t>ケン</t>
    </rPh>
    <phoneticPr fontId="5"/>
  </si>
  <si>
    <t>323百万/
2件</t>
    <rPh sb="3" eb="5">
      <t>ヒャクマン</t>
    </rPh>
    <rPh sb="8" eb="9">
      <t>ケン</t>
    </rPh>
    <phoneticPr fontId="5"/>
  </si>
  <si>
    <t>円</t>
    <rPh sb="0" eb="1">
      <t>エン</t>
    </rPh>
    <phoneticPr fontId="5"/>
  </si>
  <si>
    <t>株式会社エデュース</t>
    <phoneticPr fontId="5"/>
  </si>
  <si>
    <t>日本ヒューレット・パッカード株式会社</t>
    <phoneticPr fontId="5"/>
  </si>
  <si>
    <t>堀内電機株式会社</t>
    <phoneticPr fontId="5"/>
  </si>
  <si>
    <t>エルゼビア・ビー・ブイ</t>
    <phoneticPr fontId="5"/>
  </si>
  <si>
    <t>丸善雄松堂株式会社</t>
    <phoneticPr fontId="5"/>
  </si>
  <si>
    <t>ユサコ株式会社</t>
    <phoneticPr fontId="5"/>
  </si>
  <si>
    <t>東京都水道局</t>
    <phoneticPr fontId="5"/>
  </si>
  <si>
    <t>日本瓦斯株式会社</t>
    <phoneticPr fontId="5"/>
  </si>
  <si>
    <t>東上ガス株式会社</t>
    <phoneticPr fontId="5"/>
  </si>
  <si>
    <t>競争的研究費に係る間接事務経費分の増</t>
    <rPh sb="0" eb="3">
      <t>キョウソウテキ</t>
    </rPh>
    <rPh sb="3" eb="6">
      <t>ケンキュウヒ</t>
    </rPh>
    <rPh sb="7" eb="8">
      <t>カカ</t>
    </rPh>
    <rPh sb="9" eb="11">
      <t>カンセツ</t>
    </rPh>
    <rPh sb="11" eb="13">
      <t>ジム</t>
    </rPh>
    <rPh sb="13" eb="15">
      <t>ケイヒ</t>
    </rPh>
    <rPh sb="15" eb="16">
      <t>ブン</t>
    </rPh>
    <rPh sb="17" eb="18">
      <t>ゾウ</t>
    </rPh>
    <phoneticPr fontId="5"/>
  </si>
  <si>
    <t>289百万/341件</t>
    <rPh sb="3" eb="5">
      <t>ヒャクマン</t>
    </rPh>
    <rPh sb="9" eb="10">
      <t>ケン</t>
    </rPh>
    <phoneticPr fontId="5"/>
  </si>
  <si>
    <t>機関経理業務に要するシステム及び電子書籍利用料について、当該支出先でしか取り扱いがないため、競争性のない随意契約となったものである。またシステムを利用した振込業務等は、みずほ銀行を利用することとされているため、競争性のない随意契約となっている。また、数年前から引き続き３庁舎による公告、類似契約業者への声掛けを実施しているところであるが、ガス供給に係る調達については、１者応札となった。いずれも会計法に基づき適切に契約を行っており、今後も一者応札の解消となるよう継続していく。</t>
    <rPh sb="14" eb="15">
      <t>オヨ</t>
    </rPh>
    <rPh sb="16" eb="18">
      <t>デンシ</t>
    </rPh>
    <rPh sb="18" eb="20">
      <t>ショセキ</t>
    </rPh>
    <rPh sb="20" eb="23">
      <t>リヨウリョウ</t>
    </rPh>
    <rPh sb="28" eb="30">
      <t>トウガイ</t>
    </rPh>
    <rPh sb="30" eb="32">
      <t>シシュツ</t>
    </rPh>
    <rPh sb="32" eb="33">
      <t>サキ</t>
    </rPh>
    <rPh sb="36" eb="37">
      <t>ト</t>
    </rPh>
    <rPh sb="38" eb="39">
      <t>アツカ</t>
    </rPh>
    <rPh sb="125" eb="128">
      <t>スウネンマエ</t>
    </rPh>
    <rPh sb="216" eb="218">
      <t>コンゴ</t>
    </rPh>
    <rPh sb="219" eb="221">
      <t>イッシャ</t>
    </rPh>
    <rPh sb="221" eb="223">
      <t>オウサツ</t>
    </rPh>
    <rPh sb="224" eb="226">
      <t>カイショウ</t>
    </rPh>
    <rPh sb="231" eb="233">
      <t>ケイゾク</t>
    </rPh>
    <phoneticPr fontId="5"/>
  </si>
  <si>
    <t>システム導入等による業務の効率化、より適切な勤務時間の管理を行う事で、補助員の業務負担の軽減および雇用経費の削減が図られている。</t>
    <rPh sb="57" eb="58">
      <t>ハカ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</si>
</sst>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12871</xdr:colOff>
      <xdr:row>742</xdr:row>
      <xdr:rowOff>25743</xdr:rowOff>
    </xdr:from>
    <xdr:to>
      <xdr:col>37</xdr:col>
      <xdr:colOff>189421</xdr:colOff>
      <xdr:row>745</xdr:row>
      <xdr:rowOff>157268</xdr:rowOff>
    </xdr:to>
    <xdr:sp macro="" textlink="">
      <xdr:nvSpPr>
        <xdr:cNvPr id="3" name="正方形/長方形 2">
          <a:extLst>
            <a:ext uri="{FF2B5EF4-FFF2-40B4-BE49-F238E27FC236}">
              <a16:creationId xmlns:a16="http://schemas.microsoft.com/office/drawing/2014/main" id="{6ECCBEA0-E9DB-4049-BCFC-A18E70C3C478}"/>
            </a:ext>
          </a:extLst>
        </xdr:cNvPr>
        <xdr:cNvSpPr/>
      </xdr:nvSpPr>
      <xdr:spPr>
        <a:xfrm>
          <a:off x="4749628" y="42193175"/>
          <a:ext cx="3059793" cy="117412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国立感染症研究所</a:t>
          </a:r>
          <a:endParaRPr kumimoji="1" lang="en-US" altLang="ja-JP" sz="1100"/>
        </a:p>
        <a:p>
          <a:pPr algn="ctr"/>
          <a:endParaRPr kumimoji="1" lang="en-US" altLang="ja-JP" sz="1100"/>
        </a:p>
        <a:p>
          <a:pPr algn="ctr"/>
          <a:r>
            <a:rPr kumimoji="1" lang="en-US" altLang="ja-JP" sz="1100" b="0" i="0" u="none" strike="noStrike" kern="0" cap="none" spc="0" normalizeH="0" baseline="0" noProof="0">
              <a:ln>
                <a:noFill/>
              </a:ln>
              <a:solidFill>
                <a:prstClr val="black"/>
              </a:solidFill>
              <a:effectLst/>
              <a:uLnTx/>
              <a:uFillTx/>
              <a:latin typeface="+mn-lt"/>
              <a:ea typeface="+mn-ea"/>
              <a:cs typeface="+mn-cs"/>
            </a:rPr>
            <a:t>323</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競争的研究事務経費</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30</xdr:col>
      <xdr:colOff>12872</xdr:colOff>
      <xdr:row>745</xdr:row>
      <xdr:rowOff>115845</xdr:rowOff>
    </xdr:from>
    <xdr:to>
      <xdr:col>30</xdr:col>
      <xdr:colOff>13162</xdr:colOff>
      <xdr:row>747</xdr:row>
      <xdr:rowOff>211450</xdr:rowOff>
    </xdr:to>
    <xdr:cxnSp macro="">
      <xdr:nvCxnSpPr>
        <xdr:cNvPr id="8" name="直線コネクタ 7">
          <a:extLst>
            <a:ext uri="{FF2B5EF4-FFF2-40B4-BE49-F238E27FC236}">
              <a16:creationId xmlns:a16="http://schemas.microsoft.com/office/drawing/2014/main" id="{2D8EBCA2-54D6-4E63-8A6C-B7141D717FE6}"/>
            </a:ext>
          </a:extLst>
        </xdr:cNvPr>
        <xdr:cNvCxnSpPr/>
      </xdr:nvCxnSpPr>
      <xdr:spPr>
        <a:xfrm flipH="1">
          <a:off x="6191250" y="43325879"/>
          <a:ext cx="290" cy="790672"/>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102973</xdr:colOff>
      <xdr:row>747</xdr:row>
      <xdr:rowOff>218818</xdr:rowOff>
    </xdr:from>
    <xdr:to>
      <xdr:col>45</xdr:col>
      <xdr:colOff>129829</xdr:colOff>
      <xdr:row>747</xdr:row>
      <xdr:rowOff>246344</xdr:rowOff>
    </xdr:to>
    <xdr:cxnSp macro="">
      <xdr:nvCxnSpPr>
        <xdr:cNvPr id="10" name="直線コネクタ 9">
          <a:extLst>
            <a:ext uri="{FF2B5EF4-FFF2-40B4-BE49-F238E27FC236}">
              <a16:creationId xmlns:a16="http://schemas.microsoft.com/office/drawing/2014/main" id="{9D0CE732-8789-47F1-9501-6AE1E5DF46F1}"/>
            </a:ext>
          </a:extLst>
        </xdr:cNvPr>
        <xdr:cNvCxnSpPr/>
      </xdr:nvCxnSpPr>
      <xdr:spPr>
        <a:xfrm flipH="1">
          <a:off x="2574324" y="44123919"/>
          <a:ext cx="6823073" cy="27526"/>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119597</xdr:colOff>
      <xdr:row>747</xdr:row>
      <xdr:rowOff>231689</xdr:rowOff>
    </xdr:from>
    <xdr:to>
      <xdr:col>12</xdr:col>
      <xdr:colOff>128717</xdr:colOff>
      <xdr:row>749</xdr:row>
      <xdr:rowOff>270304</xdr:rowOff>
    </xdr:to>
    <xdr:cxnSp macro="">
      <xdr:nvCxnSpPr>
        <xdr:cNvPr id="11" name="直線コネクタ 10">
          <a:extLst>
            <a:ext uri="{FF2B5EF4-FFF2-40B4-BE49-F238E27FC236}">
              <a16:creationId xmlns:a16="http://schemas.microsoft.com/office/drawing/2014/main" id="{C1AFA6EE-99A4-419E-A614-861F4AD2A199}"/>
            </a:ext>
          </a:extLst>
        </xdr:cNvPr>
        <xdr:cNvCxnSpPr/>
      </xdr:nvCxnSpPr>
      <xdr:spPr>
        <a:xfrm>
          <a:off x="2590948" y="44136790"/>
          <a:ext cx="9120" cy="733683"/>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115844</xdr:colOff>
      <xdr:row>749</xdr:row>
      <xdr:rowOff>283174</xdr:rowOff>
    </xdr:from>
    <xdr:to>
      <xdr:col>16</xdr:col>
      <xdr:colOff>197788</xdr:colOff>
      <xdr:row>754</xdr:row>
      <xdr:rowOff>57857</xdr:rowOff>
    </xdr:to>
    <xdr:sp macro="" textlink="">
      <xdr:nvSpPr>
        <xdr:cNvPr id="12" name="正方形/長方形 11">
          <a:extLst>
            <a:ext uri="{FF2B5EF4-FFF2-40B4-BE49-F238E27FC236}">
              <a16:creationId xmlns:a16="http://schemas.microsoft.com/office/drawing/2014/main" id="{B6C5B6C6-F844-4CAA-A5F7-BD6CD76B0832}"/>
            </a:ext>
          </a:extLst>
        </xdr:cNvPr>
        <xdr:cNvSpPr/>
      </xdr:nvSpPr>
      <xdr:spPr>
        <a:xfrm>
          <a:off x="1763412" y="44883343"/>
          <a:ext cx="1729511" cy="1512352"/>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 株式会社みずほ銀行早稲田支店他</a:t>
          </a:r>
          <a:r>
            <a:rPr kumimoji="0" lang="en-US" altLang="ja-JP" sz="1100" b="0" i="0" u="none" strike="noStrike" kern="0" cap="none" spc="0" normalizeH="0" baseline="0" noProof="0">
              <a:ln>
                <a:noFill/>
              </a:ln>
              <a:solidFill>
                <a:prstClr val="black"/>
              </a:solidFill>
              <a:effectLst/>
              <a:uLnTx/>
              <a:uFillTx/>
              <a:latin typeface="+mn-lt"/>
              <a:ea typeface="+mn-ea"/>
              <a:cs typeface="+mn-cs"/>
            </a:rPr>
            <a:t>4</a:t>
          </a:r>
          <a:r>
            <a:rPr kumimoji="0" lang="ja-JP" altLang="en-US" sz="1100" b="0" i="0" u="none" strike="noStrike" kern="0" cap="none" spc="0" normalizeH="0" baseline="0" noProof="0">
              <a:ln>
                <a:noFill/>
              </a:ln>
              <a:solidFill>
                <a:prstClr val="black"/>
              </a:solidFill>
              <a:effectLst/>
              <a:uLnTx/>
              <a:uFillTx/>
              <a:latin typeface="+mn-lt"/>
              <a:ea typeface="+mn-ea"/>
              <a:cs typeface="+mn-cs"/>
            </a:rPr>
            <a:t>件</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5</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振込業務委託等</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24</xdr:col>
      <xdr:colOff>77231</xdr:colOff>
      <xdr:row>747</xdr:row>
      <xdr:rowOff>244561</xdr:rowOff>
    </xdr:from>
    <xdr:to>
      <xdr:col>24</xdr:col>
      <xdr:colOff>77231</xdr:colOff>
      <xdr:row>749</xdr:row>
      <xdr:rowOff>254440</xdr:rowOff>
    </xdr:to>
    <xdr:cxnSp macro="">
      <xdr:nvCxnSpPr>
        <xdr:cNvPr id="13" name="直線コネクタ 12">
          <a:extLst>
            <a:ext uri="{FF2B5EF4-FFF2-40B4-BE49-F238E27FC236}">
              <a16:creationId xmlns:a16="http://schemas.microsoft.com/office/drawing/2014/main" id="{61CF6D33-CB7E-4C8D-B4D5-F1FD227BFF67}"/>
            </a:ext>
          </a:extLst>
        </xdr:cNvPr>
        <xdr:cNvCxnSpPr/>
      </xdr:nvCxnSpPr>
      <xdr:spPr>
        <a:xfrm>
          <a:off x="5019934" y="44149662"/>
          <a:ext cx="0" cy="704947"/>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167331</xdr:colOff>
      <xdr:row>749</xdr:row>
      <xdr:rowOff>283176</xdr:rowOff>
    </xdr:from>
    <xdr:to>
      <xdr:col>28</xdr:col>
      <xdr:colOff>87197</xdr:colOff>
      <xdr:row>754</xdr:row>
      <xdr:rowOff>63445</xdr:rowOff>
    </xdr:to>
    <xdr:sp macro="" textlink="">
      <xdr:nvSpPr>
        <xdr:cNvPr id="14" name="正方形/長方形 13">
          <a:extLst>
            <a:ext uri="{FF2B5EF4-FFF2-40B4-BE49-F238E27FC236}">
              <a16:creationId xmlns:a16="http://schemas.microsoft.com/office/drawing/2014/main" id="{C574C0DE-5200-491A-994D-55F4B8D0E85F}"/>
            </a:ext>
          </a:extLst>
        </xdr:cNvPr>
        <xdr:cNvSpPr/>
      </xdr:nvSpPr>
      <xdr:spPr>
        <a:xfrm>
          <a:off x="4080304" y="44883345"/>
          <a:ext cx="1773379" cy="151793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B.</a:t>
          </a:r>
          <a:r>
            <a:rPr kumimoji="0" lang="ja-JP" altLang="en-US" sz="1100" b="0" i="0" u="none" strike="noStrike" kern="0" cap="none" spc="0" normalizeH="0" baseline="0" noProof="0">
              <a:ln>
                <a:noFill/>
              </a:ln>
              <a:solidFill>
                <a:prstClr val="black"/>
              </a:solidFill>
              <a:effectLst/>
              <a:uLnTx/>
              <a:uFillTx/>
              <a:latin typeface="+mn-lt"/>
              <a:ea typeface="+mn-ea"/>
              <a:cs typeface="+mn-cs"/>
            </a:rPr>
            <a:t> 株式会社紀伊国屋書店他</a:t>
          </a:r>
          <a:r>
            <a:rPr kumimoji="0" lang="en-US" altLang="ja-JP" sz="1100" b="0" i="0" u="none" strike="noStrike" kern="0" cap="none" spc="0" normalizeH="0" baseline="0" noProof="0">
              <a:ln>
                <a:noFill/>
              </a:ln>
              <a:solidFill>
                <a:prstClr val="black"/>
              </a:solidFill>
              <a:effectLst/>
              <a:uLnTx/>
              <a:uFillTx/>
              <a:latin typeface="+mn-lt"/>
              <a:ea typeface="+mn-ea"/>
              <a:cs typeface="+mn-cs"/>
            </a:rPr>
            <a:t>4</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46</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外国雑誌購入</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7</xdr:col>
      <xdr:colOff>141587</xdr:colOff>
      <xdr:row>748</xdr:row>
      <xdr:rowOff>167331</xdr:rowOff>
    </xdr:from>
    <xdr:to>
      <xdr:col>16</xdr:col>
      <xdr:colOff>192988</xdr:colOff>
      <xdr:row>749</xdr:row>
      <xdr:rowOff>102973</xdr:rowOff>
    </xdr:to>
    <xdr:sp macro="" textlink="">
      <xdr:nvSpPr>
        <xdr:cNvPr id="15" name="テキスト ボックス 14">
          <a:extLst>
            <a:ext uri="{FF2B5EF4-FFF2-40B4-BE49-F238E27FC236}">
              <a16:creationId xmlns:a16="http://schemas.microsoft.com/office/drawing/2014/main" id="{F072DE51-6C8B-4AEB-9435-1EF5134D32B5}"/>
            </a:ext>
          </a:extLst>
        </xdr:cNvPr>
        <xdr:cNvSpPr txBox="1"/>
      </xdr:nvSpPr>
      <xdr:spPr>
        <a:xfrm rot="10800000" flipV="1">
          <a:off x="1583209" y="44419966"/>
          <a:ext cx="1904914" cy="2831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随意契約（その他）等</a:t>
          </a:r>
          <a:r>
            <a:rPr kumimoji="1" lang="en-US" altLang="ja-JP" sz="1100"/>
            <a:t>】</a:t>
          </a:r>
          <a:endParaRPr kumimoji="1" lang="ja-JP" altLang="en-US" sz="1100"/>
        </a:p>
      </xdr:txBody>
    </xdr:sp>
    <xdr:clientData/>
  </xdr:twoCellAnchor>
  <xdr:twoCellAnchor>
    <xdr:from>
      <xdr:col>17</xdr:col>
      <xdr:colOff>141588</xdr:colOff>
      <xdr:row>748</xdr:row>
      <xdr:rowOff>193074</xdr:rowOff>
    </xdr:from>
    <xdr:to>
      <xdr:col>29</xdr:col>
      <xdr:colOff>16045</xdr:colOff>
      <xdr:row>749</xdr:row>
      <xdr:rowOff>77230</xdr:rowOff>
    </xdr:to>
    <xdr:sp macro="" textlink="">
      <xdr:nvSpPr>
        <xdr:cNvPr id="18" name="テキスト ボックス 17">
          <a:extLst>
            <a:ext uri="{FF2B5EF4-FFF2-40B4-BE49-F238E27FC236}">
              <a16:creationId xmlns:a16="http://schemas.microsoft.com/office/drawing/2014/main" id="{16FAE508-6DBF-4CF5-8782-D8CA8490E662}"/>
            </a:ext>
          </a:extLst>
        </xdr:cNvPr>
        <xdr:cNvSpPr txBox="1"/>
      </xdr:nvSpPr>
      <xdr:spPr>
        <a:xfrm rot="10800000" flipV="1">
          <a:off x="3642669" y="44445709"/>
          <a:ext cx="2345808" cy="2316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34</xdr:col>
      <xdr:colOff>128717</xdr:colOff>
      <xdr:row>747</xdr:row>
      <xdr:rowOff>231689</xdr:rowOff>
    </xdr:from>
    <xdr:to>
      <xdr:col>34</xdr:col>
      <xdr:colOff>128717</xdr:colOff>
      <xdr:row>749</xdr:row>
      <xdr:rowOff>241568</xdr:rowOff>
    </xdr:to>
    <xdr:cxnSp macro="">
      <xdr:nvCxnSpPr>
        <xdr:cNvPr id="19" name="直線コネクタ 18">
          <a:extLst>
            <a:ext uri="{FF2B5EF4-FFF2-40B4-BE49-F238E27FC236}">
              <a16:creationId xmlns:a16="http://schemas.microsoft.com/office/drawing/2014/main" id="{B404AAB4-E5FD-491E-84FA-E9B86FAB1938}"/>
            </a:ext>
          </a:extLst>
        </xdr:cNvPr>
        <xdr:cNvCxnSpPr/>
      </xdr:nvCxnSpPr>
      <xdr:spPr>
        <a:xfrm>
          <a:off x="7130879" y="44136790"/>
          <a:ext cx="0" cy="704947"/>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154459</xdr:colOff>
      <xdr:row>749</xdr:row>
      <xdr:rowOff>270305</xdr:rowOff>
    </xdr:from>
    <xdr:to>
      <xdr:col>38</xdr:col>
      <xdr:colOff>143745</xdr:colOff>
      <xdr:row>754</xdr:row>
      <xdr:rowOff>120424</xdr:rowOff>
    </xdr:to>
    <xdr:sp macro="" textlink="">
      <xdr:nvSpPr>
        <xdr:cNvPr id="20" name="正方形/長方形 19">
          <a:extLst>
            <a:ext uri="{FF2B5EF4-FFF2-40B4-BE49-F238E27FC236}">
              <a16:creationId xmlns:a16="http://schemas.microsoft.com/office/drawing/2014/main" id="{BC3975E5-5D58-4EED-A306-2F975A051CB7}"/>
            </a:ext>
          </a:extLst>
        </xdr:cNvPr>
        <xdr:cNvSpPr/>
      </xdr:nvSpPr>
      <xdr:spPr>
        <a:xfrm>
          <a:off x="6332837" y="44870474"/>
          <a:ext cx="1636854" cy="158778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C.</a:t>
          </a:r>
          <a:r>
            <a:rPr kumimoji="0" lang="ja-JP" altLang="en-US" sz="1100" b="0" i="0" u="none" strike="noStrike" kern="0" cap="none" spc="0" normalizeH="0" baseline="0" noProof="0">
              <a:ln>
                <a:noFill/>
              </a:ln>
              <a:solidFill>
                <a:prstClr val="black"/>
              </a:solidFill>
              <a:effectLst/>
              <a:uLnTx/>
              <a:uFillTx/>
              <a:latin typeface="+mn-lt"/>
              <a:ea typeface="+mn-ea"/>
              <a:cs typeface="+mn-cs"/>
            </a:rPr>
            <a:t> 東京電力エナジ－パ－トナ－（株）他</a:t>
          </a:r>
          <a:r>
            <a:rPr kumimoji="0" lang="en-US" altLang="ja-JP" sz="1100" b="0" i="0" u="none" strike="noStrike" kern="0" cap="none" spc="0" normalizeH="0" baseline="0" noProof="0">
              <a:ln>
                <a:noFill/>
              </a:ln>
              <a:solidFill>
                <a:prstClr val="black"/>
              </a:solidFill>
              <a:effectLst/>
              <a:uLnTx/>
              <a:uFillTx/>
              <a:latin typeface="+mn-lt"/>
              <a:ea typeface="+mn-ea"/>
              <a:cs typeface="+mn-cs"/>
            </a:rPr>
            <a:t>4</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242</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光熱水料</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30</xdr:col>
      <xdr:colOff>25739</xdr:colOff>
      <xdr:row>748</xdr:row>
      <xdr:rowOff>167332</xdr:rowOff>
    </xdr:from>
    <xdr:to>
      <xdr:col>42</xdr:col>
      <xdr:colOff>25742</xdr:colOff>
      <xdr:row>749</xdr:row>
      <xdr:rowOff>115845</xdr:rowOff>
    </xdr:to>
    <xdr:sp macro="" textlink="">
      <xdr:nvSpPr>
        <xdr:cNvPr id="21" name="テキスト ボックス 20">
          <a:extLst>
            <a:ext uri="{FF2B5EF4-FFF2-40B4-BE49-F238E27FC236}">
              <a16:creationId xmlns:a16="http://schemas.microsoft.com/office/drawing/2014/main" id="{0B36A433-23F8-4B2B-A2F8-9CE97631EC5C}"/>
            </a:ext>
          </a:extLst>
        </xdr:cNvPr>
        <xdr:cNvSpPr txBox="1"/>
      </xdr:nvSpPr>
      <xdr:spPr>
        <a:xfrm rot="10800000" flipV="1">
          <a:off x="6204117" y="44419967"/>
          <a:ext cx="2471355" cy="2960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一般競争契約（最低価格）等</a:t>
          </a:r>
          <a:r>
            <a:rPr kumimoji="1" lang="en-US" altLang="ja-JP" sz="1100"/>
            <a:t>】</a:t>
          </a:r>
          <a:endParaRPr kumimoji="1" lang="ja-JP" altLang="en-US" sz="1100"/>
        </a:p>
      </xdr:txBody>
    </xdr:sp>
    <xdr:clientData/>
  </xdr:twoCellAnchor>
  <xdr:twoCellAnchor>
    <xdr:from>
      <xdr:col>45</xdr:col>
      <xdr:colOff>115844</xdr:colOff>
      <xdr:row>747</xdr:row>
      <xdr:rowOff>218818</xdr:rowOff>
    </xdr:from>
    <xdr:to>
      <xdr:col>45</xdr:col>
      <xdr:colOff>115844</xdr:colOff>
      <xdr:row>749</xdr:row>
      <xdr:rowOff>228697</xdr:rowOff>
    </xdr:to>
    <xdr:cxnSp macro="">
      <xdr:nvCxnSpPr>
        <xdr:cNvPr id="22" name="直線コネクタ 21">
          <a:extLst>
            <a:ext uri="{FF2B5EF4-FFF2-40B4-BE49-F238E27FC236}">
              <a16:creationId xmlns:a16="http://schemas.microsoft.com/office/drawing/2014/main" id="{FA5EF596-B231-4F8C-807E-00C3C450ABCF}"/>
            </a:ext>
          </a:extLst>
        </xdr:cNvPr>
        <xdr:cNvCxnSpPr/>
      </xdr:nvCxnSpPr>
      <xdr:spPr>
        <a:xfrm>
          <a:off x="9383412" y="44123919"/>
          <a:ext cx="0" cy="704947"/>
        </a:xfrm>
        <a:prstGeom prst="line">
          <a:avLst/>
        </a:prstGeom>
        <a:ln w="381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141588</xdr:colOff>
      <xdr:row>749</xdr:row>
      <xdr:rowOff>231689</xdr:rowOff>
    </xdr:from>
    <xdr:to>
      <xdr:col>49</xdr:col>
      <xdr:colOff>130875</xdr:colOff>
      <xdr:row>754</xdr:row>
      <xdr:rowOff>43708</xdr:rowOff>
    </xdr:to>
    <xdr:sp macro="" textlink="">
      <xdr:nvSpPr>
        <xdr:cNvPr id="23" name="正方形/長方形 22">
          <a:extLst>
            <a:ext uri="{FF2B5EF4-FFF2-40B4-BE49-F238E27FC236}">
              <a16:creationId xmlns:a16="http://schemas.microsoft.com/office/drawing/2014/main" id="{8D1582B2-9C86-4416-AEDE-2B1656612175}"/>
            </a:ext>
          </a:extLst>
        </xdr:cNvPr>
        <xdr:cNvSpPr/>
      </xdr:nvSpPr>
      <xdr:spPr>
        <a:xfrm>
          <a:off x="8585372" y="44831858"/>
          <a:ext cx="1636854" cy="154968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en-US" altLang="ja-JP" sz="1100" b="0" i="0" u="none" strike="noStrike" kern="0" cap="none" spc="0" normalizeH="0" baseline="0" noProof="0">
              <a:ln>
                <a:noFill/>
              </a:ln>
              <a:solidFill>
                <a:prstClr val="black"/>
              </a:solidFill>
              <a:effectLst/>
              <a:uLnTx/>
              <a:uFillTx/>
              <a:latin typeface="+mn-lt"/>
              <a:ea typeface="+mn-ea"/>
              <a:cs typeface="+mn-cs"/>
            </a:rPr>
            <a:t>D.</a:t>
          </a:r>
          <a:r>
            <a:rPr kumimoji="0" lang="ja-JP" altLang="en-US" sz="1100" b="0" i="0" u="none" strike="noStrike" kern="0" cap="none" spc="0" normalizeH="0" baseline="0" noProof="0">
              <a:ln>
                <a:noFill/>
              </a:ln>
              <a:solidFill>
                <a:prstClr val="black"/>
              </a:solidFill>
              <a:effectLst/>
              <a:uLnTx/>
              <a:uFillTx/>
              <a:latin typeface="+mn-lt"/>
              <a:ea typeface="+mn-ea"/>
              <a:cs typeface="+mn-cs"/>
            </a:rPr>
            <a:t> 非常勤職員</a:t>
          </a:r>
          <a:r>
            <a:rPr kumimoji="0" lang="en-US" altLang="ja-JP" sz="1100" b="0" i="0" u="none" strike="noStrike" kern="0" cap="none" spc="0" normalizeH="0" baseline="0" noProof="0">
              <a:ln>
                <a:noFill/>
              </a:ln>
              <a:solidFill>
                <a:prstClr val="black"/>
              </a:solidFill>
              <a:effectLst/>
              <a:uLnTx/>
              <a:uFillTx/>
              <a:latin typeface="+mn-lt"/>
              <a:ea typeface="+mn-ea"/>
              <a:cs typeface="+mn-cs"/>
            </a:rPr>
            <a:t>A</a:t>
          </a:r>
          <a:r>
            <a:rPr kumimoji="0" lang="ja-JP" altLang="en-US" sz="1100" b="0" i="0" u="none" strike="noStrike" kern="0" cap="none" spc="0" normalizeH="0" baseline="0" noProof="0">
              <a:ln>
                <a:noFill/>
              </a:ln>
              <a:solidFill>
                <a:prstClr val="black"/>
              </a:solidFill>
              <a:effectLst/>
              <a:uLnTx/>
              <a:uFillTx/>
              <a:latin typeface="+mn-lt"/>
              <a:ea typeface="+mn-ea"/>
              <a:cs typeface="+mn-cs"/>
            </a:rPr>
            <a:t>他</a:t>
          </a:r>
          <a:r>
            <a:rPr kumimoji="0" lang="en-US" altLang="ja-JP" sz="1100" b="0" i="0" u="none" strike="noStrike" kern="0" cap="none" spc="0" normalizeH="0" baseline="0" noProof="0">
              <a:ln>
                <a:noFill/>
              </a:ln>
              <a:solidFill>
                <a:prstClr val="black"/>
              </a:solidFill>
              <a:effectLst/>
              <a:uLnTx/>
              <a:uFillTx/>
              <a:latin typeface="+mn-lt"/>
              <a:ea typeface="+mn-ea"/>
              <a:cs typeface="+mn-cs"/>
            </a:rPr>
            <a:t>8</a:t>
          </a:r>
          <a:r>
            <a:rPr kumimoji="0" lang="ja-JP" altLang="en-US" sz="1100" b="0" i="0" u="none" strike="noStrike" kern="0" cap="none" spc="0" normalizeH="0" baseline="0" noProof="0">
              <a:ln>
                <a:noFill/>
              </a:ln>
              <a:solidFill>
                <a:prstClr val="black"/>
              </a:solidFill>
              <a:effectLst/>
              <a:uLnTx/>
              <a:uFillTx/>
              <a:latin typeface="+mn-lt"/>
              <a:ea typeface="+mn-ea"/>
              <a:cs typeface="+mn-cs"/>
            </a:rPr>
            <a:t>社</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mn-ea"/>
              <a:cs typeface="+mn-cs"/>
            </a:rPr>
            <a:t>30</a:t>
          </a:r>
          <a:r>
            <a:rPr kumimoji="1" lang="ja-JP" altLang="en-US" sz="1100" b="0" i="0" u="none" strike="noStrike" kern="0" cap="none" spc="0" normalizeH="0" baseline="0" noProof="0">
              <a:ln>
                <a:noFill/>
              </a:ln>
              <a:solidFill>
                <a:prstClr val="black"/>
              </a:solidFill>
              <a:effectLst/>
              <a:uLnTx/>
              <a:uFillTx/>
              <a:latin typeface="+mn-lt"/>
              <a:ea typeface="+mn-ea"/>
              <a:cs typeface="+mn-cs"/>
            </a:rPr>
            <a:t>百万円</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賃金</a:t>
          </a:r>
          <a:endParaRPr kumimoji="1" lang="en-US"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twoCellAnchor>
    <xdr:from>
      <xdr:col>43</xdr:col>
      <xdr:colOff>51486</xdr:colOff>
      <xdr:row>748</xdr:row>
      <xdr:rowOff>167332</xdr:rowOff>
    </xdr:from>
    <xdr:to>
      <xdr:col>48</xdr:col>
      <xdr:colOff>128716</xdr:colOff>
      <xdr:row>749</xdr:row>
      <xdr:rowOff>90102</xdr:rowOff>
    </xdr:to>
    <xdr:sp macro="" textlink="">
      <xdr:nvSpPr>
        <xdr:cNvPr id="25" name="テキスト ボックス 24">
          <a:extLst>
            <a:ext uri="{FF2B5EF4-FFF2-40B4-BE49-F238E27FC236}">
              <a16:creationId xmlns:a16="http://schemas.microsoft.com/office/drawing/2014/main" id="{5F23341F-F8A3-4D1B-98CE-D3BDB20C3CB0}"/>
            </a:ext>
          </a:extLst>
        </xdr:cNvPr>
        <xdr:cNvSpPr txBox="1"/>
      </xdr:nvSpPr>
      <xdr:spPr>
        <a:xfrm rot="10800000" flipV="1">
          <a:off x="8907162" y="44419967"/>
          <a:ext cx="1106959" cy="2703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715" zoomScale="90" zoomScaleNormal="75" zoomScaleSheetLayoutView="90" zoomScalePageLayoutView="85" workbookViewId="0">
      <selection activeCell="BH723" sqref="BH72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9" t="s">
        <v>0</v>
      </c>
      <c r="AK2" s="939"/>
      <c r="AL2" s="939"/>
      <c r="AM2" s="939"/>
      <c r="AN2" s="939"/>
      <c r="AO2" s="940"/>
      <c r="AP2" s="940"/>
      <c r="AQ2" s="940"/>
      <c r="AR2" s="79" t="str">
        <f>IF(OR(AO2="　", AO2=""), "", "-")</f>
        <v/>
      </c>
      <c r="AS2" s="941">
        <v>880</v>
      </c>
      <c r="AT2" s="941"/>
      <c r="AU2" s="941"/>
      <c r="AV2" s="52" t="str">
        <f>IF(AW2="", "", "-")</f>
        <v/>
      </c>
      <c r="AW2" s="912"/>
      <c r="AX2" s="912"/>
    </row>
    <row r="3" spans="1:50" ht="21" customHeight="1" thickBot="1" x14ac:dyDescent="0.2">
      <c r="A3" s="868" t="s">
        <v>540</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566</v>
      </c>
      <c r="AK3" s="870"/>
      <c r="AL3" s="870"/>
      <c r="AM3" s="870"/>
      <c r="AN3" s="870"/>
      <c r="AO3" s="870"/>
      <c r="AP3" s="870"/>
      <c r="AQ3" s="870"/>
      <c r="AR3" s="870"/>
      <c r="AS3" s="870"/>
      <c r="AT3" s="870"/>
      <c r="AU3" s="870"/>
      <c r="AV3" s="870"/>
      <c r="AW3" s="870"/>
      <c r="AX3" s="24" t="s">
        <v>65</v>
      </c>
    </row>
    <row r="4" spans="1:50" ht="24.75" customHeight="1" x14ac:dyDescent="0.15">
      <c r="A4" s="705" t="s">
        <v>25</v>
      </c>
      <c r="B4" s="706"/>
      <c r="C4" s="706"/>
      <c r="D4" s="706"/>
      <c r="E4" s="706"/>
      <c r="F4" s="706"/>
      <c r="G4" s="683" t="s">
        <v>567</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568</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0" t="s">
        <v>176</v>
      </c>
      <c r="H5" s="841"/>
      <c r="I5" s="841"/>
      <c r="J5" s="841"/>
      <c r="K5" s="841"/>
      <c r="L5" s="841"/>
      <c r="M5" s="842" t="s">
        <v>66</v>
      </c>
      <c r="N5" s="843"/>
      <c r="O5" s="843"/>
      <c r="P5" s="843"/>
      <c r="Q5" s="843"/>
      <c r="R5" s="844"/>
      <c r="S5" s="845" t="s">
        <v>131</v>
      </c>
      <c r="T5" s="841"/>
      <c r="U5" s="841"/>
      <c r="V5" s="841"/>
      <c r="W5" s="841"/>
      <c r="X5" s="846"/>
      <c r="Y5" s="699" t="s">
        <v>3</v>
      </c>
      <c r="Z5" s="543"/>
      <c r="AA5" s="543"/>
      <c r="AB5" s="543"/>
      <c r="AC5" s="543"/>
      <c r="AD5" s="544"/>
      <c r="AE5" s="700" t="s">
        <v>569</v>
      </c>
      <c r="AF5" s="700"/>
      <c r="AG5" s="700"/>
      <c r="AH5" s="700"/>
      <c r="AI5" s="700"/>
      <c r="AJ5" s="700"/>
      <c r="AK5" s="700"/>
      <c r="AL5" s="700"/>
      <c r="AM5" s="700"/>
      <c r="AN5" s="700"/>
      <c r="AO5" s="700"/>
      <c r="AP5" s="701"/>
      <c r="AQ5" s="702" t="s">
        <v>570</v>
      </c>
      <c r="AR5" s="703"/>
      <c r="AS5" s="703"/>
      <c r="AT5" s="703"/>
      <c r="AU5" s="703"/>
      <c r="AV5" s="703"/>
      <c r="AW5" s="703"/>
      <c r="AX5" s="704"/>
    </row>
    <row r="6" spans="1:50" ht="39" customHeight="1" x14ac:dyDescent="0.15">
      <c r="A6" s="707" t="s">
        <v>4</v>
      </c>
      <c r="B6" s="708"/>
      <c r="C6" s="708"/>
      <c r="D6" s="708"/>
      <c r="E6" s="708"/>
      <c r="F6" s="708"/>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c r="H7" s="499"/>
      <c r="I7" s="499"/>
      <c r="J7" s="499"/>
      <c r="K7" s="499"/>
      <c r="L7" s="499"/>
      <c r="M7" s="499"/>
      <c r="N7" s="499"/>
      <c r="O7" s="499"/>
      <c r="P7" s="499"/>
      <c r="Q7" s="499"/>
      <c r="R7" s="499"/>
      <c r="S7" s="499"/>
      <c r="T7" s="499"/>
      <c r="U7" s="499"/>
      <c r="V7" s="499"/>
      <c r="W7" s="499"/>
      <c r="X7" s="500"/>
      <c r="Y7" s="923" t="s">
        <v>512</v>
      </c>
      <c r="Z7" s="443"/>
      <c r="AA7" s="443"/>
      <c r="AB7" s="443"/>
      <c r="AC7" s="443"/>
      <c r="AD7" s="924"/>
      <c r="AE7" s="913"/>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5" t="s">
        <v>378</v>
      </c>
      <c r="B8" s="496"/>
      <c r="C8" s="496"/>
      <c r="D8" s="496"/>
      <c r="E8" s="496"/>
      <c r="F8" s="497"/>
      <c r="G8" s="942" t="str">
        <f>入力規則等!A28</f>
        <v>医療分野の研究開発関連、科学技術・イノベーション</v>
      </c>
      <c r="H8" s="721"/>
      <c r="I8" s="721"/>
      <c r="J8" s="721"/>
      <c r="K8" s="721"/>
      <c r="L8" s="721"/>
      <c r="M8" s="721"/>
      <c r="N8" s="721"/>
      <c r="O8" s="721"/>
      <c r="P8" s="721"/>
      <c r="Q8" s="721"/>
      <c r="R8" s="721"/>
      <c r="S8" s="721"/>
      <c r="T8" s="721"/>
      <c r="U8" s="721"/>
      <c r="V8" s="721"/>
      <c r="W8" s="721"/>
      <c r="X8" s="943"/>
      <c r="Y8" s="847" t="s">
        <v>379</v>
      </c>
      <c r="Z8" s="848"/>
      <c r="AA8" s="848"/>
      <c r="AB8" s="848"/>
      <c r="AC8" s="848"/>
      <c r="AD8" s="849"/>
      <c r="AE8" s="720" t="str">
        <f>入力規則等!K13</f>
        <v>文教及び科学振興</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0" t="s">
        <v>23</v>
      </c>
      <c r="B9" s="851"/>
      <c r="C9" s="851"/>
      <c r="D9" s="851"/>
      <c r="E9" s="851"/>
      <c r="F9" s="851"/>
      <c r="G9" s="852" t="s">
        <v>572</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661" t="s">
        <v>30</v>
      </c>
      <c r="B10" s="662"/>
      <c r="C10" s="662"/>
      <c r="D10" s="662"/>
      <c r="E10" s="662"/>
      <c r="F10" s="662"/>
      <c r="G10" s="755" t="s">
        <v>573</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直接実施</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44" t="s">
        <v>24</v>
      </c>
      <c r="B12" s="945"/>
      <c r="C12" s="945"/>
      <c r="D12" s="945"/>
      <c r="E12" s="945"/>
      <c r="F12" s="946"/>
      <c r="G12" s="761"/>
      <c r="H12" s="762"/>
      <c r="I12" s="762"/>
      <c r="J12" s="762"/>
      <c r="K12" s="762"/>
      <c r="L12" s="762"/>
      <c r="M12" s="762"/>
      <c r="N12" s="762"/>
      <c r="O12" s="762"/>
      <c r="P12" s="415" t="s">
        <v>531</v>
      </c>
      <c r="Q12" s="416"/>
      <c r="R12" s="416"/>
      <c r="S12" s="416"/>
      <c r="T12" s="416"/>
      <c r="U12" s="416"/>
      <c r="V12" s="417"/>
      <c r="W12" s="415" t="s">
        <v>528</v>
      </c>
      <c r="X12" s="416"/>
      <c r="Y12" s="416"/>
      <c r="Z12" s="416"/>
      <c r="AA12" s="416"/>
      <c r="AB12" s="416"/>
      <c r="AC12" s="417"/>
      <c r="AD12" s="415" t="s">
        <v>523</v>
      </c>
      <c r="AE12" s="416"/>
      <c r="AF12" s="416"/>
      <c r="AG12" s="416"/>
      <c r="AH12" s="416"/>
      <c r="AI12" s="416"/>
      <c r="AJ12" s="417"/>
      <c r="AK12" s="415" t="s">
        <v>516</v>
      </c>
      <c r="AL12" s="416"/>
      <c r="AM12" s="416"/>
      <c r="AN12" s="416"/>
      <c r="AO12" s="416"/>
      <c r="AP12" s="416"/>
      <c r="AQ12" s="417"/>
      <c r="AR12" s="415" t="s">
        <v>514</v>
      </c>
      <c r="AS12" s="416"/>
      <c r="AT12" s="416"/>
      <c r="AU12" s="416"/>
      <c r="AV12" s="416"/>
      <c r="AW12" s="416"/>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33</v>
      </c>
      <c r="Q13" s="659"/>
      <c r="R13" s="659"/>
      <c r="S13" s="659"/>
      <c r="T13" s="659"/>
      <c r="U13" s="659"/>
      <c r="V13" s="660"/>
      <c r="W13" s="658">
        <v>228</v>
      </c>
      <c r="X13" s="659"/>
      <c r="Y13" s="659"/>
      <c r="Z13" s="659"/>
      <c r="AA13" s="659"/>
      <c r="AB13" s="659"/>
      <c r="AC13" s="660"/>
      <c r="AD13" s="658">
        <v>319</v>
      </c>
      <c r="AE13" s="659"/>
      <c r="AF13" s="659"/>
      <c r="AG13" s="659"/>
      <c r="AH13" s="659"/>
      <c r="AI13" s="659"/>
      <c r="AJ13" s="660"/>
      <c r="AK13" s="658">
        <v>289</v>
      </c>
      <c r="AL13" s="659"/>
      <c r="AM13" s="659"/>
      <c r="AN13" s="659"/>
      <c r="AO13" s="659"/>
      <c r="AP13" s="659"/>
      <c r="AQ13" s="660"/>
      <c r="AR13" s="920"/>
      <c r="AS13" s="921"/>
      <c r="AT13" s="921"/>
      <c r="AU13" s="921"/>
      <c r="AV13" s="921"/>
      <c r="AW13" s="921"/>
      <c r="AX13" s="922"/>
    </row>
    <row r="14" spans="1:50" ht="21" customHeight="1" x14ac:dyDescent="0.15">
      <c r="A14" s="615"/>
      <c r="B14" s="616"/>
      <c r="C14" s="616"/>
      <c r="D14" s="616"/>
      <c r="E14" s="616"/>
      <c r="F14" s="617"/>
      <c r="G14" s="726"/>
      <c r="H14" s="727"/>
      <c r="I14" s="712" t="s">
        <v>8</v>
      </c>
      <c r="J14" s="763"/>
      <c r="K14" s="763"/>
      <c r="L14" s="763"/>
      <c r="M14" s="763"/>
      <c r="N14" s="763"/>
      <c r="O14" s="764"/>
      <c r="P14" s="658" t="s">
        <v>575</v>
      </c>
      <c r="Q14" s="659"/>
      <c r="R14" s="659"/>
      <c r="S14" s="659"/>
      <c r="T14" s="659"/>
      <c r="U14" s="659"/>
      <c r="V14" s="660"/>
      <c r="W14" s="658" t="s">
        <v>575</v>
      </c>
      <c r="X14" s="659"/>
      <c r="Y14" s="659"/>
      <c r="Z14" s="659"/>
      <c r="AA14" s="659"/>
      <c r="AB14" s="659"/>
      <c r="AC14" s="660"/>
      <c r="AD14" s="658" t="s">
        <v>575</v>
      </c>
      <c r="AE14" s="659"/>
      <c r="AF14" s="659"/>
      <c r="AG14" s="659"/>
      <c r="AH14" s="659"/>
      <c r="AI14" s="659"/>
      <c r="AJ14" s="660"/>
      <c r="AK14" s="658" t="s">
        <v>575</v>
      </c>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575</v>
      </c>
      <c r="Q15" s="659"/>
      <c r="R15" s="659"/>
      <c r="S15" s="659"/>
      <c r="T15" s="659"/>
      <c r="U15" s="659"/>
      <c r="V15" s="660"/>
      <c r="W15" s="658" t="s">
        <v>575</v>
      </c>
      <c r="X15" s="659"/>
      <c r="Y15" s="659"/>
      <c r="Z15" s="659"/>
      <c r="AA15" s="659"/>
      <c r="AB15" s="659"/>
      <c r="AC15" s="660"/>
      <c r="AD15" s="658" t="s">
        <v>575</v>
      </c>
      <c r="AE15" s="659"/>
      <c r="AF15" s="659"/>
      <c r="AG15" s="659"/>
      <c r="AH15" s="659"/>
      <c r="AI15" s="659"/>
      <c r="AJ15" s="660"/>
      <c r="AK15" s="658" t="s">
        <v>575</v>
      </c>
      <c r="AL15" s="659"/>
      <c r="AM15" s="659"/>
      <c r="AN15" s="659"/>
      <c r="AO15" s="659"/>
      <c r="AP15" s="659"/>
      <c r="AQ15" s="660"/>
      <c r="AR15" s="658"/>
      <c r="AS15" s="659"/>
      <c r="AT15" s="659"/>
      <c r="AU15" s="659"/>
      <c r="AV15" s="659"/>
      <c r="AW15" s="659"/>
      <c r="AX15" s="807"/>
    </row>
    <row r="16" spans="1:50" ht="21" customHeight="1" x14ac:dyDescent="0.15">
      <c r="A16" s="615"/>
      <c r="B16" s="616"/>
      <c r="C16" s="616"/>
      <c r="D16" s="616"/>
      <c r="E16" s="616"/>
      <c r="F16" s="617"/>
      <c r="G16" s="726"/>
      <c r="H16" s="727"/>
      <c r="I16" s="712" t="s">
        <v>52</v>
      </c>
      <c r="J16" s="713"/>
      <c r="K16" s="713"/>
      <c r="L16" s="713"/>
      <c r="M16" s="713"/>
      <c r="N16" s="713"/>
      <c r="O16" s="714"/>
      <c r="P16" s="658" t="s">
        <v>575</v>
      </c>
      <c r="Q16" s="659"/>
      <c r="R16" s="659"/>
      <c r="S16" s="659"/>
      <c r="T16" s="659"/>
      <c r="U16" s="659"/>
      <c r="V16" s="660"/>
      <c r="W16" s="658" t="s">
        <v>575</v>
      </c>
      <c r="X16" s="659"/>
      <c r="Y16" s="659"/>
      <c r="Z16" s="659"/>
      <c r="AA16" s="659"/>
      <c r="AB16" s="659"/>
      <c r="AC16" s="660"/>
      <c r="AD16" s="658" t="s">
        <v>575</v>
      </c>
      <c r="AE16" s="659"/>
      <c r="AF16" s="659"/>
      <c r="AG16" s="659"/>
      <c r="AH16" s="659"/>
      <c r="AI16" s="659"/>
      <c r="AJ16" s="660"/>
      <c r="AK16" s="658" t="s">
        <v>575</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575</v>
      </c>
      <c r="Q17" s="659"/>
      <c r="R17" s="659"/>
      <c r="S17" s="659"/>
      <c r="T17" s="659"/>
      <c r="U17" s="659"/>
      <c r="V17" s="660"/>
      <c r="W17" s="658" t="s">
        <v>575</v>
      </c>
      <c r="X17" s="659"/>
      <c r="Y17" s="659"/>
      <c r="Z17" s="659"/>
      <c r="AA17" s="659"/>
      <c r="AB17" s="659"/>
      <c r="AC17" s="660"/>
      <c r="AD17" s="658" t="s">
        <v>575</v>
      </c>
      <c r="AE17" s="659"/>
      <c r="AF17" s="659"/>
      <c r="AG17" s="659"/>
      <c r="AH17" s="659"/>
      <c r="AI17" s="659"/>
      <c r="AJ17" s="660"/>
      <c r="AK17" s="658" t="s">
        <v>575</v>
      </c>
      <c r="AL17" s="659"/>
      <c r="AM17" s="659"/>
      <c r="AN17" s="659"/>
      <c r="AO17" s="659"/>
      <c r="AP17" s="659"/>
      <c r="AQ17" s="660"/>
      <c r="AR17" s="918"/>
      <c r="AS17" s="918"/>
      <c r="AT17" s="918"/>
      <c r="AU17" s="918"/>
      <c r="AV17" s="918"/>
      <c r="AW17" s="918"/>
      <c r="AX17" s="919"/>
    </row>
    <row r="18" spans="1:50" ht="24.75" customHeight="1" x14ac:dyDescent="0.15">
      <c r="A18" s="615"/>
      <c r="B18" s="616"/>
      <c r="C18" s="616"/>
      <c r="D18" s="616"/>
      <c r="E18" s="616"/>
      <c r="F18" s="617"/>
      <c r="G18" s="728"/>
      <c r="H18" s="729"/>
      <c r="I18" s="717" t="s">
        <v>20</v>
      </c>
      <c r="J18" s="718"/>
      <c r="K18" s="718"/>
      <c r="L18" s="718"/>
      <c r="M18" s="718"/>
      <c r="N18" s="718"/>
      <c r="O18" s="719"/>
      <c r="P18" s="879">
        <f>SUM(P13:V17)</f>
        <v>33</v>
      </c>
      <c r="Q18" s="880"/>
      <c r="R18" s="880"/>
      <c r="S18" s="880"/>
      <c r="T18" s="880"/>
      <c r="U18" s="880"/>
      <c r="V18" s="881"/>
      <c r="W18" s="879">
        <f>SUM(W13:AC17)</f>
        <v>228</v>
      </c>
      <c r="X18" s="880"/>
      <c r="Y18" s="880"/>
      <c r="Z18" s="880"/>
      <c r="AA18" s="880"/>
      <c r="AB18" s="880"/>
      <c r="AC18" s="881"/>
      <c r="AD18" s="879">
        <f>SUM(AD13:AJ17)</f>
        <v>319</v>
      </c>
      <c r="AE18" s="880"/>
      <c r="AF18" s="880"/>
      <c r="AG18" s="880"/>
      <c r="AH18" s="880"/>
      <c r="AI18" s="880"/>
      <c r="AJ18" s="881"/>
      <c r="AK18" s="879">
        <f>SUM(AK13:AQ17)</f>
        <v>289</v>
      </c>
      <c r="AL18" s="880"/>
      <c r="AM18" s="880"/>
      <c r="AN18" s="880"/>
      <c r="AO18" s="880"/>
      <c r="AP18" s="880"/>
      <c r="AQ18" s="881"/>
      <c r="AR18" s="879">
        <f>SUM(AR13:AX17)</f>
        <v>0</v>
      </c>
      <c r="AS18" s="880"/>
      <c r="AT18" s="880"/>
      <c r="AU18" s="880"/>
      <c r="AV18" s="880"/>
      <c r="AW18" s="880"/>
      <c r="AX18" s="882"/>
    </row>
    <row r="19" spans="1:50" ht="24.75" customHeight="1" x14ac:dyDescent="0.15">
      <c r="A19" s="615"/>
      <c r="B19" s="616"/>
      <c r="C19" s="616"/>
      <c r="D19" s="616"/>
      <c r="E19" s="616"/>
      <c r="F19" s="617"/>
      <c r="G19" s="877" t="s">
        <v>9</v>
      </c>
      <c r="H19" s="878"/>
      <c r="I19" s="878"/>
      <c r="J19" s="878"/>
      <c r="K19" s="878"/>
      <c r="L19" s="878"/>
      <c r="M19" s="878"/>
      <c r="N19" s="878"/>
      <c r="O19" s="878"/>
      <c r="P19" s="658">
        <v>33</v>
      </c>
      <c r="Q19" s="659"/>
      <c r="R19" s="659"/>
      <c r="S19" s="659"/>
      <c r="T19" s="659"/>
      <c r="U19" s="659"/>
      <c r="V19" s="660"/>
      <c r="W19" s="658">
        <v>219</v>
      </c>
      <c r="X19" s="659"/>
      <c r="Y19" s="659"/>
      <c r="Z19" s="659"/>
      <c r="AA19" s="659"/>
      <c r="AB19" s="659"/>
      <c r="AC19" s="660"/>
      <c r="AD19" s="658">
        <v>323</v>
      </c>
      <c r="AE19" s="659"/>
      <c r="AF19" s="659"/>
      <c r="AG19" s="659"/>
      <c r="AH19" s="659"/>
      <c r="AI19" s="659"/>
      <c r="AJ19" s="660"/>
      <c r="AK19" s="330"/>
      <c r="AL19" s="330"/>
      <c r="AM19" s="330"/>
      <c r="AN19" s="330"/>
      <c r="AO19" s="330"/>
      <c r="AP19" s="330"/>
      <c r="AQ19" s="330"/>
      <c r="AR19" s="330"/>
      <c r="AS19" s="330"/>
      <c r="AT19" s="330"/>
      <c r="AU19" s="330"/>
      <c r="AV19" s="330"/>
      <c r="AW19" s="330"/>
      <c r="AX19" s="332"/>
    </row>
    <row r="20" spans="1:50" ht="24.75" customHeight="1" x14ac:dyDescent="0.15">
      <c r="A20" s="615"/>
      <c r="B20" s="616"/>
      <c r="C20" s="616"/>
      <c r="D20" s="616"/>
      <c r="E20" s="616"/>
      <c r="F20" s="617"/>
      <c r="G20" s="877" t="s">
        <v>10</v>
      </c>
      <c r="H20" s="878"/>
      <c r="I20" s="878"/>
      <c r="J20" s="878"/>
      <c r="K20" s="878"/>
      <c r="L20" s="878"/>
      <c r="M20" s="878"/>
      <c r="N20" s="878"/>
      <c r="O20" s="878"/>
      <c r="P20" s="318">
        <f>IF(P18=0, "-", SUM(P19)/P18)</f>
        <v>1</v>
      </c>
      <c r="Q20" s="318"/>
      <c r="R20" s="318"/>
      <c r="S20" s="318"/>
      <c r="T20" s="318"/>
      <c r="U20" s="318"/>
      <c r="V20" s="318"/>
      <c r="W20" s="318">
        <f t="shared" ref="W20" si="0">IF(W18=0, "-", SUM(W19)/W18)</f>
        <v>0.96052631578947367</v>
      </c>
      <c r="X20" s="318"/>
      <c r="Y20" s="318"/>
      <c r="Z20" s="318"/>
      <c r="AA20" s="318"/>
      <c r="AB20" s="318"/>
      <c r="AC20" s="318"/>
      <c r="AD20" s="318">
        <f t="shared" ref="AD20" si="1">IF(AD18=0, "-", SUM(AD19)/AD18)</f>
        <v>1.0125391849529781</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50"/>
      <c r="B21" s="851"/>
      <c r="C21" s="851"/>
      <c r="D21" s="851"/>
      <c r="E21" s="851"/>
      <c r="F21" s="947"/>
      <c r="G21" s="316" t="s">
        <v>476</v>
      </c>
      <c r="H21" s="317"/>
      <c r="I21" s="317"/>
      <c r="J21" s="317"/>
      <c r="K21" s="317"/>
      <c r="L21" s="317"/>
      <c r="M21" s="317"/>
      <c r="N21" s="317"/>
      <c r="O21" s="317"/>
      <c r="P21" s="318">
        <f>IF(P19=0, "-", SUM(P19)/SUM(P13,P14))</f>
        <v>1</v>
      </c>
      <c r="Q21" s="318"/>
      <c r="R21" s="318"/>
      <c r="S21" s="318"/>
      <c r="T21" s="318"/>
      <c r="U21" s="318"/>
      <c r="V21" s="318"/>
      <c r="W21" s="318">
        <f t="shared" ref="W21" si="2">IF(W19=0, "-", SUM(W19)/SUM(W13,W14))</f>
        <v>0.96052631578947367</v>
      </c>
      <c r="X21" s="318"/>
      <c r="Y21" s="318"/>
      <c r="Z21" s="318"/>
      <c r="AA21" s="318"/>
      <c r="AB21" s="318"/>
      <c r="AC21" s="318"/>
      <c r="AD21" s="318">
        <f t="shared" ref="AD21" si="3">IF(AD19=0, "-", SUM(AD19)/SUM(AD13,AD14))</f>
        <v>1.0125391849529781</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5" t="s">
        <v>556</v>
      </c>
      <c r="B22" s="966"/>
      <c r="C22" s="966"/>
      <c r="D22" s="966"/>
      <c r="E22" s="966"/>
      <c r="F22" s="967"/>
      <c r="G22" s="952" t="s">
        <v>455</v>
      </c>
      <c r="H22" s="222"/>
      <c r="I22" s="222"/>
      <c r="J22" s="222"/>
      <c r="K22" s="222"/>
      <c r="L22" s="222"/>
      <c r="M22" s="222"/>
      <c r="N22" s="222"/>
      <c r="O22" s="223"/>
      <c r="P22" s="937" t="s">
        <v>517</v>
      </c>
      <c r="Q22" s="222"/>
      <c r="R22" s="222"/>
      <c r="S22" s="222"/>
      <c r="T22" s="222"/>
      <c r="U22" s="222"/>
      <c r="V22" s="223"/>
      <c r="W22" s="937" t="s">
        <v>513</v>
      </c>
      <c r="X22" s="222"/>
      <c r="Y22" s="222"/>
      <c r="Z22" s="222"/>
      <c r="AA22" s="222"/>
      <c r="AB22" s="222"/>
      <c r="AC22" s="223"/>
      <c r="AD22" s="937" t="s">
        <v>454</v>
      </c>
      <c r="AE22" s="222"/>
      <c r="AF22" s="222"/>
      <c r="AG22" s="222"/>
      <c r="AH22" s="222"/>
      <c r="AI22" s="222"/>
      <c r="AJ22" s="222"/>
      <c r="AK22" s="222"/>
      <c r="AL22" s="222"/>
      <c r="AM22" s="222"/>
      <c r="AN22" s="222"/>
      <c r="AO22" s="222"/>
      <c r="AP22" s="222"/>
      <c r="AQ22" s="222"/>
      <c r="AR22" s="222"/>
      <c r="AS22" s="222"/>
      <c r="AT22" s="222"/>
      <c r="AU22" s="222"/>
      <c r="AV22" s="222"/>
      <c r="AW22" s="222"/>
      <c r="AX22" s="974"/>
    </row>
    <row r="23" spans="1:50" ht="25.5" customHeight="1" x14ac:dyDescent="0.15">
      <c r="A23" s="968"/>
      <c r="B23" s="969"/>
      <c r="C23" s="969"/>
      <c r="D23" s="969"/>
      <c r="E23" s="969"/>
      <c r="F23" s="970"/>
      <c r="G23" s="953" t="s">
        <v>576</v>
      </c>
      <c r="H23" s="954"/>
      <c r="I23" s="954"/>
      <c r="J23" s="954"/>
      <c r="K23" s="954"/>
      <c r="L23" s="954"/>
      <c r="M23" s="954"/>
      <c r="N23" s="954"/>
      <c r="O23" s="955"/>
      <c r="P23" s="920">
        <v>287</v>
      </c>
      <c r="Q23" s="921"/>
      <c r="R23" s="921"/>
      <c r="S23" s="921"/>
      <c r="T23" s="921"/>
      <c r="U23" s="921"/>
      <c r="V23" s="938"/>
      <c r="W23" s="920"/>
      <c r="X23" s="921"/>
      <c r="Y23" s="921"/>
      <c r="Z23" s="921"/>
      <c r="AA23" s="921"/>
      <c r="AB23" s="921"/>
      <c r="AC23" s="938"/>
      <c r="AD23" s="975" t="s">
        <v>671</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577</v>
      </c>
      <c r="H24" s="957"/>
      <c r="I24" s="957"/>
      <c r="J24" s="957"/>
      <c r="K24" s="957"/>
      <c r="L24" s="957"/>
      <c r="M24" s="957"/>
      <c r="N24" s="957"/>
      <c r="O24" s="958"/>
      <c r="P24" s="658">
        <v>1</v>
      </c>
      <c r="Q24" s="659"/>
      <c r="R24" s="659"/>
      <c r="S24" s="659"/>
      <c r="T24" s="659"/>
      <c r="U24" s="659"/>
      <c r="V24" s="660"/>
      <c r="W24" s="658"/>
      <c r="X24" s="659"/>
      <c r="Y24" s="659"/>
      <c r="Z24" s="659"/>
      <c r="AA24" s="659"/>
      <c r="AB24" s="659"/>
      <c r="AC24" s="660"/>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578</v>
      </c>
      <c r="H25" s="957"/>
      <c r="I25" s="957"/>
      <c r="J25" s="957"/>
      <c r="K25" s="957"/>
      <c r="L25" s="957"/>
      <c r="M25" s="957"/>
      <c r="N25" s="957"/>
      <c r="O25" s="958"/>
      <c r="P25" s="658">
        <v>1</v>
      </c>
      <c r="Q25" s="659"/>
      <c r="R25" s="659"/>
      <c r="S25" s="659"/>
      <c r="T25" s="659"/>
      <c r="U25" s="659"/>
      <c r="V25" s="660"/>
      <c r="W25" s="658"/>
      <c r="X25" s="659"/>
      <c r="Y25" s="659"/>
      <c r="Z25" s="659"/>
      <c r="AA25" s="659"/>
      <c r="AB25" s="659"/>
      <c r="AC25" s="660"/>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c r="H26" s="957"/>
      <c r="I26" s="957"/>
      <c r="J26" s="957"/>
      <c r="K26" s="957"/>
      <c r="L26" s="957"/>
      <c r="M26" s="957"/>
      <c r="N26" s="957"/>
      <c r="O26" s="958"/>
      <c r="P26" s="658"/>
      <c r="Q26" s="659"/>
      <c r="R26" s="659"/>
      <c r="S26" s="659"/>
      <c r="T26" s="659"/>
      <c r="U26" s="659"/>
      <c r="V26" s="660"/>
      <c r="W26" s="658"/>
      <c r="X26" s="659"/>
      <c r="Y26" s="659"/>
      <c r="Z26" s="659"/>
      <c r="AA26" s="659"/>
      <c r="AB26" s="659"/>
      <c r="AC26" s="660"/>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c r="H27" s="957"/>
      <c r="I27" s="957"/>
      <c r="J27" s="957"/>
      <c r="K27" s="957"/>
      <c r="L27" s="957"/>
      <c r="M27" s="957"/>
      <c r="N27" s="957"/>
      <c r="O27" s="958"/>
      <c r="P27" s="658"/>
      <c r="Q27" s="659"/>
      <c r="R27" s="659"/>
      <c r="S27" s="659"/>
      <c r="T27" s="659"/>
      <c r="U27" s="659"/>
      <c r="V27" s="660"/>
      <c r="W27" s="658"/>
      <c r="X27" s="659"/>
      <c r="Y27" s="659"/>
      <c r="Z27" s="659"/>
      <c r="AA27" s="659"/>
      <c r="AB27" s="659"/>
      <c r="AC27" s="660"/>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459</v>
      </c>
      <c r="H28" s="960"/>
      <c r="I28" s="960"/>
      <c r="J28" s="960"/>
      <c r="K28" s="960"/>
      <c r="L28" s="960"/>
      <c r="M28" s="960"/>
      <c r="N28" s="960"/>
      <c r="O28" s="961"/>
      <c r="P28" s="879">
        <f>P29-SUM(P23:P27)</f>
        <v>0</v>
      </c>
      <c r="Q28" s="880"/>
      <c r="R28" s="880"/>
      <c r="S28" s="880"/>
      <c r="T28" s="880"/>
      <c r="U28" s="880"/>
      <c r="V28" s="881"/>
      <c r="W28" s="879">
        <f>W29-SUM(W23:W27)</f>
        <v>0</v>
      </c>
      <c r="X28" s="880"/>
      <c r="Y28" s="880"/>
      <c r="Z28" s="880"/>
      <c r="AA28" s="880"/>
      <c r="AB28" s="880"/>
      <c r="AC28" s="881"/>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456</v>
      </c>
      <c r="H29" s="963"/>
      <c r="I29" s="963"/>
      <c r="J29" s="963"/>
      <c r="K29" s="963"/>
      <c r="L29" s="963"/>
      <c r="M29" s="963"/>
      <c r="N29" s="963"/>
      <c r="O29" s="964"/>
      <c r="P29" s="658">
        <f>AK13</f>
        <v>289</v>
      </c>
      <c r="Q29" s="659"/>
      <c r="R29" s="659"/>
      <c r="S29" s="659"/>
      <c r="T29" s="659"/>
      <c r="U29" s="659"/>
      <c r="V29" s="660"/>
      <c r="W29" s="934">
        <f>AR13</f>
        <v>0</v>
      </c>
      <c r="X29" s="935"/>
      <c r="Y29" s="935"/>
      <c r="Z29" s="935"/>
      <c r="AA29" s="935"/>
      <c r="AB29" s="935"/>
      <c r="AC29" s="93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62" t="s">
        <v>471</v>
      </c>
      <c r="B30" s="863"/>
      <c r="C30" s="863"/>
      <c r="D30" s="863"/>
      <c r="E30" s="863"/>
      <c r="F30" s="864"/>
      <c r="G30" s="774" t="s">
        <v>265</v>
      </c>
      <c r="H30" s="775"/>
      <c r="I30" s="775"/>
      <c r="J30" s="775"/>
      <c r="K30" s="775"/>
      <c r="L30" s="775"/>
      <c r="M30" s="775"/>
      <c r="N30" s="775"/>
      <c r="O30" s="776"/>
      <c r="P30" s="858" t="s">
        <v>59</v>
      </c>
      <c r="Q30" s="775"/>
      <c r="R30" s="775"/>
      <c r="S30" s="775"/>
      <c r="T30" s="775"/>
      <c r="U30" s="775"/>
      <c r="V30" s="775"/>
      <c r="W30" s="775"/>
      <c r="X30" s="776"/>
      <c r="Y30" s="855"/>
      <c r="Z30" s="856"/>
      <c r="AA30" s="857"/>
      <c r="AB30" s="859" t="s">
        <v>11</v>
      </c>
      <c r="AC30" s="860"/>
      <c r="AD30" s="861"/>
      <c r="AE30" s="859" t="s">
        <v>532</v>
      </c>
      <c r="AF30" s="860"/>
      <c r="AG30" s="860"/>
      <c r="AH30" s="861"/>
      <c r="AI30" s="859" t="s">
        <v>529</v>
      </c>
      <c r="AJ30" s="860"/>
      <c r="AK30" s="860"/>
      <c r="AL30" s="861"/>
      <c r="AM30" s="916" t="s">
        <v>524</v>
      </c>
      <c r="AN30" s="916"/>
      <c r="AO30" s="916"/>
      <c r="AP30" s="859"/>
      <c r="AQ30" s="768" t="s">
        <v>354</v>
      </c>
      <c r="AR30" s="769"/>
      <c r="AS30" s="769"/>
      <c r="AT30" s="770"/>
      <c r="AU30" s="775" t="s">
        <v>253</v>
      </c>
      <c r="AV30" s="775"/>
      <c r="AW30" s="775"/>
      <c r="AX30" s="917"/>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575</v>
      </c>
      <c r="AR31" s="200"/>
      <c r="AS31" s="133" t="s">
        <v>355</v>
      </c>
      <c r="AT31" s="134"/>
      <c r="AU31" s="199">
        <v>31</v>
      </c>
      <c r="AV31" s="199"/>
      <c r="AW31" s="398" t="s">
        <v>300</v>
      </c>
      <c r="AX31" s="399"/>
    </row>
    <row r="32" spans="1:50" ht="23.25" customHeight="1" x14ac:dyDescent="0.15">
      <c r="A32" s="403"/>
      <c r="B32" s="401"/>
      <c r="C32" s="401"/>
      <c r="D32" s="401"/>
      <c r="E32" s="401"/>
      <c r="F32" s="402"/>
      <c r="G32" s="564" t="s">
        <v>579</v>
      </c>
      <c r="H32" s="565"/>
      <c r="I32" s="565"/>
      <c r="J32" s="565"/>
      <c r="K32" s="565"/>
      <c r="L32" s="565"/>
      <c r="M32" s="565"/>
      <c r="N32" s="565"/>
      <c r="O32" s="566"/>
      <c r="P32" s="105" t="s">
        <v>580</v>
      </c>
      <c r="Q32" s="105"/>
      <c r="R32" s="105"/>
      <c r="S32" s="105"/>
      <c r="T32" s="105"/>
      <c r="U32" s="105"/>
      <c r="V32" s="105"/>
      <c r="W32" s="105"/>
      <c r="X32" s="106"/>
      <c r="Y32" s="471" t="s">
        <v>12</v>
      </c>
      <c r="Z32" s="531"/>
      <c r="AA32" s="532"/>
      <c r="AB32" s="461" t="s">
        <v>581</v>
      </c>
      <c r="AC32" s="461"/>
      <c r="AD32" s="461"/>
      <c r="AE32" s="218">
        <v>307</v>
      </c>
      <c r="AF32" s="219"/>
      <c r="AG32" s="219"/>
      <c r="AH32" s="219"/>
      <c r="AI32" s="218">
        <v>320</v>
      </c>
      <c r="AJ32" s="219"/>
      <c r="AK32" s="219"/>
      <c r="AL32" s="219"/>
      <c r="AM32" s="218">
        <v>341</v>
      </c>
      <c r="AN32" s="219"/>
      <c r="AO32" s="219"/>
      <c r="AP32" s="219"/>
      <c r="AQ32" s="340" t="s">
        <v>575</v>
      </c>
      <c r="AR32" s="207"/>
      <c r="AS32" s="207"/>
      <c r="AT32" s="341"/>
      <c r="AU32" s="219" t="s">
        <v>575</v>
      </c>
      <c r="AV32" s="219"/>
      <c r="AW32" s="219"/>
      <c r="AX32" s="221"/>
    </row>
    <row r="33" spans="1:50" ht="23.2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581</v>
      </c>
      <c r="AC33" s="523"/>
      <c r="AD33" s="523"/>
      <c r="AE33" s="218">
        <v>307</v>
      </c>
      <c r="AF33" s="219"/>
      <c r="AG33" s="219"/>
      <c r="AH33" s="219"/>
      <c r="AI33" s="218">
        <v>307</v>
      </c>
      <c r="AJ33" s="219"/>
      <c r="AK33" s="219"/>
      <c r="AL33" s="219"/>
      <c r="AM33" s="218">
        <v>320</v>
      </c>
      <c r="AN33" s="219"/>
      <c r="AO33" s="219"/>
      <c r="AP33" s="219"/>
      <c r="AQ33" s="340" t="s">
        <v>575</v>
      </c>
      <c r="AR33" s="207"/>
      <c r="AS33" s="207"/>
      <c r="AT33" s="341"/>
      <c r="AU33" s="219">
        <v>341</v>
      </c>
      <c r="AV33" s="219"/>
      <c r="AW33" s="219"/>
      <c r="AX33" s="221"/>
    </row>
    <row r="34" spans="1:50" ht="23.2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100</v>
      </c>
      <c r="AF34" s="219"/>
      <c r="AG34" s="219"/>
      <c r="AH34" s="219"/>
      <c r="AI34" s="218">
        <v>104</v>
      </c>
      <c r="AJ34" s="219"/>
      <c r="AK34" s="219"/>
      <c r="AL34" s="219"/>
      <c r="AM34" s="218">
        <v>107</v>
      </c>
      <c r="AN34" s="219"/>
      <c r="AO34" s="219"/>
      <c r="AP34" s="219"/>
      <c r="AQ34" s="340" t="s">
        <v>575</v>
      </c>
      <c r="AR34" s="207"/>
      <c r="AS34" s="207"/>
      <c r="AT34" s="341"/>
      <c r="AU34" s="219" t="s">
        <v>575</v>
      </c>
      <c r="AV34" s="219"/>
      <c r="AW34" s="219"/>
      <c r="AX34" s="221"/>
    </row>
    <row r="35" spans="1:50" ht="23.25" customHeight="1" x14ac:dyDescent="0.15">
      <c r="A35" s="226" t="s">
        <v>502</v>
      </c>
      <c r="B35" s="227"/>
      <c r="C35" s="227"/>
      <c r="D35" s="227"/>
      <c r="E35" s="227"/>
      <c r="F35" s="228"/>
      <c r="G35" s="232" t="s">
        <v>582</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71" t="s">
        <v>471</v>
      </c>
      <c r="B37" s="772"/>
      <c r="C37" s="772"/>
      <c r="D37" s="772"/>
      <c r="E37" s="772"/>
      <c r="F37" s="773"/>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532</v>
      </c>
      <c r="AF37" s="245"/>
      <c r="AG37" s="245"/>
      <c r="AH37" s="246"/>
      <c r="AI37" s="244" t="s">
        <v>529</v>
      </c>
      <c r="AJ37" s="245"/>
      <c r="AK37" s="245"/>
      <c r="AL37" s="246"/>
      <c r="AM37" s="250" t="s">
        <v>524</v>
      </c>
      <c r="AN37" s="250"/>
      <c r="AO37" s="250"/>
      <c r="AP37" s="244"/>
      <c r="AQ37" s="151" t="s">
        <v>354</v>
      </c>
      <c r="AR37" s="152"/>
      <c r="AS37" s="152"/>
      <c r="AT37" s="153"/>
      <c r="AU37" s="411" t="s">
        <v>253</v>
      </c>
      <c r="AV37" s="411"/>
      <c r="AW37" s="411"/>
      <c r="AX37" s="911"/>
    </row>
    <row r="38" spans="1:50" ht="18.75" hidden="1"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c r="AR38" s="200"/>
      <c r="AS38" s="133" t="s">
        <v>355</v>
      </c>
      <c r="AT38" s="134"/>
      <c r="AU38" s="199"/>
      <c r="AV38" s="199"/>
      <c r="AW38" s="398" t="s">
        <v>300</v>
      </c>
      <c r="AX38" s="399"/>
    </row>
    <row r="39" spans="1:50" ht="23.25" hidden="1" customHeight="1" x14ac:dyDescent="0.15">
      <c r="A39" s="403"/>
      <c r="B39" s="401"/>
      <c r="C39" s="401"/>
      <c r="D39" s="401"/>
      <c r="E39" s="401"/>
      <c r="F39" s="402"/>
      <c r="G39" s="564"/>
      <c r="H39" s="565"/>
      <c r="I39" s="565"/>
      <c r="J39" s="565"/>
      <c r="K39" s="565"/>
      <c r="L39" s="565"/>
      <c r="M39" s="565"/>
      <c r="N39" s="565"/>
      <c r="O39" s="566"/>
      <c r="P39" s="105"/>
      <c r="Q39" s="105"/>
      <c r="R39" s="105"/>
      <c r="S39" s="105"/>
      <c r="T39" s="105"/>
      <c r="U39" s="105"/>
      <c r="V39" s="105"/>
      <c r="W39" s="105"/>
      <c r="X39" s="106"/>
      <c r="Y39" s="471" t="s">
        <v>12</v>
      </c>
      <c r="Z39" s="531"/>
      <c r="AA39" s="532"/>
      <c r="AB39" s="461"/>
      <c r="AC39" s="461"/>
      <c r="AD39" s="46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c r="AC40" s="523"/>
      <c r="AD40" s="523"/>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1" t="s">
        <v>471</v>
      </c>
      <c r="B44" s="772"/>
      <c r="C44" s="772"/>
      <c r="D44" s="772"/>
      <c r="E44" s="772"/>
      <c r="F44" s="773"/>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532</v>
      </c>
      <c r="AF44" s="245"/>
      <c r="AG44" s="245"/>
      <c r="AH44" s="246"/>
      <c r="AI44" s="244" t="s">
        <v>529</v>
      </c>
      <c r="AJ44" s="245"/>
      <c r="AK44" s="245"/>
      <c r="AL44" s="246"/>
      <c r="AM44" s="250" t="s">
        <v>524</v>
      </c>
      <c r="AN44" s="250"/>
      <c r="AO44" s="250"/>
      <c r="AP44" s="244"/>
      <c r="AQ44" s="151" t="s">
        <v>354</v>
      </c>
      <c r="AR44" s="152"/>
      <c r="AS44" s="152"/>
      <c r="AT44" s="153"/>
      <c r="AU44" s="411" t="s">
        <v>253</v>
      </c>
      <c r="AV44" s="411"/>
      <c r="AW44" s="411"/>
      <c r="AX44" s="911"/>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471</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532</v>
      </c>
      <c r="AF51" s="245"/>
      <c r="AG51" s="245"/>
      <c r="AH51" s="246"/>
      <c r="AI51" s="244" t="s">
        <v>529</v>
      </c>
      <c r="AJ51" s="245"/>
      <c r="AK51" s="245"/>
      <c r="AL51" s="246"/>
      <c r="AM51" s="250" t="s">
        <v>525</v>
      </c>
      <c r="AN51" s="250"/>
      <c r="AO51" s="250"/>
      <c r="AP51" s="244"/>
      <c r="AQ51" s="151" t="s">
        <v>354</v>
      </c>
      <c r="AR51" s="152"/>
      <c r="AS51" s="152"/>
      <c r="AT51" s="153"/>
      <c r="AU51" s="925" t="s">
        <v>253</v>
      </c>
      <c r="AV51" s="925"/>
      <c r="AW51" s="925"/>
      <c r="AX51" s="926"/>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5" t="s">
        <v>14</v>
      </c>
      <c r="AC55" s="595"/>
      <c r="AD55" s="595"/>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471</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533</v>
      </c>
      <c r="AF58" s="245"/>
      <c r="AG58" s="245"/>
      <c r="AH58" s="246"/>
      <c r="AI58" s="244" t="s">
        <v>529</v>
      </c>
      <c r="AJ58" s="245"/>
      <c r="AK58" s="245"/>
      <c r="AL58" s="246"/>
      <c r="AM58" s="250" t="s">
        <v>524</v>
      </c>
      <c r="AN58" s="250"/>
      <c r="AO58" s="250"/>
      <c r="AP58" s="244"/>
      <c r="AQ58" s="151" t="s">
        <v>354</v>
      </c>
      <c r="AR58" s="152"/>
      <c r="AS58" s="152"/>
      <c r="AT58" s="153"/>
      <c r="AU58" s="925" t="s">
        <v>253</v>
      </c>
      <c r="AV58" s="925"/>
      <c r="AW58" s="925"/>
      <c r="AX58" s="926"/>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472</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467</v>
      </c>
      <c r="X65" s="488"/>
      <c r="Y65" s="491"/>
      <c r="Z65" s="491"/>
      <c r="AA65" s="492"/>
      <c r="AB65" s="238" t="s">
        <v>11</v>
      </c>
      <c r="AC65" s="239"/>
      <c r="AD65" s="240"/>
      <c r="AE65" s="244" t="s">
        <v>532</v>
      </c>
      <c r="AF65" s="245"/>
      <c r="AG65" s="245"/>
      <c r="AH65" s="246"/>
      <c r="AI65" s="244" t="s">
        <v>529</v>
      </c>
      <c r="AJ65" s="245"/>
      <c r="AK65" s="245"/>
      <c r="AL65" s="246"/>
      <c r="AM65" s="250" t="s">
        <v>524</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470</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492</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493</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477</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491</v>
      </c>
      <c r="X70" s="311"/>
      <c r="Y70" s="270" t="s">
        <v>12</v>
      </c>
      <c r="Z70" s="270"/>
      <c r="AA70" s="271"/>
      <c r="AB70" s="272" t="s">
        <v>492</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493</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472</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532</v>
      </c>
      <c r="AF73" s="245"/>
      <c r="AG73" s="245"/>
      <c r="AH73" s="246"/>
      <c r="AI73" s="244" t="s">
        <v>529</v>
      </c>
      <c r="AJ73" s="245"/>
      <c r="AK73" s="245"/>
      <c r="AL73" s="246"/>
      <c r="AM73" s="250" t="s">
        <v>524</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10"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2"/>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1"/>
      <c r="AF77" s="892"/>
      <c r="AG77" s="892"/>
      <c r="AH77" s="892"/>
      <c r="AI77" s="891"/>
      <c r="AJ77" s="892"/>
      <c r="AK77" s="892"/>
      <c r="AL77" s="892"/>
      <c r="AM77" s="891"/>
      <c r="AN77" s="892"/>
      <c r="AO77" s="892"/>
      <c r="AP77" s="892"/>
      <c r="AQ77" s="340"/>
      <c r="AR77" s="207"/>
      <c r="AS77" s="207"/>
      <c r="AT77" s="341"/>
      <c r="AU77" s="219"/>
      <c r="AV77" s="219"/>
      <c r="AW77" s="219"/>
      <c r="AX77" s="221"/>
    </row>
    <row r="78" spans="1:50" ht="69.75" hidden="1" customHeight="1" x14ac:dyDescent="0.15">
      <c r="A78" s="335" t="s">
        <v>505</v>
      </c>
      <c r="B78" s="336"/>
      <c r="C78" s="336"/>
      <c r="D78" s="336"/>
      <c r="E78" s="333" t="s">
        <v>449</v>
      </c>
      <c r="F78" s="334"/>
      <c r="G78" s="57" t="s">
        <v>357</v>
      </c>
      <c r="H78" s="587"/>
      <c r="I78" s="588"/>
      <c r="J78" s="588"/>
      <c r="K78" s="588"/>
      <c r="L78" s="588"/>
      <c r="M78" s="588"/>
      <c r="N78" s="588"/>
      <c r="O78" s="589"/>
      <c r="P78" s="147"/>
      <c r="Q78" s="147"/>
      <c r="R78" s="147"/>
      <c r="S78" s="147"/>
      <c r="T78" s="147"/>
      <c r="U78" s="147"/>
      <c r="V78" s="147"/>
      <c r="W78" s="147"/>
      <c r="X78" s="147"/>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466</v>
      </c>
      <c r="AP79" s="279"/>
      <c r="AQ79" s="279"/>
      <c r="AR79" s="81" t="s">
        <v>464</v>
      </c>
      <c r="AS79" s="278"/>
      <c r="AT79" s="279"/>
      <c r="AU79" s="279"/>
      <c r="AV79" s="279"/>
      <c r="AW79" s="279"/>
      <c r="AX79" s="948"/>
    </row>
    <row r="80" spans="1:50" ht="18.75" hidden="1" customHeight="1" x14ac:dyDescent="0.15">
      <c r="A80" s="865" t="s">
        <v>266</v>
      </c>
      <c r="B80" s="524" t="s">
        <v>463</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557</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6"/>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6"/>
      <c r="B82" s="527"/>
      <c r="C82" s="428"/>
      <c r="D82" s="428"/>
      <c r="E82" s="428"/>
      <c r="F82" s="429"/>
      <c r="G82" s="677"/>
      <c r="H82" s="677"/>
      <c r="I82" s="677"/>
      <c r="J82" s="677"/>
      <c r="K82" s="677"/>
      <c r="L82" s="677"/>
      <c r="M82" s="677"/>
      <c r="N82" s="677"/>
      <c r="O82" s="677"/>
      <c r="P82" s="677"/>
      <c r="Q82" s="677"/>
      <c r="R82" s="677"/>
      <c r="S82" s="677"/>
      <c r="T82" s="677"/>
      <c r="U82" s="677"/>
      <c r="V82" s="677"/>
      <c r="W82" s="677"/>
      <c r="X82" s="677"/>
      <c r="Y82" s="677"/>
      <c r="Z82" s="677"/>
      <c r="AA82" s="678"/>
      <c r="AB82" s="885"/>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6"/>
    </row>
    <row r="83" spans="1:60" ht="22.5" hidden="1" customHeight="1" x14ac:dyDescent="0.15">
      <c r="A83" s="866"/>
      <c r="B83" s="527"/>
      <c r="C83" s="428"/>
      <c r="D83" s="428"/>
      <c r="E83" s="428"/>
      <c r="F83" s="429"/>
      <c r="G83" s="679"/>
      <c r="H83" s="679"/>
      <c r="I83" s="679"/>
      <c r="J83" s="679"/>
      <c r="K83" s="679"/>
      <c r="L83" s="679"/>
      <c r="M83" s="679"/>
      <c r="N83" s="679"/>
      <c r="O83" s="679"/>
      <c r="P83" s="679"/>
      <c r="Q83" s="679"/>
      <c r="R83" s="679"/>
      <c r="S83" s="679"/>
      <c r="T83" s="679"/>
      <c r="U83" s="679"/>
      <c r="V83" s="679"/>
      <c r="W83" s="679"/>
      <c r="X83" s="679"/>
      <c r="Y83" s="679"/>
      <c r="Z83" s="679"/>
      <c r="AA83" s="680"/>
      <c r="AB83" s="887"/>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8"/>
    </row>
    <row r="84" spans="1:60" ht="19.5" hidden="1" customHeight="1" x14ac:dyDescent="0.15">
      <c r="A84" s="866"/>
      <c r="B84" s="528"/>
      <c r="C84" s="529"/>
      <c r="D84" s="529"/>
      <c r="E84" s="529"/>
      <c r="F84" s="530"/>
      <c r="G84" s="681"/>
      <c r="H84" s="681"/>
      <c r="I84" s="681"/>
      <c r="J84" s="681"/>
      <c r="K84" s="681"/>
      <c r="L84" s="681"/>
      <c r="M84" s="681"/>
      <c r="N84" s="681"/>
      <c r="O84" s="681"/>
      <c r="P84" s="681"/>
      <c r="Q84" s="681"/>
      <c r="R84" s="681"/>
      <c r="S84" s="681"/>
      <c r="T84" s="681"/>
      <c r="U84" s="681"/>
      <c r="V84" s="681"/>
      <c r="W84" s="681"/>
      <c r="X84" s="681"/>
      <c r="Y84" s="681"/>
      <c r="Z84" s="681"/>
      <c r="AA84" s="682"/>
      <c r="AB84" s="889"/>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0"/>
    </row>
    <row r="85" spans="1:60" ht="18.75" hidden="1" customHeight="1" x14ac:dyDescent="0.15">
      <c r="A85" s="866"/>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532</v>
      </c>
      <c r="AF85" s="245"/>
      <c r="AG85" s="245"/>
      <c r="AH85" s="246"/>
      <c r="AI85" s="244" t="s">
        <v>529</v>
      </c>
      <c r="AJ85" s="245"/>
      <c r="AK85" s="245"/>
      <c r="AL85" s="246"/>
      <c r="AM85" s="250" t="s">
        <v>524</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6"/>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6"/>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6"/>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6"/>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5" t="s">
        <v>14</v>
      </c>
      <c r="AC89" s="595"/>
      <c r="AD89" s="595"/>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6"/>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532</v>
      </c>
      <c r="AF90" s="245"/>
      <c r="AG90" s="245"/>
      <c r="AH90" s="246"/>
      <c r="AI90" s="244" t="s">
        <v>529</v>
      </c>
      <c r="AJ90" s="245"/>
      <c r="AK90" s="245"/>
      <c r="AL90" s="246"/>
      <c r="AM90" s="250" t="s">
        <v>524</v>
      </c>
      <c r="AN90" s="250"/>
      <c r="AO90" s="250"/>
      <c r="AP90" s="244"/>
      <c r="AQ90" s="159" t="s">
        <v>354</v>
      </c>
      <c r="AR90" s="130"/>
      <c r="AS90" s="130"/>
      <c r="AT90" s="131"/>
      <c r="AU90" s="533" t="s">
        <v>253</v>
      </c>
      <c r="AV90" s="533"/>
      <c r="AW90" s="533"/>
      <c r="AX90" s="534"/>
    </row>
    <row r="91" spans="1:60" ht="18.75" hidden="1" customHeight="1" x14ac:dyDescent="0.15">
      <c r="A91" s="866"/>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6"/>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6"/>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6"/>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5" t="s">
        <v>14</v>
      </c>
      <c r="AC94" s="595"/>
      <c r="AD94" s="595"/>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6"/>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532</v>
      </c>
      <c r="AF95" s="245"/>
      <c r="AG95" s="245"/>
      <c r="AH95" s="246"/>
      <c r="AI95" s="244" t="s">
        <v>529</v>
      </c>
      <c r="AJ95" s="245"/>
      <c r="AK95" s="245"/>
      <c r="AL95" s="246"/>
      <c r="AM95" s="250" t="s">
        <v>524</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6"/>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6"/>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6"/>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7"/>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6" t="s">
        <v>13</v>
      </c>
      <c r="Z99" s="897"/>
      <c r="AA99" s="898"/>
      <c r="AB99" s="893" t="s">
        <v>14</v>
      </c>
      <c r="AC99" s="894"/>
      <c r="AD99" s="895"/>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473</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5"/>
      <c r="Z100" s="856"/>
      <c r="AA100" s="857"/>
      <c r="AB100" s="481" t="s">
        <v>11</v>
      </c>
      <c r="AC100" s="481"/>
      <c r="AD100" s="481"/>
      <c r="AE100" s="539" t="s">
        <v>532</v>
      </c>
      <c r="AF100" s="540"/>
      <c r="AG100" s="540"/>
      <c r="AH100" s="541"/>
      <c r="AI100" s="539" t="s">
        <v>529</v>
      </c>
      <c r="AJ100" s="540"/>
      <c r="AK100" s="540"/>
      <c r="AL100" s="541"/>
      <c r="AM100" s="539" t="s">
        <v>525</v>
      </c>
      <c r="AN100" s="540"/>
      <c r="AO100" s="540"/>
      <c r="AP100" s="541"/>
      <c r="AQ100" s="320" t="s">
        <v>518</v>
      </c>
      <c r="AR100" s="321"/>
      <c r="AS100" s="321"/>
      <c r="AT100" s="322"/>
      <c r="AU100" s="320" t="s">
        <v>515</v>
      </c>
      <c r="AV100" s="321"/>
      <c r="AW100" s="321"/>
      <c r="AX100" s="323"/>
    </row>
    <row r="101" spans="1:60" ht="23.25" customHeight="1" x14ac:dyDescent="0.15">
      <c r="A101" s="422"/>
      <c r="B101" s="423"/>
      <c r="C101" s="423"/>
      <c r="D101" s="423"/>
      <c r="E101" s="423"/>
      <c r="F101" s="424"/>
      <c r="G101" s="105" t="s">
        <v>583</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581</v>
      </c>
      <c r="AC101" s="461"/>
      <c r="AD101" s="461"/>
      <c r="AE101" s="218">
        <v>307</v>
      </c>
      <c r="AF101" s="219"/>
      <c r="AG101" s="219"/>
      <c r="AH101" s="220"/>
      <c r="AI101" s="218">
        <v>320</v>
      </c>
      <c r="AJ101" s="219"/>
      <c r="AK101" s="219"/>
      <c r="AL101" s="220"/>
      <c r="AM101" s="218">
        <v>341</v>
      </c>
      <c r="AN101" s="219"/>
      <c r="AO101" s="219"/>
      <c r="AP101" s="220"/>
      <c r="AQ101" s="218" t="s">
        <v>575</v>
      </c>
      <c r="AR101" s="219"/>
      <c r="AS101" s="219"/>
      <c r="AT101" s="220"/>
      <c r="AU101" s="218"/>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581</v>
      </c>
      <c r="AC102" s="461"/>
      <c r="AD102" s="461"/>
      <c r="AE102" s="418">
        <v>307</v>
      </c>
      <c r="AF102" s="418"/>
      <c r="AG102" s="418"/>
      <c r="AH102" s="418"/>
      <c r="AI102" s="418">
        <v>307</v>
      </c>
      <c r="AJ102" s="418"/>
      <c r="AK102" s="418"/>
      <c r="AL102" s="418"/>
      <c r="AM102" s="418">
        <v>320</v>
      </c>
      <c r="AN102" s="418"/>
      <c r="AO102" s="418"/>
      <c r="AP102" s="418"/>
      <c r="AQ102" s="273">
        <v>341</v>
      </c>
      <c r="AR102" s="274"/>
      <c r="AS102" s="274"/>
      <c r="AT102" s="319"/>
      <c r="AU102" s="273"/>
      <c r="AV102" s="274"/>
      <c r="AW102" s="274"/>
      <c r="AX102" s="319"/>
    </row>
    <row r="103" spans="1:60" ht="31.5" customHeight="1" x14ac:dyDescent="0.15">
      <c r="A103" s="419" t="s">
        <v>473</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532</v>
      </c>
      <c r="AF103" s="416"/>
      <c r="AG103" s="416"/>
      <c r="AH103" s="417"/>
      <c r="AI103" s="415" t="s">
        <v>529</v>
      </c>
      <c r="AJ103" s="416"/>
      <c r="AK103" s="416"/>
      <c r="AL103" s="417"/>
      <c r="AM103" s="415" t="s">
        <v>525</v>
      </c>
      <c r="AN103" s="416"/>
      <c r="AO103" s="416"/>
      <c r="AP103" s="417"/>
      <c r="AQ103" s="284" t="s">
        <v>518</v>
      </c>
      <c r="AR103" s="285"/>
      <c r="AS103" s="285"/>
      <c r="AT103" s="324"/>
      <c r="AU103" s="284" t="s">
        <v>515</v>
      </c>
      <c r="AV103" s="285"/>
      <c r="AW103" s="285"/>
      <c r="AX103" s="286"/>
    </row>
    <row r="104" spans="1:60" ht="23.25" customHeight="1" x14ac:dyDescent="0.15">
      <c r="A104" s="422"/>
      <c r="B104" s="423"/>
      <c r="C104" s="423"/>
      <c r="D104" s="423"/>
      <c r="E104" s="423"/>
      <c r="F104" s="424"/>
      <c r="G104" s="105" t="s">
        <v>584</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581</v>
      </c>
      <c r="AC104" s="546"/>
      <c r="AD104" s="547"/>
      <c r="AE104" s="218">
        <v>6</v>
      </c>
      <c r="AF104" s="219"/>
      <c r="AG104" s="219"/>
      <c r="AH104" s="220"/>
      <c r="AI104" s="218">
        <v>1</v>
      </c>
      <c r="AJ104" s="219"/>
      <c r="AK104" s="219"/>
      <c r="AL104" s="220"/>
      <c r="AM104" s="218">
        <v>2</v>
      </c>
      <c r="AN104" s="219"/>
      <c r="AO104" s="219"/>
      <c r="AP104" s="220"/>
      <c r="AQ104" s="218" t="s">
        <v>575</v>
      </c>
      <c r="AR104" s="219"/>
      <c r="AS104" s="219"/>
      <c r="AT104" s="220"/>
      <c r="AU104" s="218"/>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581</v>
      </c>
      <c r="AC105" s="469"/>
      <c r="AD105" s="470"/>
      <c r="AE105" s="418">
        <v>6</v>
      </c>
      <c r="AF105" s="418"/>
      <c r="AG105" s="418"/>
      <c r="AH105" s="418"/>
      <c r="AI105" s="418">
        <v>1</v>
      </c>
      <c r="AJ105" s="418"/>
      <c r="AK105" s="418"/>
      <c r="AL105" s="418"/>
      <c r="AM105" s="418">
        <v>4</v>
      </c>
      <c r="AN105" s="418"/>
      <c r="AO105" s="418"/>
      <c r="AP105" s="418"/>
      <c r="AQ105" s="218">
        <v>4</v>
      </c>
      <c r="AR105" s="219"/>
      <c r="AS105" s="219"/>
      <c r="AT105" s="220"/>
      <c r="AU105" s="273"/>
      <c r="AV105" s="274"/>
      <c r="AW105" s="274"/>
      <c r="AX105" s="319"/>
    </row>
    <row r="106" spans="1:60" ht="31.5" hidden="1" customHeight="1" x14ac:dyDescent="0.15">
      <c r="A106" s="419" t="s">
        <v>473</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532</v>
      </c>
      <c r="AF106" s="416"/>
      <c r="AG106" s="416"/>
      <c r="AH106" s="417"/>
      <c r="AI106" s="415" t="s">
        <v>529</v>
      </c>
      <c r="AJ106" s="416"/>
      <c r="AK106" s="416"/>
      <c r="AL106" s="417"/>
      <c r="AM106" s="415" t="s">
        <v>524</v>
      </c>
      <c r="AN106" s="416"/>
      <c r="AO106" s="416"/>
      <c r="AP106" s="417"/>
      <c r="AQ106" s="284" t="s">
        <v>518</v>
      </c>
      <c r="AR106" s="285"/>
      <c r="AS106" s="285"/>
      <c r="AT106" s="324"/>
      <c r="AU106" s="284" t="s">
        <v>515</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473</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532</v>
      </c>
      <c r="AF109" s="416"/>
      <c r="AG109" s="416"/>
      <c r="AH109" s="417"/>
      <c r="AI109" s="415" t="s">
        <v>529</v>
      </c>
      <c r="AJ109" s="416"/>
      <c r="AK109" s="416"/>
      <c r="AL109" s="417"/>
      <c r="AM109" s="415" t="s">
        <v>525</v>
      </c>
      <c r="AN109" s="416"/>
      <c r="AO109" s="416"/>
      <c r="AP109" s="417"/>
      <c r="AQ109" s="284" t="s">
        <v>518</v>
      </c>
      <c r="AR109" s="285"/>
      <c r="AS109" s="285"/>
      <c r="AT109" s="324"/>
      <c r="AU109" s="284" t="s">
        <v>515</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473</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532</v>
      </c>
      <c r="AF112" s="416"/>
      <c r="AG112" s="416"/>
      <c r="AH112" s="417"/>
      <c r="AI112" s="415" t="s">
        <v>529</v>
      </c>
      <c r="AJ112" s="416"/>
      <c r="AK112" s="416"/>
      <c r="AL112" s="417"/>
      <c r="AM112" s="415" t="s">
        <v>524</v>
      </c>
      <c r="AN112" s="416"/>
      <c r="AO112" s="416"/>
      <c r="AP112" s="417"/>
      <c r="AQ112" s="284" t="s">
        <v>518</v>
      </c>
      <c r="AR112" s="285"/>
      <c r="AS112" s="285"/>
      <c r="AT112" s="324"/>
      <c r="AU112" s="284" t="s">
        <v>515</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23.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532</v>
      </c>
      <c r="AF115" s="416"/>
      <c r="AG115" s="416"/>
      <c r="AH115" s="417"/>
      <c r="AI115" s="415" t="s">
        <v>529</v>
      </c>
      <c r="AJ115" s="416"/>
      <c r="AK115" s="416"/>
      <c r="AL115" s="417"/>
      <c r="AM115" s="415" t="s">
        <v>524</v>
      </c>
      <c r="AN115" s="416"/>
      <c r="AO115" s="416"/>
      <c r="AP115" s="417"/>
      <c r="AQ115" s="592" t="s">
        <v>519</v>
      </c>
      <c r="AR115" s="593"/>
      <c r="AS115" s="593"/>
      <c r="AT115" s="593"/>
      <c r="AU115" s="593"/>
      <c r="AV115" s="593"/>
      <c r="AW115" s="593"/>
      <c r="AX115" s="594"/>
    </row>
    <row r="116" spans="1:50" ht="23.25" customHeight="1" x14ac:dyDescent="0.15">
      <c r="A116" s="439"/>
      <c r="B116" s="440"/>
      <c r="C116" s="440"/>
      <c r="D116" s="440"/>
      <c r="E116" s="440"/>
      <c r="F116" s="441"/>
      <c r="G116" s="393" t="s">
        <v>585</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661</v>
      </c>
      <c r="AC116" s="463"/>
      <c r="AD116" s="464"/>
      <c r="AE116" s="418">
        <v>107492</v>
      </c>
      <c r="AF116" s="418"/>
      <c r="AG116" s="418"/>
      <c r="AH116" s="418"/>
      <c r="AI116" s="418">
        <v>684375</v>
      </c>
      <c r="AJ116" s="418"/>
      <c r="AK116" s="418"/>
      <c r="AL116" s="418"/>
      <c r="AM116" s="418">
        <v>947214</v>
      </c>
      <c r="AN116" s="418"/>
      <c r="AO116" s="418"/>
      <c r="AP116" s="418"/>
      <c r="AQ116" s="218">
        <v>847507</v>
      </c>
      <c r="AR116" s="219"/>
      <c r="AS116" s="219"/>
      <c r="AT116" s="219"/>
      <c r="AU116" s="219"/>
      <c r="AV116" s="219"/>
      <c r="AW116" s="219"/>
      <c r="AX116" s="221"/>
    </row>
    <row r="117" spans="1:50" ht="46.5" customHeight="1" x14ac:dyDescent="0.15">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587</v>
      </c>
      <c r="AC117" s="473"/>
      <c r="AD117" s="474"/>
      <c r="AE117" s="591" t="s">
        <v>589</v>
      </c>
      <c r="AF117" s="551"/>
      <c r="AG117" s="551"/>
      <c r="AH117" s="551"/>
      <c r="AI117" s="591" t="s">
        <v>590</v>
      </c>
      <c r="AJ117" s="551"/>
      <c r="AK117" s="551"/>
      <c r="AL117" s="551"/>
      <c r="AM117" s="591" t="s">
        <v>659</v>
      </c>
      <c r="AN117" s="551"/>
      <c r="AO117" s="551"/>
      <c r="AP117" s="551"/>
      <c r="AQ117" s="551" t="s">
        <v>672</v>
      </c>
      <c r="AR117" s="551"/>
      <c r="AS117" s="551"/>
      <c r="AT117" s="551"/>
      <c r="AU117" s="551"/>
      <c r="AV117" s="551"/>
      <c r="AW117" s="551"/>
      <c r="AX117" s="552"/>
    </row>
    <row r="118" spans="1:50" ht="23.25"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532</v>
      </c>
      <c r="AF118" s="416"/>
      <c r="AG118" s="416"/>
      <c r="AH118" s="417"/>
      <c r="AI118" s="415" t="s">
        <v>529</v>
      </c>
      <c r="AJ118" s="416"/>
      <c r="AK118" s="416"/>
      <c r="AL118" s="417"/>
      <c r="AM118" s="415" t="s">
        <v>524</v>
      </c>
      <c r="AN118" s="416"/>
      <c r="AO118" s="416"/>
      <c r="AP118" s="417"/>
      <c r="AQ118" s="592" t="s">
        <v>519</v>
      </c>
      <c r="AR118" s="593"/>
      <c r="AS118" s="593"/>
      <c r="AT118" s="593"/>
      <c r="AU118" s="593"/>
      <c r="AV118" s="593"/>
      <c r="AW118" s="593"/>
      <c r="AX118" s="594"/>
    </row>
    <row r="119" spans="1:50" ht="23.25" customHeight="1" x14ac:dyDescent="0.15">
      <c r="A119" s="439"/>
      <c r="B119" s="440"/>
      <c r="C119" s="440"/>
      <c r="D119" s="440"/>
      <c r="E119" s="440"/>
      <c r="F119" s="441"/>
      <c r="G119" s="393" t="s">
        <v>586</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t="s">
        <v>588</v>
      </c>
      <c r="AC119" s="463"/>
      <c r="AD119" s="464"/>
      <c r="AE119" s="418">
        <v>550</v>
      </c>
      <c r="AF119" s="418"/>
      <c r="AG119" s="418"/>
      <c r="AH119" s="418"/>
      <c r="AI119" s="418">
        <v>21900</v>
      </c>
      <c r="AJ119" s="418"/>
      <c r="AK119" s="418"/>
      <c r="AL119" s="418"/>
      <c r="AM119" s="418">
        <v>16150</v>
      </c>
      <c r="AN119" s="418"/>
      <c r="AO119" s="418"/>
      <c r="AP119" s="418"/>
      <c r="AQ119" s="418">
        <v>7225</v>
      </c>
      <c r="AR119" s="418"/>
      <c r="AS119" s="418"/>
      <c r="AT119" s="418"/>
      <c r="AU119" s="418"/>
      <c r="AV119" s="418"/>
      <c r="AW119" s="418"/>
      <c r="AX119" s="550"/>
    </row>
    <row r="120" spans="1:50" ht="46.5" customHeight="1" thickBot="1" x14ac:dyDescent="0.2">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587</v>
      </c>
      <c r="AC120" s="473"/>
      <c r="AD120" s="474"/>
      <c r="AE120" s="591" t="s">
        <v>591</v>
      </c>
      <c r="AF120" s="551"/>
      <c r="AG120" s="551"/>
      <c r="AH120" s="551"/>
      <c r="AI120" s="591" t="s">
        <v>592</v>
      </c>
      <c r="AJ120" s="551"/>
      <c r="AK120" s="551"/>
      <c r="AL120" s="551"/>
      <c r="AM120" s="591" t="s">
        <v>660</v>
      </c>
      <c r="AN120" s="551"/>
      <c r="AO120" s="551"/>
      <c r="AP120" s="551"/>
      <c r="AQ120" s="551" t="s">
        <v>593</v>
      </c>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532</v>
      </c>
      <c r="AF121" s="416"/>
      <c r="AG121" s="416"/>
      <c r="AH121" s="417"/>
      <c r="AI121" s="415" t="s">
        <v>529</v>
      </c>
      <c r="AJ121" s="416"/>
      <c r="AK121" s="416"/>
      <c r="AL121" s="417"/>
      <c r="AM121" s="415" t="s">
        <v>524</v>
      </c>
      <c r="AN121" s="416"/>
      <c r="AO121" s="416"/>
      <c r="AP121" s="417"/>
      <c r="AQ121" s="592" t="s">
        <v>519</v>
      </c>
      <c r="AR121" s="593"/>
      <c r="AS121" s="593"/>
      <c r="AT121" s="593"/>
      <c r="AU121" s="593"/>
      <c r="AV121" s="593"/>
      <c r="AW121" s="593"/>
      <c r="AX121" s="594"/>
    </row>
    <row r="122" spans="1:50" ht="23.25" hidden="1" customHeight="1" x14ac:dyDescent="0.15">
      <c r="A122" s="439"/>
      <c r="B122" s="440"/>
      <c r="C122" s="440"/>
      <c r="D122" s="440"/>
      <c r="E122" s="440"/>
      <c r="F122" s="441"/>
      <c r="G122" s="393" t="s">
        <v>481</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482</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533</v>
      </c>
      <c r="AF124" s="416"/>
      <c r="AG124" s="416"/>
      <c r="AH124" s="417"/>
      <c r="AI124" s="415" t="s">
        <v>529</v>
      </c>
      <c r="AJ124" s="416"/>
      <c r="AK124" s="416"/>
      <c r="AL124" s="417"/>
      <c r="AM124" s="415" t="s">
        <v>524</v>
      </c>
      <c r="AN124" s="416"/>
      <c r="AO124" s="416"/>
      <c r="AP124" s="417"/>
      <c r="AQ124" s="592" t="s">
        <v>519</v>
      </c>
      <c r="AR124" s="593"/>
      <c r="AS124" s="593"/>
      <c r="AT124" s="593"/>
      <c r="AU124" s="593"/>
      <c r="AV124" s="593"/>
      <c r="AW124" s="593"/>
      <c r="AX124" s="594"/>
    </row>
    <row r="125" spans="1:50" ht="23.25" hidden="1" customHeight="1" x14ac:dyDescent="0.15">
      <c r="A125" s="439"/>
      <c r="B125" s="440"/>
      <c r="C125" s="440"/>
      <c r="D125" s="440"/>
      <c r="E125" s="440"/>
      <c r="F125" s="441"/>
      <c r="G125" s="393" t="s">
        <v>481</v>
      </c>
      <c r="H125" s="393"/>
      <c r="I125" s="393"/>
      <c r="J125" s="393"/>
      <c r="K125" s="393"/>
      <c r="L125" s="393"/>
      <c r="M125" s="393"/>
      <c r="N125" s="393"/>
      <c r="O125" s="393"/>
      <c r="P125" s="393"/>
      <c r="Q125" s="393"/>
      <c r="R125" s="393"/>
      <c r="S125" s="393"/>
      <c r="T125" s="393"/>
      <c r="U125" s="393"/>
      <c r="V125" s="393"/>
      <c r="W125" s="393"/>
      <c r="X125" s="930"/>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1"/>
      <c r="Y126" s="471" t="s">
        <v>49</v>
      </c>
      <c r="Z126" s="446"/>
      <c r="AA126" s="447"/>
      <c r="AB126" s="472" t="s">
        <v>480</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2"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7"/>
      <c r="Z127" s="928"/>
      <c r="AA127" s="929"/>
      <c r="AB127" s="247" t="s">
        <v>11</v>
      </c>
      <c r="AC127" s="248"/>
      <c r="AD127" s="249"/>
      <c r="AE127" s="415" t="s">
        <v>532</v>
      </c>
      <c r="AF127" s="416"/>
      <c r="AG127" s="416"/>
      <c r="AH127" s="417"/>
      <c r="AI127" s="415" t="s">
        <v>529</v>
      </c>
      <c r="AJ127" s="416"/>
      <c r="AK127" s="416"/>
      <c r="AL127" s="417"/>
      <c r="AM127" s="415" t="s">
        <v>524</v>
      </c>
      <c r="AN127" s="416"/>
      <c r="AO127" s="416"/>
      <c r="AP127" s="417"/>
      <c r="AQ127" s="592" t="s">
        <v>519</v>
      </c>
      <c r="AR127" s="593"/>
      <c r="AS127" s="593"/>
      <c r="AT127" s="593"/>
      <c r="AU127" s="593"/>
      <c r="AV127" s="593"/>
      <c r="AW127" s="593"/>
      <c r="AX127" s="594"/>
    </row>
    <row r="128" spans="1:50" ht="23.25" hidden="1" customHeight="1" x14ac:dyDescent="0.15">
      <c r="A128" s="439"/>
      <c r="B128" s="440"/>
      <c r="C128" s="440"/>
      <c r="D128" s="440"/>
      <c r="E128" s="440"/>
      <c r="F128" s="441"/>
      <c r="G128" s="393" t="s">
        <v>481</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480</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562</v>
      </c>
      <c r="B130" s="185"/>
      <c r="C130" s="184" t="s">
        <v>358</v>
      </c>
      <c r="D130" s="185"/>
      <c r="E130" s="169" t="s">
        <v>387</v>
      </c>
      <c r="F130" s="170"/>
      <c r="G130" s="171" t="s">
        <v>594</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595</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575</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596</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597</v>
      </c>
      <c r="AC134" s="205"/>
      <c r="AD134" s="205"/>
      <c r="AE134" s="206">
        <v>4.3</v>
      </c>
      <c r="AF134" s="207"/>
      <c r="AG134" s="207"/>
      <c r="AH134" s="207"/>
      <c r="AI134" s="206">
        <v>4.4000000000000004</v>
      </c>
      <c r="AJ134" s="207"/>
      <c r="AK134" s="207"/>
      <c r="AL134" s="207"/>
      <c r="AM134" s="206">
        <v>4.5</v>
      </c>
      <c r="AN134" s="207"/>
      <c r="AO134" s="207"/>
      <c r="AP134" s="207"/>
      <c r="AQ134" s="206" t="s">
        <v>575</v>
      </c>
      <c r="AR134" s="207"/>
      <c r="AS134" s="207"/>
      <c r="AT134" s="207"/>
      <c r="AU134" s="206" t="s">
        <v>575</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597</v>
      </c>
      <c r="AC135" s="213"/>
      <c r="AD135" s="213"/>
      <c r="AE135" s="206">
        <v>3.5</v>
      </c>
      <c r="AF135" s="207"/>
      <c r="AG135" s="207"/>
      <c r="AH135" s="207"/>
      <c r="AI135" s="206">
        <v>3.5</v>
      </c>
      <c r="AJ135" s="207"/>
      <c r="AK135" s="207"/>
      <c r="AL135" s="207"/>
      <c r="AM135" s="206">
        <v>3.5</v>
      </c>
      <c r="AN135" s="207"/>
      <c r="AO135" s="207"/>
      <c r="AP135" s="207"/>
      <c r="AQ135" s="206" t="s">
        <v>575</v>
      </c>
      <c r="AR135" s="207"/>
      <c r="AS135" s="207"/>
      <c r="AT135" s="207"/>
      <c r="AU135" s="206">
        <v>3.5</v>
      </c>
      <c r="AV135" s="207"/>
      <c r="AW135" s="207"/>
      <c r="AX135" s="208"/>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457</v>
      </c>
      <c r="R152" s="130"/>
      <c r="S152" s="130"/>
      <c r="T152" s="130"/>
      <c r="U152" s="130"/>
      <c r="V152" s="130"/>
      <c r="W152" s="130"/>
      <c r="X152" s="130"/>
      <c r="Y152" s="130"/>
      <c r="Z152" s="130"/>
      <c r="AA152" s="130"/>
      <c r="AB152" s="129" t="s">
        <v>458</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457</v>
      </c>
      <c r="R159" s="130"/>
      <c r="S159" s="130"/>
      <c r="T159" s="130"/>
      <c r="U159" s="130"/>
      <c r="V159" s="130"/>
      <c r="W159" s="130"/>
      <c r="X159" s="130"/>
      <c r="Y159" s="130"/>
      <c r="Z159" s="130"/>
      <c r="AA159" s="130"/>
      <c r="AB159" s="129" t="s">
        <v>458</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457</v>
      </c>
      <c r="R166" s="130"/>
      <c r="S166" s="130"/>
      <c r="T166" s="130"/>
      <c r="U166" s="130"/>
      <c r="V166" s="130"/>
      <c r="W166" s="130"/>
      <c r="X166" s="130"/>
      <c r="Y166" s="130"/>
      <c r="Z166" s="130"/>
      <c r="AA166" s="130"/>
      <c r="AB166" s="129" t="s">
        <v>458</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457</v>
      </c>
      <c r="R173" s="130"/>
      <c r="S173" s="130"/>
      <c r="T173" s="130"/>
      <c r="U173" s="130"/>
      <c r="V173" s="130"/>
      <c r="W173" s="130"/>
      <c r="X173" s="130"/>
      <c r="Y173" s="130"/>
      <c r="Z173" s="130"/>
      <c r="AA173" s="130"/>
      <c r="AB173" s="129" t="s">
        <v>458</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457</v>
      </c>
      <c r="R180" s="130"/>
      <c r="S180" s="130"/>
      <c r="T180" s="130"/>
      <c r="U180" s="130"/>
      <c r="V180" s="130"/>
      <c r="W180" s="130"/>
      <c r="X180" s="130"/>
      <c r="Y180" s="130"/>
      <c r="Z180" s="130"/>
      <c r="AA180" s="130"/>
      <c r="AB180" s="129" t="s">
        <v>458</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457</v>
      </c>
      <c r="R212" s="130"/>
      <c r="S212" s="130"/>
      <c r="T212" s="130"/>
      <c r="U212" s="130"/>
      <c r="V212" s="130"/>
      <c r="W212" s="130"/>
      <c r="X212" s="130"/>
      <c r="Y212" s="130"/>
      <c r="Z212" s="130"/>
      <c r="AA212" s="130"/>
      <c r="AB212" s="129" t="s">
        <v>458</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457</v>
      </c>
      <c r="R219" s="130"/>
      <c r="S219" s="130"/>
      <c r="T219" s="130"/>
      <c r="U219" s="130"/>
      <c r="V219" s="130"/>
      <c r="W219" s="130"/>
      <c r="X219" s="130"/>
      <c r="Y219" s="130"/>
      <c r="Z219" s="130"/>
      <c r="AA219" s="130"/>
      <c r="AB219" s="129" t="s">
        <v>458</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457</v>
      </c>
      <c r="R226" s="130"/>
      <c r="S226" s="130"/>
      <c r="T226" s="130"/>
      <c r="U226" s="130"/>
      <c r="V226" s="130"/>
      <c r="W226" s="130"/>
      <c r="X226" s="130"/>
      <c r="Y226" s="130"/>
      <c r="Z226" s="130"/>
      <c r="AA226" s="130"/>
      <c r="AB226" s="129" t="s">
        <v>458</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457</v>
      </c>
      <c r="R233" s="130"/>
      <c r="S233" s="130"/>
      <c r="T233" s="130"/>
      <c r="U233" s="130"/>
      <c r="V233" s="130"/>
      <c r="W233" s="130"/>
      <c r="X233" s="130"/>
      <c r="Y233" s="130"/>
      <c r="Z233" s="130"/>
      <c r="AA233" s="130"/>
      <c r="AB233" s="129" t="s">
        <v>458</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457</v>
      </c>
      <c r="R240" s="130"/>
      <c r="S240" s="130"/>
      <c r="T240" s="130"/>
      <c r="U240" s="130"/>
      <c r="V240" s="130"/>
      <c r="W240" s="130"/>
      <c r="X240" s="130"/>
      <c r="Y240" s="130"/>
      <c r="Z240" s="130"/>
      <c r="AA240" s="130"/>
      <c r="AB240" s="129" t="s">
        <v>458</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457</v>
      </c>
      <c r="R272" s="130"/>
      <c r="S272" s="130"/>
      <c r="T272" s="130"/>
      <c r="U272" s="130"/>
      <c r="V272" s="130"/>
      <c r="W272" s="130"/>
      <c r="X272" s="130"/>
      <c r="Y272" s="130"/>
      <c r="Z272" s="130"/>
      <c r="AA272" s="130"/>
      <c r="AB272" s="129" t="s">
        <v>458</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457</v>
      </c>
      <c r="R279" s="130"/>
      <c r="S279" s="130"/>
      <c r="T279" s="130"/>
      <c r="U279" s="130"/>
      <c r="V279" s="130"/>
      <c r="W279" s="130"/>
      <c r="X279" s="130"/>
      <c r="Y279" s="130"/>
      <c r="Z279" s="130"/>
      <c r="AA279" s="130"/>
      <c r="AB279" s="129" t="s">
        <v>458</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457</v>
      </c>
      <c r="R286" s="130"/>
      <c r="S286" s="130"/>
      <c r="T286" s="130"/>
      <c r="U286" s="130"/>
      <c r="V286" s="130"/>
      <c r="W286" s="130"/>
      <c r="X286" s="130"/>
      <c r="Y286" s="130"/>
      <c r="Z286" s="130"/>
      <c r="AA286" s="130"/>
      <c r="AB286" s="129" t="s">
        <v>458</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457</v>
      </c>
      <c r="R293" s="130"/>
      <c r="S293" s="130"/>
      <c r="T293" s="130"/>
      <c r="U293" s="130"/>
      <c r="V293" s="130"/>
      <c r="W293" s="130"/>
      <c r="X293" s="130"/>
      <c r="Y293" s="130"/>
      <c r="Z293" s="130"/>
      <c r="AA293" s="130"/>
      <c r="AB293" s="129" t="s">
        <v>458</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457</v>
      </c>
      <c r="R300" s="130"/>
      <c r="S300" s="130"/>
      <c r="T300" s="130"/>
      <c r="U300" s="130"/>
      <c r="V300" s="130"/>
      <c r="W300" s="130"/>
      <c r="X300" s="130"/>
      <c r="Y300" s="130"/>
      <c r="Z300" s="130"/>
      <c r="AA300" s="130"/>
      <c r="AB300" s="129" t="s">
        <v>458</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457</v>
      </c>
      <c r="R332" s="130"/>
      <c r="S332" s="130"/>
      <c r="T332" s="130"/>
      <c r="U332" s="130"/>
      <c r="V332" s="130"/>
      <c r="W332" s="130"/>
      <c r="X332" s="130"/>
      <c r="Y332" s="130"/>
      <c r="Z332" s="130"/>
      <c r="AA332" s="130"/>
      <c r="AB332" s="129" t="s">
        <v>458</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457</v>
      </c>
      <c r="R339" s="130"/>
      <c r="S339" s="130"/>
      <c r="T339" s="130"/>
      <c r="U339" s="130"/>
      <c r="V339" s="130"/>
      <c r="W339" s="130"/>
      <c r="X339" s="130"/>
      <c r="Y339" s="130"/>
      <c r="Z339" s="130"/>
      <c r="AA339" s="130"/>
      <c r="AB339" s="129" t="s">
        <v>458</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457</v>
      </c>
      <c r="R346" s="130"/>
      <c r="S346" s="130"/>
      <c r="T346" s="130"/>
      <c r="U346" s="130"/>
      <c r="V346" s="130"/>
      <c r="W346" s="130"/>
      <c r="X346" s="130"/>
      <c r="Y346" s="130"/>
      <c r="Z346" s="130"/>
      <c r="AA346" s="130"/>
      <c r="AB346" s="129" t="s">
        <v>458</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457</v>
      </c>
      <c r="R353" s="130"/>
      <c r="S353" s="130"/>
      <c r="T353" s="130"/>
      <c r="U353" s="130"/>
      <c r="V353" s="130"/>
      <c r="W353" s="130"/>
      <c r="X353" s="130"/>
      <c r="Y353" s="130"/>
      <c r="Z353" s="130"/>
      <c r="AA353" s="130"/>
      <c r="AB353" s="129" t="s">
        <v>458</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457</v>
      </c>
      <c r="R360" s="130"/>
      <c r="S360" s="130"/>
      <c r="T360" s="130"/>
      <c r="U360" s="130"/>
      <c r="V360" s="130"/>
      <c r="W360" s="130"/>
      <c r="X360" s="130"/>
      <c r="Y360" s="130"/>
      <c r="Z360" s="130"/>
      <c r="AA360" s="130"/>
      <c r="AB360" s="129" t="s">
        <v>458</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457</v>
      </c>
      <c r="R392" s="130"/>
      <c r="S392" s="130"/>
      <c r="T392" s="130"/>
      <c r="U392" s="130"/>
      <c r="V392" s="130"/>
      <c r="W392" s="130"/>
      <c r="X392" s="130"/>
      <c r="Y392" s="130"/>
      <c r="Z392" s="130"/>
      <c r="AA392" s="130"/>
      <c r="AB392" s="129" t="s">
        <v>458</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457</v>
      </c>
      <c r="R399" s="130"/>
      <c r="S399" s="130"/>
      <c r="T399" s="130"/>
      <c r="U399" s="130"/>
      <c r="V399" s="130"/>
      <c r="W399" s="130"/>
      <c r="X399" s="130"/>
      <c r="Y399" s="130"/>
      <c r="Z399" s="130"/>
      <c r="AA399" s="130"/>
      <c r="AB399" s="129" t="s">
        <v>458</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457</v>
      </c>
      <c r="R406" s="130"/>
      <c r="S406" s="130"/>
      <c r="T406" s="130"/>
      <c r="U406" s="130"/>
      <c r="V406" s="130"/>
      <c r="W406" s="130"/>
      <c r="X406" s="130"/>
      <c r="Y406" s="130"/>
      <c r="Z406" s="130"/>
      <c r="AA406" s="130"/>
      <c r="AB406" s="129" t="s">
        <v>458</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457</v>
      </c>
      <c r="R413" s="130"/>
      <c r="S413" s="130"/>
      <c r="T413" s="130"/>
      <c r="U413" s="130"/>
      <c r="V413" s="130"/>
      <c r="W413" s="130"/>
      <c r="X413" s="130"/>
      <c r="Y413" s="130"/>
      <c r="Z413" s="130"/>
      <c r="AA413" s="130"/>
      <c r="AB413" s="129" t="s">
        <v>458</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457</v>
      </c>
      <c r="R420" s="130"/>
      <c r="S420" s="130"/>
      <c r="T420" s="130"/>
      <c r="U420" s="130"/>
      <c r="V420" s="130"/>
      <c r="W420" s="130"/>
      <c r="X420" s="130"/>
      <c r="Y420" s="130"/>
      <c r="Z420" s="130"/>
      <c r="AA420" s="130"/>
      <c r="AB420" s="129" t="s">
        <v>458</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558</v>
      </c>
      <c r="D430" s="932"/>
      <c r="E430" s="174" t="s">
        <v>542</v>
      </c>
      <c r="F430" s="899"/>
      <c r="G430" s="900" t="s">
        <v>374</v>
      </c>
      <c r="H430" s="123"/>
      <c r="I430" s="123"/>
      <c r="J430" s="901" t="s">
        <v>574</v>
      </c>
      <c r="K430" s="902"/>
      <c r="L430" s="902"/>
      <c r="M430" s="902"/>
      <c r="N430" s="902"/>
      <c r="O430" s="902"/>
      <c r="P430" s="902"/>
      <c r="Q430" s="902"/>
      <c r="R430" s="902"/>
      <c r="S430" s="902"/>
      <c r="T430" s="903"/>
      <c r="U430" s="588" t="s">
        <v>575</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4"/>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575</v>
      </c>
      <c r="AF432" s="200"/>
      <c r="AG432" s="133" t="s">
        <v>355</v>
      </c>
      <c r="AH432" s="134"/>
      <c r="AI432" s="156"/>
      <c r="AJ432" s="156"/>
      <c r="AK432" s="156"/>
      <c r="AL432" s="154"/>
      <c r="AM432" s="156"/>
      <c r="AN432" s="156"/>
      <c r="AO432" s="156"/>
      <c r="AP432" s="154"/>
      <c r="AQ432" s="590" t="s">
        <v>575</v>
      </c>
      <c r="AR432" s="200"/>
      <c r="AS432" s="133" t="s">
        <v>355</v>
      </c>
      <c r="AT432" s="134"/>
      <c r="AU432" s="200" t="s">
        <v>575</v>
      </c>
      <c r="AV432" s="200"/>
      <c r="AW432" s="133" t="s">
        <v>300</v>
      </c>
      <c r="AX432" s="195"/>
    </row>
    <row r="433" spans="1:50" ht="23.25" customHeight="1" x14ac:dyDescent="0.15">
      <c r="A433" s="189"/>
      <c r="B433" s="186"/>
      <c r="C433" s="180"/>
      <c r="D433" s="186"/>
      <c r="E433" s="342"/>
      <c r="F433" s="343"/>
      <c r="G433" s="104" t="s">
        <v>575</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575</v>
      </c>
      <c r="AC433" s="213"/>
      <c r="AD433" s="213"/>
      <c r="AE433" s="340" t="s">
        <v>575</v>
      </c>
      <c r="AF433" s="207"/>
      <c r="AG433" s="207"/>
      <c r="AH433" s="207"/>
      <c r="AI433" s="340" t="s">
        <v>575</v>
      </c>
      <c r="AJ433" s="207"/>
      <c r="AK433" s="207"/>
      <c r="AL433" s="207"/>
      <c r="AM433" s="340" t="s">
        <v>575</v>
      </c>
      <c r="AN433" s="207"/>
      <c r="AO433" s="207"/>
      <c r="AP433" s="341"/>
      <c r="AQ433" s="340" t="s">
        <v>575</v>
      </c>
      <c r="AR433" s="207"/>
      <c r="AS433" s="207"/>
      <c r="AT433" s="341"/>
      <c r="AU433" s="207" t="s">
        <v>575</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575</v>
      </c>
      <c r="AC434" s="205"/>
      <c r="AD434" s="205"/>
      <c r="AE434" s="340" t="s">
        <v>575</v>
      </c>
      <c r="AF434" s="207"/>
      <c r="AG434" s="207"/>
      <c r="AH434" s="341"/>
      <c r="AI434" s="340" t="s">
        <v>575</v>
      </c>
      <c r="AJ434" s="207"/>
      <c r="AK434" s="207"/>
      <c r="AL434" s="207"/>
      <c r="AM434" s="340" t="s">
        <v>575</v>
      </c>
      <c r="AN434" s="207"/>
      <c r="AO434" s="207"/>
      <c r="AP434" s="341"/>
      <c r="AQ434" s="340" t="s">
        <v>575</v>
      </c>
      <c r="AR434" s="207"/>
      <c r="AS434" s="207"/>
      <c r="AT434" s="341"/>
      <c r="AU434" s="207" t="s">
        <v>575</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575</v>
      </c>
      <c r="AF435" s="207"/>
      <c r="AG435" s="207"/>
      <c r="AH435" s="341"/>
      <c r="AI435" s="340" t="s">
        <v>575</v>
      </c>
      <c r="AJ435" s="207"/>
      <c r="AK435" s="207"/>
      <c r="AL435" s="207"/>
      <c r="AM435" s="340" t="s">
        <v>575</v>
      </c>
      <c r="AN435" s="207"/>
      <c r="AO435" s="207"/>
      <c r="AP435" s="341"/>
      <c r="AQ435" s="340" t="s">
        <v>575</v>
      </c>
      <c r="AR435" s="207"/>
      <c r="AS435" s="207"/>
      <c r="AT435" s="341"/>
      <c r="AU435" s="207" t="s">
        <v>575</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0"/>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574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559</v>
      </c>
      <c r="F484" s="175"/>
      <c r="G484" s="900" t="s">
        <v>374</v>
      </c>
      <c r="H484" s="123"/>
      <c r="I484" s="123"/>
      <c r="J484" s="901"/>
      <c r="K484" s="902"/>
      <c r="L484" s="902"/>
      <c r="M484" s="902"/>
      <c r="N484" s="902"/>
      <c r="O484" s="902"/>
      <c r="P484" s="902"/>
      <c r="Q484" s="902"/>
      <c r="R484" s="902"/>
      <c r="S484" s="902"/>
      <c r="T484" s="903"/>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4"/>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560</v>
      </c>
      <c r="F538" s="175"/>
      <c r="G538" s="900" t="s">
        <v>374</v>
      </c>
      <c r="H538" s="123"/>
      <c r="I538" s="123"/>
      <c r="J538" s="901"/>
      <c r="K538" s="902"/>
      <c r="L538" s="902"/>
      <c r="M538" s="902"/>
      <c r="N538" s="902"/>
      <c r="O538" s="902"/>
      <c r="P538" s="902"/>
      <c r="Q538" s="902"/>
      <c r="R538" s="902"/>
      <c r="S538" s="902"/>
      <c r="T538" s="903"/>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4"/>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559</v>
      </c>
      <c r="F592" s="175"/>
      <c r="G592" s="900" t="s">
        <v>374</v>
      </c>
      <c r="H592" s="123"/>
      <c r="I592" s="123"/>
      <c r="J592" s="901"/>
      <c r="K592" s="902"/>
      <c r="L592" s="902"/>
      <c r="M592" s="902"/>
      <c r="N592" s="902"/>
      <c r="O592" s="902"/>
      <c r="P592" s="902"/>
      <c r="Q592" s="902"/>
      <c r="R592" s="902"/>
      <c r="S592" s="902"/>
      <c r="T592" s="903"/>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4"/>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560</v>
      </c>
      <c r="F646" s="175"/>
      <c r="G646" s="900" t="s">
        <v>374</v>
      </c>
      <c r="H646" s="123"/>
      <c r="I646" s="123"/>
      <c r="J646" s="901"/>
      <c r="K646" s="902"/>
      <c r="L646" s="902"/>
      <c r="M646" s="902"/>
      <c r="N646" s="902"/>
      <c r="O646" s="902"/>
      <c r="P646" s="902"/>
      <c r="Q646" s="902"/>
      <c r="R646" s="902"/>
      <c r="S646" s="902"/>
      <c r="T646" s="903"/>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4"/>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3"/>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5" t="s">
        <v>31</v>
      </c>
      <c r="AH701" s="382"/>
      <c r="AI701" s="382"/>
      <c r="AJ701" s="382"/>
      <c r="AK701" s="382"/>
      <c r="AL701" s="382"/>
      <c r="AM701" s="382"/>
      <c r="AN701" s="382"/>
      <c r="AO701" s="382"/>
      <c r="AP701" s="382"/>
      <c r="AQ701" s="382"/>
      <c r="AR701" s="382"/>
      <c r="AS701" s="382"/>
      <c r="AT701" s="382"/>
      <c r="AU701" s="382"/>
      <c r="AV701" s="382"/>
      <c r="AW701" s="382"/>
      <c r="AX701" s="826"/>
    </row>
    <row r="702" spans="1:50" ht="27" customHeight="1" x14ac:dyDescent="0.15">
      <c r="A702" s="871" t="s">
        <v>259</v>
      </c>
      <c r="B702" s="872"/>
      <c r="C702" s="709" t="s">
        <v>260</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5" t="s">
        <v>571</v>
      </c>
      <c r="AE702" s="346"/>
      <c r="AF702" s="346"/>
      <c r="AG702" s="385" t="s">
        <v>599</v>
      </c>
      <c r="AH702" s="386"/>
      <c r="AI702" s="386"/>
      <c r="AJ702" s="386"/>
      <c r="AK702" s="386"/>
      <c r="AL702" s="386"/>
      <c r="AM702" s="386"/>
      <c r="AN702" s="386"/>
      <c r="AO702" s="386"/>
      <c r="AP702" s="386"/>
      <c r="AQ702" s="386"/>
      <c r="AR702" s="386"/>
      <c r="AS702" s="386"/>
      <c r="AT702" s="386"/>
      <c r="AU702" s="386"/>
      <c r="AV702" s="386"/>
      <c r="AW702" s="386"/>
      <c r="AX702" s="387"/>
    </row>
    <row r="703" spans="1:50" ht="27" customHeight="1" x14ac:dyDescent="0.15">
      <c r="A703" s="873"/>
      <c r="B703" s="874"/>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2"/>
      <c r="AD703" s="328" t="s">
        <v>571</v>
      </c>
      <c r="AE703" s="329"/>
      <c r="AF703" s="329"/>
      <c r="AG703" s="101" t="s">
        <v>600</v>
      </c>
      <c r="AH703" s="102"/>
      <c r="AI703" s="102"/>
      <c r="AJ703" s="102"/>
      <c r="AK703" s="102"/>
      <c r="AL703" s="102"/>
      <c r="AM703" s="102"/>
      <c r="AN703" s="102"/>
      <c r="AO703" s="102"/>
      <c r="AP703" s="102"/>
      <c r="AQ703" s="102"/>
      <c r="AR703" s="102"/>
      <c r="AS703" s="102"/>
      <c r="AT703" s="102"/>
      <c r="AU703" s="102"/>
      <c r="AV703" s="102"/>
      <c r="AW703" s="102"/>
      <c r="AX703" s="103"/>
    </row>
    <row r="704" spans="1:50" ht="27" customHeight="1" x14ac:dyDescent="0.15">
      <c r="A704" s="875"/>
      <c r="B704" s="876"/>
      <c r="C704" s="819" t="s">
        <v>261</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571</v>
      </c>
      <c r="AE704" s="784"/>
      <c r="AF704" s="784"/>
      <c r="AG704" s="167" t="s">
        <v>601</v>
      </c>
      <c r="AH704" s="108"/>
      <c r="AI704" s="108"/>
      <c r="AJ704" s="108"/>
      <c r="AK704" s="108"/>
      <c r="AL704" s="108"/>
      <c r="AM704" s="108"/>
      <c r="AN704" s="108"/>
      <c r="AO704" s="108"/>
      <c r="AP704" s="108"/>
      <c r="AQ704" s="108"/>
      <c r="AR704" s="108"/>
      <c r="AS704" s="108"/>
      <c r="AT704" s="108"/>
      <c r="AU704" s="108"/>
      <c r="AV704" s="108"/>
      <c r="AW704" s="108"/>
      <c r="AX704" s="168"/>
    </row>
    <row r="705" spans="1:50" ht="50.1" customHeight="1" x14ac:dyDescent="0.15">
      <c r="A705" s="641" t="s">
        <v>39</v>
      </c>
      <c r="B705" s="642"/>
      <c r="C705" s="822" t="s">
        <v>41</v>
      </c>
      <c r="D705" s="823"/>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4"/>
      <c r="AD705" s="715" t="s">
        <v>571</v>
      </c>
      <c r="AE705" s="716"/>
      <c r="AF705" s="716"/>
      <c r="AG705" s="125" t="s">
        <v>673</v>
      </c>
      <c r="AH705" s="105"/>
      <c r="AI705" s="105"/>
      <c r="AJ705" s="105"/>
      <c r="AK705" s="105"/>
      <c r="AL705" s="105"/>
      <c r="AM705" s="105"/>
      <c r="AN705" s="105"/>
      <c r="AO705" s="105"/>
      <c r="AP705" s="105"/>
      <c r="AQ705" s="105"/>
      <c r="AR705" s="105"/>
      <c r="AS705" s="105"/>
      <c r="AT705" s="105"/>
      <c r="AU705" s="105"/>
      <c r="AV705" s="105"/>
      <c r="AW705" s="105"/>
      <c r="AX705" s="126"/>
    </row>
    <row r="706" spans="1:50" ht="50.1" customHeight="1" x14ac:dyDescent="0.15">
      <c r="A706" s="643"/>
      <c r="B706" s="644"/>
      <c r="C706" s="795"/>
      <c r="D706" s="796"/>
      <c r="E706" s="731" t="s">
        <v>503</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8" t="s">
        <v>602</v>
      </c>
      <c r="AE706" s="329"/>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50.1" customHeight="1" x14ac:dyDescent="0.15">
      <c r="A707" s="643"/>
      <c r="B707" s="644"/>
      <c r="C707" s="797"/>
      <c r="D707" s="798"/>
      <c r="E707" s="734" t="s">
        <v>438</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6" t="s">
        <v>602</v>
      </c>
      <c r="AE707" s="837"/>
      <c r="AF707" s="837"/>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15">
      <c r="A708" s="643"/>
      <c r="B708" s="645"/>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5" t="s">
        <v>603</v>
      </c>
      <c r="AE708" s="606"/>
      <c r="AF708" s="606"/>
      <c r="AG708" s="743" t="s">
        <v>575</v>
      </c>
      <c r="AH708" s="744"/>
      <c r="AI708" s="744"/>
      <c r="AJ708" s="744"/>
      <c r="AK708" s="744"/>
      <c r="AL708" s="744"/>
      <c r="AM708" s="744"/>
      <c r="AN708" s="744"/>
      <c r="AO708" s="744"/>
      <c r="AP708" s="744"/>
      <c r="AQ708" s="744"/>
      <c r="AR708" s="744"/>
      <c r="AS708" s="744"/>
      <c r="AT708" s="744"/>
      <c r="AU708" s="744"/>
      <c r="AV708" s="744"/>
      <c r="AW708" s="744"/>
      <c r="AX708" s="745"/>
    </row>
    <row r="709" spans="1:50" ht="60" customHeight="1" x14ac:dyDescent="0.15">
      <c r="A709" s="643"/>
      <c r="B709" s="645"/>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571</v>
      </c>
      <c r="AE709" s="329"/>
      <c r="AF709" s="329"/>
      <c r="AG709" s="101" t="s">
        <v>604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3"/>
      <c r="B710" s="645"/>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603</v>
      </c>
      <c r="AE710" s="329"/>
      <c r="AF710" s="329"/>
      <c r="AG710" s="101" t="s">
        <v>575</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3"/>
      <c r="B711" s="645"/>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4"/>
      <c r="AD711" s="328" t="s">
        <v>571</v>
      </c>
      <c r="AE711" s="329"/>
      <c r="AF711" s="329"/>
      <c r="AG711" s="101" t="s">
        <v>605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3"/>
      <c r="B712" s="645"/>
      <c r="C712" s="391" t="s">
        <v>468</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4"/>
      <c r="AD712" s="783" t="s">
        <v>603</v>
      </c>
      <c r="AE712" s="784"/>
      <c r="AF712" s="784"/>
      <c r="AG712" s="811" t="s">
        <v>575</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3"/>
      <c r="B713" s="645"/>
      <c r="C713" s="949" t="s">
        <v>469</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8" t="s">
        <v>603</v>
      </c>
      <c r="AE713" s="329"/>
      <c r="AF713" s="664"/>
      <c r="AG713" s="101" t="s">
        <v>575</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6"/>
      <c r="B714" s="647"/>
      <c r="C714" s="648" t="s">
        <v>445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8" t="s">
        <v>571</v>
      </c>
      <c r="AE714" s="809"/>
      <c r="AF714" s="810"/>
      <c r="AG714" s="737" t="s">
        <v>606</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446</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571</v>
      </c>
      <c r="AE715" s="606"/>
      <c r="AF715" s="657"/>
      <c r="AG715" s="743" t="s">
        <v>607</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571</v>
      </c>
      <c r="AE716" s="628"/>
      <c r="AF716" s="628"/>
      <c r="AG716" s="101" t="s">
        <v>608</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3"/>
      <c r="B717" s="645"/>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571</v>
      </c>
      <c r="AE717" s="329"/>
      <c r="AF717" s="329"/>
      <c r="AG717" s="101" t="s">
        <v>609</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6"/>
      <c r="B718" s="647"/>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603</v>
      </c>
      <c r="AE718" s="329"/>
      <c r="AF718" s="329"/>
      <c r="AG718" s="127" t="s">
        <v>575</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571</v>
      </c>
      <c r="AE719" s="606"/>
      <c r="AF719" s="606"/>
      <c r="AG719" s="125" t="s">
        <v>610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2" t="s">
        <v>461</v>
      </c>
      <c r="D720" s="300"/>
      <c r="E720" s="300"/>
      <c r="F720" s="303"/>
      <c r="G720" s="299" t="s">
        <v>462</v>
      </c>
      <c r="H720" s="300"/>
      <c r="I720" s="300"/>
      <c r="J720" s="300"/>
      <c r="K720" s="300"/>
      <c r="L720" s="300"/>
      <c r="M720" s="300"/>
      <c r="N720" s="299" t="s">
        <v>465</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6" t="s">
        <v>566</v>
      </c>
      <c r="D721" s="297"/>
      <c r="E721" s="297"/>
      <c r="F721" s="298"/>
      <c r="G721" s="287"/>
      <c r="H721" s="288"/>
      <c r="I721" s="83" t="str">
        <f>IF(OR(G721="　", G721=""), "", "-")</f>
        <v/>
      </c>
      <c r="J721" s="291">
        <v>870</v>
      </c>
      <c r="K721" s="291"/>
      <c r="L721" s="83" t="str">
        <f>IF(M721="","","-")</f>
        <v/>
      </c>
      <c r="M721" s="84"/>
      <c r="N721" s="304" t="s">
        <v>611</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9"/>
      <c r="B722" s="780"/>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9"/>
      <c r="B723" s="780"/>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9"/>
      <c r="B724" s="780"/>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1"/>
      <c r="B725" s="782"/>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1" t="s">
        <v>48</v>
      </c>
      <c r="B726" s="803"/>
      <c r="C726" s="816" t="s">
        <v>53</v>
      </c>
      <c r="D726" s="838"/>
      <c r="E726" s="838"/>
      <c r="F726" s="839"/>
      <c r="G726" s="577" t="s">
        <v>674</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4"/>
      <c r="B727" s="805"/>
      <c r="C727" s="749" t="s">
        <v>57</v>
      </c>
      <c r="D727" s="750"/>
      <c r="E727" s="750"/>
      <c r="F727" s="751"/>
      <c r="G727" s="575" t="s">
        <v>612</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67.5" customHeight="1" thickBot="1" x14ac:dyDescent="0.2">
      <c r="A731" s="800"/>
      <c r="B731" s="801"/>
      <c r="C731" s="801"/>
      <c r="D731" s="801"/>
      <c r="E731" s="802"/>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67.5" customHeight="1" thickBot="1" x14ac:dyDescent="0.2">
      <c r="A735" s="791" t="s">
        <v>575</v>
      </c>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1" t="s">
        <v>474</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2" t="s">
        <v>546</v>
      </c>
      <c r="B737" s="210"/>
      <c r="C737" s="210"/>
      <c r="D737" s="211"/>
      <c r="E737" s="991" t="s">
        <v>613</v>
      </c>
      <c r="F737" s="991"/>
      <c r="G737" s="991"/>
      <c r="H737" s="991"/>
      <c r="I737" s="991"/>
      <c r="J737" s="991"/>
      <c r="K737" s="991"/>
      <c r="L737" s="991"/>
      <c r="M737" s="991"/>
      <c r="N737" s="365" t="s">
        <v>539</v>
      </c>
      <c r="O737" s="365"/>
      <c r="P737" s="365"/>
      <c r="Q737" s="365"/>
      <c r="R737" s="991" t="s">
        <v>614</v>
      </c>
      <c r="S737" s="991"/>
      <c r="T737" s="991"/>
      <c r="U737" s="991"/>
      <c r="V737" s="991"/>
      <c r="W737" s="991"/>
      <c r="X737" s="991"/>
      <c r="Y737" s="991"/>
      <c r="Z737" s="991"/>
      <c r="AA737" s="365" t="s">
        <v>538</v>
      </c>
      <c r="AB737" s="365"/>
      <c r="AC737" s="365"/>
      <c r="AD737" s="365"/>
      <c r="AE737" s="991" t="s">
        <v>615</v>
      </c>
      <c r="AF737" s="991"/>
      <c r="AG737" s="991"/>
      <c r="AH737" s="991"/>
      <c r="AI737" s="991"/>
      <c r="AJ737" s="991"/>
      <c r="AK737" s="991"/>
      <c r="AL737" s="991"/>
      <c r="AM737" s="991"/>
      <c r="AN737" s="365" t="s">
        <v>537</v>
      </c>
      <c r="AO737" s="365"/>
      <c r="AP737" s="365"/>
      <c r="AQ737" s="365"/>
      <c r="AR737" s="983" t="s">
        <v>616</v>
      </c>
      <c r="AS737" s="984"/>
      <c r="AT737" s="984"/>
      <c r="AU737" s="984"/>
      <c r="AV737" s="984"/>
      <c r="AW737" s="984"/>
      <c r="AX737" s="985"/>
      <c r="AY737" s="89"/>
      <c r="AZ737" s="89"/>
    </row>
    <row r="738" spans="1:52" ht="24.75" customHeight="1" x14ac:dyDescent="0.15">
      <c r="A738" s="992" t="s">
        <v>536</v>
      </c>
      <c r="B738" s="210"/>
      <c r="C738" s="210"/>
      <c r="D738" s="211"/>
      <c r="E738" s="991" t="s">
        <v>616</v>
      </c>
      <c r="F738" s="991"/>
      <c r="G738" s="991"/>
      <c r="H738" s="991"/>
      <c r="I738" s="991"/>
      <c r="J738" s="991"/>
      <c r="K738" s="991"/>
      <c r="L738" s="991"/>
      <c r="M738" s="991"/>
      <c r="N738" s="365" t="s">
        <v>535</v>
      </c>
      <c r="O738" s="365"/>
      <c r="P738" s="365"/>
      <c r="Q738" s="365"/>
      <c r="R738" s="991" t="s">
        <v>617</v>
      </c>
      <c r="S738" s="991"/>
      <c r="T738" s="991"/>
      <c r="U738" s="991"/>
      <c r="V738" s="991"/>
      <c r="W738" s="991"/>
      <c r="X738" s="991"/>
      <c r="Y738" s="991"/>
      <c r="Z738" s="991"/>
      <c r="AA738" s="365" t="s">
        <v>534</v>
      </c>
      <c r="AB738" s="365"/>
      <c r="AC738" s="365"/>
      <c r="AD738" s="365"/>
      <c r="AE738" s="991" t="s">
        <v>618</v>
      </c>
      <c r="AF738" s="991"/>
      <c r="AG738" s="991"/>
      <c r="AH738" s="991"/>
      <c r="AI738" s="991"/>
      <c r="AJ738" s="991"/>
      <c r="AK738" s="991"/>
      <c r="AL738" s="991"/>
      <c r="AM738" s="991"/>
      <c r="AN738" s="365" t="s">
        <v>530</v>
      </c>
      <c r="AO738" s="365"/>
      <c r="AP738" s="365"/>
      <c r="AQ738" s="365"/>
      <c r="AR738" s="983" t="s">
        <v>619</v>
      </c>
      <c r="AS738" s="984"/>
      <c r="AT738" s="984"/>
      <c r="AU738" s="984"/>
      <c r="AV738" s="984"/>
      <c r="AW738" s="984"/>
      <c r="AX738" s="985"/>
    </row>
    <row r="739" spans="1:52" ht="24.75" customHeight="1" thickBot="1" x14ac:dyDescent="0.2">
      <c r="A739" s="993" t="s">
        <v>526</v>
      </c>
      <c r="B739" s="994"/>
      <c r="C739" s="994"/>
      <c r="D739" s="995"/>
      <c r="E739" s="996" t="s">
        <v>566</v>
      </c>
      <c r="F739" s="986"/>
      <c r="G739" s="986"/>
      <c r="H739" s="93" t="str">
        <f>IF(E739="", "", "(")</f>
        <v>(</v>
      </c>
      <c r="I739" s="986"/>
      <c r="J739" s="986"/>
      <c r="K739" s="93" t="str">
        <f>IF(OR(I739="　", I739=""), "", "-")</f>
        <v/>
      </c>
      <c r="L739" s="987">
        <v>869</v>
      </c>
      <c r="M739" s="987"/>
      <c r="N739" s="94" t="str">
        <f>IF(O739="", "", "-")</f>
        <v/>
      </c>
      <c r="O739" s="95"/>
      <c r="P739" s="94" t="str">
        <f>IF(E739="", "", ")")</f>
        <v>)</v>
      </c>
      <c r="Q739" s="996"/>
      <c r="R739" s="986"/>
      <c r="S739" s="986"/>
      <c r="T739" s="93" t="str">
        <f>IF(Q739="", "", "(")</f>
        <v/>
      </c>
      <c r="U739" s="986"/>
      <c r="V739" s="986"/>
      <c r="W739" s="93" t="str">
        <f>IF(OR(U739="　", U739=""), "", "-")</f>
        <v/>
      </c>
      <c r="X739" s="987"/>
      <c r="Y739" s="987"/>
      <c r="Z739" s="94" t="str">
        <f>IF(AA739="", "", "-")</f>
        <v/>
      </c>
      <c r="AA739" s="95"/>
      <c r="AB739" s="94" t="str">
        <f>IF(Q739="", "", ")")</f>
        <v/>
      </c>
      <c r="AC739" s="996"/>
      <c r="AD739" s="986"/>
      <c r="AE739" s="986"/>
      <c r="AF739" s="93" t="str">
        <f>IF(AC739="", "", "(")</f>
        <v/>
      </c>
      <c r="AG739" s="986"/>
      <c r="AH739" s="986"/>
      <c r="AI739" s="93" t="str">
        <f>IF(OR(AG739="　", AG739=""), "", "-")</f>
        <v/>
      </c>
      <c r="AJ739" s="987"/>
      <c r="AK739" s="987"/>
      <c r="AL739" s="94" t="str">
        <f>IF(AM739="", "", "-")</f>
        <v/>
      </c>
      <c r="AM739" s="95"/>
      <c r="AN739" s="94" t="str">
        <f>IF(AC739="", "", ")")</f>
        <v/>
      </c>
      <c r="AO739" s="988"/>
      <c r="AP739" s="989"/>
      <c r="AQ739" s="989"/>
      <c r="AR739" s="989"/>
      <c r="AS739" s="989"/>
      <c r="AT739" s="989"/>
      <c r="AU739" s="989"/>
      <c r="AV739" s="989"/>
      <c r="AW739" s="989"/>
      <c r="AX739" s="990"/>
    </row>
    <row r="740" spans="1:52" ht="28.35" customHeight="1" x14ac:dyDescent="0.15">
      <c r="A740" s="615" t="s">
        <v>506</v>
      </c>
      <c r="B740" s="616"/>
      <c r="C740" s="616"/>
      <c r="D740" s="616"/>
      <c r="E740" s="616"/>
      <c r="F740" s="617"/>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thickBot="1" x14ac:dyDescent="0.2">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508</v>
      </c>
      <c r="B779" s="630"/>
      <c r="C779" s="630"/>
      <c r="D779" s="630"/>
      <c r="E779" s="630"/>
      <c r="F779" s="631"/>
      <c r="G779" s="596" t="s">
        <v>620</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632</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4"/>
    </row>
    <row r="780" spans="1:50" ht="24.75" customHeight="1" x14ac:dyDescent="0.15">
      <c r="A780" s="632"/>
      <c r="B780" s="633"/>
      <c r="C780" s="633"/>
      <c r="D780" s="633"/>
      <c r="E780" s="633"/>
      <c r="F780" s="634"/>
      <c r="G780" s="816"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799"/>
      <c r="AC780" s="816"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621</v>
      </c>
      <c r="H781" s="672"/>
      <c r="I781" s="672"/>
      <c r="J781" s="672"/>
      <c r="K781" s="673"/>
      <c r="L781" s="665" t="s">
        <v>622</v>
      </c>
      <c r="M781" s="666"/>
      <c r="N781" s="666"/>
      <c r="O781" s="666"/>
      <c r="P781" s="666"/>
      <c r="Q781" s="666"/>
      <c r="R781" s="666"/>
      <c r="S781" s="666"/>
      <c r="T781" s="666"/>
      <c r="U781" s="666"/>
      <c r="V781" s="666"/>
      <c r="W781" s="666"/>
      <c r="X781" s="667"/>
      <c r="Y781" s="388">
        <v>3.4</v>
      </c>
      <c r="Z781" s="389"/>
      <c r="AA781" s="389"/>
      <c r="AB781" s="806"/>
      <c r="AC781" s="671" t="s">
        <v>634</v>
      </c>
      <c r="AD781" s="672"/>
      <c r="AE781" s="672"/>
      <c r="AF781" s="672"/>
      <c r="AG781" s="673"/>
      <c r="AH781" s="665" t="s">
        <v>633</v>
      </c>
      <c r="AI781" s="666"/>
      <c r="AJ781" s="666"/>
      <c r="AK781" s="666"/>
      <c r="AL781" s="666"/>
      <c r="AM781" s="666"/>
      <c r="AN781" s="666"/>
      <c r="AO781" s="666"/>
      <c r="AP781" s="666"/>
      <c r="AQ781" s="666"/>
      <c r="AR781" s="666"/>
      <c r="AS781" s="666"/>
      <c r="AT781" s="667"/>
      <c r="AU781" s="388">
        <v>26</v>
      </c>
      <c r="AV781" s="389"/>
      <c r="AW781" s="389"/>
      <c r="AX781" s="390"/>
    </row>
    <row r="782" spans="1:50" ht="24.75" customHeight="1" x14ac:dyDescent="0.15">
      <c r="A782" s="632"/>
      <c r="B782" s="633"/>
      <c r="C782" s="633"/>
      <c r="D782" s="633"/>
      <c r="E782" s="633"/>
      <c r="F782" s="634"/>
      <c r="G782" s="607"/>
      <c r="H782" s="608"/>
      <c r="I782" s="608"/>
      <c r="J782" s="608"/>
      <c r="K782" s="609"/>
      <c r="L782" s="599"/>
      <c r="M782" s="600"/>
      <c r="N782" s="600"/>
      <c r="O782" s="600"/>
      <c r="P782" s="600"/>
      <c r="Q782" s="600"/>
      <c r="R782" s="600"/>
      <c r="S782" s="600"/>
      <c r="T782" s="600"/>
      <c r="U782" s="600"/>
      <c r="V782" s="600"/>
      <c r="W782" s="600"/>
      <c r="X782" s="601"/>
      <c r="Y782" s="602"/>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24.75"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thickBot="1" x14ac:dyDescent="0.2">
      <c r="A791" s="632"/>
      <c r="B791" s="633"/>
      <c r="C791" s="633"/>
      <c r="D791" s="633"/>
      <c r="E791" s="633"/>
      <c r="F791" s="634"/>
      <c r="G791" s="827" t="s">
        <v>20</v>
      </c>
      <c r="H791" s="828"/>
      <c r="I791" s="828"/>
      <c r="J791" s="828"/>
      <c r="K791" s="828"/>
      <c r="L791" s="829"/>
      <c r="M791" s="830"/>
      <c r="N791" s="830"/>
      <c r="O791" s="830"/>
      <c r="P791" s="830"/>
      <c r="Q791" s="830"/>
      <c r="R791" s="830"/>
      <c r="S791" s="830"/>
      <c r="T791" s="830"/>
      <c r="U791" s="830"/>
      <c r="V791" s="830"/>
      <c r="W791" s="830"/>
      <c r="X791" s="831"/>
      <c r="Y791" s="832">
        <f>SUM(Y781:AB790)</f>
        <v>3.4</v>
      </c>
      <c r="Z791" s="833"/>
      <c r="AA791" s="833"/>
      <c r="AB791" s="834"/>
      <c r="AC791" s="827" t="s">
        <v>20</v>
      </c>
      <c r="AD791" s="828"/>
      <c r="AE791" s="828"/>
      <c r="AF791" s="828"/>
      <c r="AG791" s="828"/>
      <c r="AH791" s="829"/>
      <c r="AI791" s="830"/>
      <c r="AJ791" s="830"/>
      <c r="AK791" s="830"/>
      <c r="AL791" s="830"/>
      <c r="AM791" s="830"/>
      <c r="AN791" s="830"/>
      <c r="AO791" s="830"/>
      <c r="AP791" s="830"/>
      <c r="AQ791" s="830"/>
      <c r="AR791" s="830"/>
      <c r="AS791" s="830"/>
      <c r="AT791" s="831"/>
      <c r="AU791" s="832">
        <f>SUM(AU781:AX790)</f>
        <v>26</v>
      </c>
      <c r="AV791" s="833"/>
      <c r="AW791" s="833"/>
      <c r="AX791" s="835"/>
    </row>
    <row r="792" spans="1:50" ht="24.75" customHeight="1" x14ac:dyDescent="0.15">
      <c r="A792" s="632"/>
      <c r="B792" s="633"/>
      <c r="C792" s="633"/>
      <c r="D792" s="633"/>
      <c r="E792" s="633"/>
      <c r="F792" s="634"/>
      <c r="G792" s="596" t="s">
        <v>639</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657</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4"/>
    </row>
    <row r="793" spans="1:50" ht="24.75" customHeight="1" x14ac:dyDescent="0.15">
      <c r="A793" s="632"/>
      <c r="B793" s="633"/>
      <c r="C793" s="633"/>
      <c r="D793" s="633"/>
      <c r="E793" s="633"/>
      <c r="F793" s="634"/>
      <c r="G793" s="816"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799"/>
      <c r="AC793" s="816"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customHeight="1" x14ac:dyDescent="0.15">
      <c r="A794" s="632"/>
      <c r="B794" s="633"/>
      <c r="C794" s="633"/>
      <c r="D794" s="633"/>
      <c r="E794" s="633"/>
      <c r="F794" s="634"/>
      <c r="G794" s="671" t="s">
        <v>641</v>
      </c>
      <c r="H794" s="672"/>
      <c r="I794" s="672"/>
      <c r="J794" s="672"/>
      <c r="K794" s="673"/>
      <c r="L794" s="665" t="s">
        <v>640</v>
      </c>
      <c r="M794" s="666"/>
      <c r="N794" s="666"/>
      <c r="O794" s="666"/>
      <c r="P794" s="666"/>
      <c r="Q794" s="666"/>
      <c r="R794" s="666"/>
      <c r="S794" s="666"/>
      <c r="T794" s="666"/>
      <c r="U794" s="666"/>
      <c r="V794" s="666"/>
      <c r="W794" s="666"/>
      <c r="X794" s="667"/>
      <c r="Y794" s="388">
        <v>95</v>
      </c>
      <c r="Z794" s="389"/>
      <c r="AA794" s="389"/>
      <c r="AB794" s="806"/>
      <c r="AC794" s="671" t="s">
        <v>658</v>
      </c>
      <c r="AD794" s="672"/>
      <c r="AE794" s="672"/>
      <c r="AF794" s="672"/>
      <c r="AG794" s="673"/>
      <c r="AH794" s="665" t="s">
        <v>656</v>
      </c>
      <c r="AI794" s="666"/>
      <c r="AJ794" s="666"/>
      <c r="AK794" s="666"/>
      <c r="AL794" s="666"/>
      <c r="AM794" s="666"/>
      <c r="AN794" s="666"/>
      <c r="AO794" s="666"/>
      <c r="AP794" s="666"/>
      <c r="AQ794" s="666"/>
      <c r="AR794" s="666"/>
      <c r="AS794" s="666"/>
      <c r="AT794" s="667"/>
      <c r="AU794" s="388">
        <v>4</v>
      </c>
      <c r="AV794" s="389"/>
      <c r="AW794" s="389"/>
      <c r="AX794" s="390"/>
    </row>
    <row r="795" spans="1:50" ht="24.75"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customHeight="1" x14ac:dyDescent="0.15">
      <c r="A804" s="632"/>
      <c r="B804" s="633"/>
      <c r="C804" s="633"/>
      <c r="D804" s="633"/>
      <c r="E804" s="633"/>
      <c r="F804" s="634"/>
      <c r="G804" s="827" t="s">
        <v>20</v>
      </c>
      <c r="H804" s="828"/>
      <c r="I804" s="828"/>
      <c r="J804" s="828"/>
      <c r="K804" s="828"/>
      <c r="L804" s="829"/>
      <c r="M804" s="830"/>
      <c r="N804" s="830"/>
      <c r="O804" s="830"/>
      <c r="P804" s="830"/>
      <c r="Q804" s="830"/>
      <c r="R804" s="830"/>
      <c r="S804" s="830"/>
      <c r="T804" s="830"/>
      <c r="U804" s="830"/>
      <c r="V804" s="830"/>
      <c r="W804" s="830"/>
      <c r="X804" s="831"/>
      <c r="Y804" s="832">
        <f>SUM(Y794:AB803)</f>
        <v>95</v>
      </c>
      <c r="Z804" s="833"/>
      <c r="AA804" s="833"/>
      <c r="AB804" s="834"/>
      <c r="AC804" s="827" t="s">
        <v>20</v>
      </c>
      <c r="AD804" s="828"/>
      <c r="AE804" s="828"/>
      <c r="AF804" s="828"/>
      <c r="AG804" s="828"/>
      <c r="AH804" s="829"/>
      <c r="AI804" s="830"/>
      <c r="AJ804" s="830"/>
      <c r="AK804" s="830"/>
      <c r="AL804" s="830"/>
      <c r="AM804" s="830"/>
      <c r="AN804" s="830"/>
      <c r="AO804" s="830"/>
      <c r="AP804" s="830"/>
      <c r="AQ804" s="830"/>
      <c r="AR804" s="830"/>
      <c r="AS804" s="830"/>
      <c r="AT804" s="831"/>
      <c r="AU804" s="832">
        <f>SUM(AU794:AX803)</f>
        <v>4</v>
      </c>
      <c r="AV804" s="833"/>
      <c r="AW804" s="833"/>
      <c r="AX804" s="835"/>
    </row>
    <row r="805" spans="1:50" ht="24.75" hidden="1" customHeight="1" x14ac:dyDescent="0.15">
      <c r="A805" s="632"/>
      <c r="B805" s="633"/>
      <c r="C805" s="633"/>
      <c r="D805" s="633"/>
      <c r="E805" s="633"/>
      <c r="F805" s="634"/>
      <c r="G805" s="596" t="s">
        <v>440</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441</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4"/>
    </row>
    <row r="806" spans="1:50" ht="24.75" hidden="1" customHeight="1" x14ac:dyDescent="0.15">
      <c r="A806" s="632"/>
      <c r="B806" s="633"/>
      <c r="C806" s="633"/>
      <c r="D806" s="633"/>
      <c r="E806" s="633"/>
      <c r="F806" s="634"/>
      <c r="G806" s="816"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799"/>
      <c r="AC806" s="816"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8"/>
      <c r="Z807" s="389"/>
      <c r="AA807" s="389"/>
      <c r="AB807" s="806"/>
      <c r="AC807" s="671"/>
      <c r="AD807" s="672"/>
      <c r="AE807" s="672"/>
      <c r="AF807" s="672"/>
      <c r="AG807" s="673"/>
      <c r="AH807" s="665"/>
      <c r="AI807" s="666"/>
      <c r="AJ807" s="666"/>
      <c r="AK807" s="666"/>
      <c r="AL807" s="666"/>
      <c r="AM807" s="666"/>
      <c r="AN807" s="666"/>
      <c r="AO807" s="666"/>
      <c r="AP807" s="666"/>
      <c r="AQ807" s="666"/>
      <c r="AR807" s="666"/>
      <c r="AS807" s="666"/>
      <c r="AT807" s="667"/>
      <c r="AU807" s="388"/>
      <c r="AV807" s="389"/>
      <c r="AW807" s="389"/>
      <c r="AX807" s="390"/>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x14ac:dyDescent="0.15">
      <c r="A817" s="632"/>
      <c r="B817" s="633"/>
      <c r="C817" s="633"/>
      <c r="D817" s="633"/>
      <c r="E817" s="633"/>
      <c r="F817" s="634"/>
      <c r="G817" s="827" t="s">
        <v>20</v>
      </c>
      <c r="H817" s="828"/>
      <c r="I817" s="828"/>
      <c r="J817" s="828"/>
      <c r="K817" s="828"/>
      <c r="L817" s="829"/>
      <c r="M817" s="830"/>
      <c r="N817" s="830"/>
      <c r="O817" s="830"/>
      <c r="P817" s="830"/>
      <c r="Q817" s="830"/>
      <c r="R817" s="830"/>
      <c r="S817" s="830"/>
      <c r="T817" s="830"/>
      <c r="U817" s="830"/>
      <c r="V817" s="830"/>
      <c r="W817" s="830"/>
      <c r="X817" s="831"/>
      <c r="Y817" s="832">
        <f>SUM(Y807:AB816)</f>
        <v>0</v>
      </c>
      <c r="Z817" s="833"/>
      <c r="AA817" s="833"/>
      <c r="AB817" s="834"/>
      <c r="AC817" s="827" t="s">
        <v>20</v>
      </c>
      <c r="AD817" s="828"/>
      <c r="AE817" s="828"/>
      <c r="AF817" s="828"/>
      <c r="AG817" s="828"/>
      <c r="AH817" s="829"/>
      <c r="AI817" s="830"/>
      <c r="AJ817" s="830"/>
      <c r="AK817" s="830"/>
      <c r="AL817" s="830"/>
      <c r="AM817" s="830"/>
      <c r="AN817" s="830"/>
      <c r="AO817" s="830"/>
      <c r="AP817" s="830"/>
      <c r="AQ817" s="830"/>
      <c r="AR817" s="830"/>
      <c r="AS817" s="830"/>
      <c r="AT817" s="831"/>
      <c r="AU817" s="832">
        <f>SUM(AU807:AX816)</f>
        <v>0</v>
      </c>
      <c r="AV817" s="833"/>
      <c r="AW817" s="833"/>
      <c r="AX817" s="835"/>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4"/>
    </row>
    <row r="819" spans="1:50" ht="24.75" hidden="1" customHeight="1" x14ac:dyDescent="0.15">
      <c r="A819" s="632"/>
      <c r="B819" s="633"/>
      <c r="C819" s="633"/>
      <c r="D819" s="633"/>
      <c r="E819" s="633"/>
      <c r="F819" s="634"/>
      <c r="G819" s="816"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799"/>
      <c r="AC819" s="816"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8"/>
      <c r="Z820" s="389"/>
      <c r="AA820" s="389"/>
      <c r="AB820" s="806"/>
      <c r="AC820" s="671"/>
      <c r="AD820" s="672"/>
      <c r="AE820" s="672"/>
      <c r="AF820" s="672"/>
      <c r="AG820" s="673"/>
      <c r="AH820" s="665"/>
      <c r="AI820" s="666"/>
      <c r="AJ820" s="666"/>
      <c r="AK820" s="666"/>
      <c r="AL820" s="666"/>
      <c r="AM820" s="666"/>
      <c r="AN820" s="666"/>
      <c r="AO820" s="666"/>
      <c r="AP820" s="666"/>
      <c r="AQ820" s="666"/>
      <c r="AR820" s="666"/>
      <c r="AS820" s="666"/>
      <c r="AT820" s="667"/>
      <c r="AU820" s="388"/>
      <c r="AV820" s="389"/>
      <c r="AW820" s="389"/>
      <c r="AX820" s="390"/>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7" t="s">
        <v>20</v>
      </c>
      <c r="H830" s="828"/>
      <c r="I830" s="828"/>
      <c r="J830" s="828"/>
      <c r="K830" s="828"/>
      <c r="L830" s="829"/>
      <c r="M830" s="830"/>
      <c r="N830" s="830"/>
      <c r="O830" s="830"/>
      <c r="P830" s="830"/>
      <c r="Q830" s="830"/>
      <c r="R830" s="830"/>
      <c r="S830" s="830"/>
      <c r="T830" s="830"/>
      <c r="U830" s="830"/>
      <c r="V830" s="830"/>
      <c r="W830" s="830"/>
      <c r="X830" s="831"/>
      <c r="Y830" s="832">
        <f>SUM(Y820:AB829)</f>
        <v>0</v>
      </c>
      <c r="Z830" s="833"/>
      <c r="AA830" s="833"/>
      <c r="AB830" s="834"/>
      <c r="AC830" s="827" t="s">
        <v>20</v>
      </c>
      <c r="AD830" s="828"/>
      <c r="AE830" s="828"/>
      <c r="AF830" s="828"/>
      <c r="AG830" s="828"/>
      <c r="AH830" s="829"/>
      <c r="AI830" s="830"/>
      <c r="AJ830" s="830"/>
      <c r="AK830" s="830"/>
      <c r="AL830" s="830"/>
      <c r="AM830" s="830"/>
      <c r="AN830" s="830"/>
      <c r="AO830" s="830"/>
      <c r="AP830" s="830"/>
      <c r="AQ830" s="830"/>
      <c r="AR830" s="830"/>
      <c r="AS830" s="830"/>
      <c r="AT830" s="831"/>
      <c r="AU830" s="832">
        <f>SUM(AU820:AX829)</f>
        <v>0</v>
      </c>
      <c r="AV830" s="833"/>
      <c r="AW830" s="833"/>
      <c r="AX830" s="835"/>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80" t="s">
        <v>466</v>
      </c>
      <c r="AM831" s="281"/>
      <c r="AN831" s="281"/>
      <c r="AO831" s="82" t="s">
        <v>464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460</v>
      </c>
      <c r="AD836" s="149"/>
      <c r="AE836" s="149"/>
      <c r="AF836" s="149"/>
      <c r="AG836" s="149"/>
      <c r="AH836" s="367" t="s">
        <v>489</v>
      </c>
      <c r="AI836" s="364"/>
      <c r="AJ836" s="364"/>
      <c r="AK836" s="364"/>
      <c r="AL836" s="364" t="s">
        <v>21</v>
      </c>
      <c r="AM836" s="364"/>
      <c r="AN836" s="364"/>
      <c r="AO836" s="369"/>
      <c r="AP836" s="370" t="s">
        <v>420</v>
      </c>
      <c r="AQ836" s="370"/>
      <c r="AR836" s="370"/>
      <c r="AS836" s="370"/>
      <c r="AT836" s="370"/>
      <c r="AU836" s="370"/>
      <c r="AV836" s="370"/>
      <c r="AW836" s="370"/>
      <c r="AX836" s="370"/>
    </row>
    <row r="837" spans="1:50" ht="30" customHeight="1" x14ac:dyDescent="0.15">
      <c r="A837" s="376">
        <v>1</v>
      </c>
      <c r="B837" s="376">
        <v>1</v>
      </c>
      <c r="C837" s="361" t="s">
        <v>623</v>
      </c>
      <c r="D837" s="347"/>
      <c r="E837" s="347"/>
      <c r="F837" s="347"/>
      <c r="G837" s="347"/>
      <c r="H837" s="347"/>
      <c r="I837" s="347"/>
      <c r="J837" s="348">
        <v>6010001008845</v>
      </c>
      <c r="K837" s="349"/>
      <c r="L837" s="349"/>
      <c r="M837" s="349"/>
      <c r="N837" s="349"/>
      <c r="O837" s="349"/>
      <c r="P837" s="362" t="s">
        <v>624</v>
      </c>
      <c r="Q837" s="350"/>
      <c r="R837" s="350"/>
      <c r="S837" s="350"/>
      <c r="T837" s="350"/>
      <c r="U837" s="350"/>
      <c r="V837" s="350"/>
      <c r="W837" s="350"/>
      <c r="X837" s="350"/>
      <c r="Y837" s="351">
        <v>3.4</v>
      </c>
      <c r="Z837" s="352"/>
      <c r="AA837" s="352"/>
      <c r="AB837" s="353"/>
      <c r="AC837" s="363" t="s">
        <v>501</v>
      </c>
      <c r="AD837" s="371"/>
      <c r="AE837" s="371"/>
      <c r="AF837" s="371"/>
      <c r="AG837" s="371"/>
      <c r="AH837" s="372" t="s">
        <v>625</v>
      </c>
      <c r="AI837" s="373"/>
      <c r="AJ837" s="373"/>
      <c r="AK837" s="373"/>
      <c r="AL837" s="357">
        <v>100</v>
      </c>
      <c r="AM837" s="358"/>
      <c r="AN837" s="358"/>
      <c r="AO837" s="359"/>
      <c r="AP837" s="360" t="s">
        <v>625</v>
      </c>
      <c r="AQ837" s="360"/>
      <c r="AR837" s="360"/>
      <c r="AS837" s="360"/>
      <c r="AT837" s="360"/>
      <c r="AU837" s="360"/>
      <c r="AV837" s="360"/>
      <c r="AW837" s="360"/>
      <c r="AX837" s="360"/>
    </row>
    <row r="838" spans="1:50" ht="30" customHeight="1" x14ac:dyDescent="0.15">
      <c r="A838" s="376">
        <v>2</v>
      </c>
      <c r="B838" s="376">
        <v>1</v>
      </c>
      <c r="C838" s="361" t="s">
        <v>662</v>
      </c>
      <c r="D838" s="347"/>
      <c r="E838" s="347"/>
      <c r="F838" s="347"/>
      <c r="G838" s="347"/>
      <c r="H838" s="347"/>
      <c r="I838" s="347"/>
      <c r="J838" s="348">
        <v>3011101033703</v>
      </c>
      <c r="K838" s="349"/>
      <c r="L838" s="349"/>
      <c r="M838" s="349"/>
      <c r="N838" s="349"/>
      <c r="O838" s="349"/>
      <c r="P838" s="362" t="s">
        <v>630</v>
      </c>
      <c r="Q838" s="350"/>
      <c r="R838" s="350"/>
      <c r="S838" s="350"/>
      <c r="T838" s="350"/>
      <c r="U838" s="350"/>
      <c r="V838" s="350"/>
      <c r="W838" s="350"/>
      <c r="X838" s="350"/>
      <c r="Y838" s="351">
        <v>1.3</v>
      </c>
      <c r="Z838" s="352"/>
      <c r="AA838" s="352"/>
      <c r="AB838" s="353"/>
      <c r="AC838" s="363" t="s">
        <v>501</v>
      </c>
      <c r="AD838" s="363"/>
      <c r="AE838" s="363"/>
      <c r="AF838" s="363"/>
      <c r="AG838" s="363"/>
      <c r="AH838" s="372" t="s">
        <v>625</v>
      </c>
      <c r="AI838" s="373"/>
      <c r="AJ838" s="373"/>
      <c r="AK838" s="373"/>
      <c r="AL838" s="357">
        <v>100</v>
      </c>
      <c r="AM838" s="358"/>
      <c r="AN838" s="358"/>
      <c r="AO838" s="359"/>
      <c r="AP838" s="360" t="s">
        <v>625</v>
      </c>
      <c r="AQ838" s="360"/>
      <c r="AR838" s="360"/>
      <c r="AS838" s="360"/>
      <c r="AT838" s="360"/>
      <c r="AU838" s="360"/>
      <c r="AV838" s="360"/>
      <c r="AW838" s="360"/>
      <c r="AX838" s="360"/>
    </row>
    <row r="839" spans="1:50" ht="30" customHeight="1" x14ac:dyDescent="0.15">
      <c r="A839" s="376">
        <v>3</v>
      </c>
      <c r="B839" s="376">
        <v>1</v>
      </c>
      <c r="C839" s="361" t="s">
        <v>626</v>
      </c>
      <c r="D839" s="347"/>
      <c r="E839" s="347"/>
      <c r="F839" s="347"/>
      <c r="G839" s="347"/>
      <c r="H839" s="347"/>
      <c r="I839" s="347"/>
      <c r="J839" s="348">
        <v>3011101033703</v>
      </c>
      <c r="K839" s="349"/>
      <c r="L839" s="349"/>
      <c r="M839" s="349"/>
      <c r="N839" s="349"/>
      <c r="O839" s="349"/>
      <c r="P839" s="362" t="s">
        <v>628</v>
      </c>
      <c r="Q839" s="350"/>
      <c r="R839" s="350"/>
      <c r="S839" s="350"/>
      <c r="T839" s="350"/>
      <c r="U839" s="350"/>
      <c r="V839" s="350"/>
      <c r="W839" s="350"/>
      <c r="X839" s="350"/>
      <c r="Y839" s="351">
        <v>0.1</v>
      </c>
      <c r="Z839" s="352"/>
      <c r="AA839" s="352"/>
      <c r="AB839" s="353"/>
      <c r="AC839" s="363" t="s">
        <v>500</v>
      </c>
      <c r="AD839" s="363"/>
      <c r="AE839" s="363"/>
      <c r="AF839" s="363"/>
      <c r="AG839" s="363"/>
      <c r="AH839" s="355" t="s">
        <v>625</v>
      </c>
      <c r="AI839" s="356"/>
      <c r="AJ839" s="356"/>
      <c r="AK839" s="356"/>
      <c r="AL839" s="357">
        <v>100</v>
      </c>
      <c r="AM839" s="358"/>
      <c r="AN839" s="358"/>
      <c r="AO839" s="359"/>
      <c r="AP839" s="360" t="s">
        <v>625</v>
      </c>
      <c r="AQ839" s="360"/>
      <c r="AR839" s="360"/>
      <c r="AS839" s="360"/>
      <c r="AT839" s="360"/>
      <c r="AU839" s="360"/>
      <c r="AV839" s="360"/>
      <c r="AW839" s="360"/>
      <c r="AX839" s="360"/>
    </row>
    <row r="840" spans="1:50" ht="30" customHeight="1" x14ac:dyDescent="0.15">
      <c r="A840" s="376">
        <v>4</v>
      </c>
      <c r="B840" s="376">
        <v>1</v>
      </c>
      <c r="C840" s="361" t="s">
        <v>663</v>
      </c>
      <c r="D840" s="347"/>
      <c r="E840" s="347"/>
      <c r="F840" s="347"/>
      <c r="G840" s="347"/>
      <c r="H840" s="347"/>
      <c r="I840" s="347"/>
      <c r="J840" s="348">
        <v>7010601041006</v>
      </c>
      <c r="K840" s="349"/>
      <c r="L840" s="349"/>
      <c r="M840" s="349"/>
      <c r="N840" s="349"/>
      <c r="O840" s="349"/>
      <c r="P840" s="362" t="s">
        <v>628</v>
      </c>
      <c r="Q840" s="350"/>
      <c r="R840" s="350"/>
      <c r="S840" s="350"/>
      <c r="T840" s="350"/>
      <c r="U840" s="350"/>
      <c r="V840" s="350"/>
      <c r="W840" s="350"/>
      <c r="X840" s="350"/>
      <c r="Y840" s="351">
        <v>0.1</v>
      </c>
      <c r="Z840" s="352"/>
      <c r="AA840" s="352"/>
      <c r="AB840" s="353"/>
      <c r="AC840" s="363" t="s">
        <v>500</v>
      </c>
      <c r="AD840" s="363"/>
      <c r="AE840" s="363"/>
      <c r="AF840" s="363"/>
      <c r="AG840" s="363"/>
      <c r="AH840" s="355" t="s">
        <v>625</v>
      </c>
      <c r="AI840" s="356"/>
      <c r="AJ840" s="356"/>
      <c r="AK840" s="356"/>
      <c r="AL840" s="357">
        <v>100</v>
      </c>
      <c r="AM840" s="358"/>
      <c r="AN840" s="358"/>
      <c r="AO840" s="359"/>
      <c r="AP840" s="360" t="s">
        <v>625</v>
      </c>
      <c r="AQ840" s="360"/>
      <c r="AR840" s="360"/>
      <c r="AS840" s="360"/>
      <c r="AT840" s="360"/>
      <c r="AU840" s="360"/>
      <c r="AV840" s="360"/>
      <c r="AW840" s="360"/>
      <c r="AX840" s="360"/>
    </row>
    <row r="841" spans="1:50" ht="30" customHeight="1" x14ac:dyDescent="0.15">
      <c r="A841" s="376">
        <v>5</v>
      </c>
      <c r="B841" s="376">
        <v>1</v>
      </c>
      <c r="C841" s="361" t="s">
        <v>627</v>
      </c>
      <c r="D841" s="347"/>
      <c r="E841" s="347"/>
      <c r="F841" s="347"/>
      <c r="G841" s="347"/>
      <c r="H841" s="347"/>
      <c r="I841" s="347"/>
      <c r="J841" s="348">
        <v>7010601041006</v>
      </c>
      <c r="K841" s="349"/>
      <c r="L841" s="349"/>
      <c r="M841" s="349"/>
      <c r="N841" s="349"/>
      <c r="O841" s="349"/>
      <c r="P841" s="362" t="s">
        <v>629</v>
      </c>
      <c r="Q841" s="350"/>
      <c r="R841" s="350"/>
      <c r="S841" s="350"/>
      <c r="T841" s="350"/>
      <c r="U841" s="350"/>
      <c r="V841" s="350"/>
      <c r="W841" s="350"/>
      <c r="X841" s="350"/>
      <c r="Y841" s="351">
        <v>0.1</v>
      </c>
      <c r="Z841" s="352"/>
      <c r="AA841" s="352"/>
      <c r="AB841" s="353"/>
      <c r="AC841" s="363" t="s">
        <v>500</v>
      </c>
      <c r="AD841" s="363"/>
      <c r="AE841" s="363"/>
      <c r="AF841" s="363"/>
      <c r="AG841" s="363"/>
      <c r="AH841" s="355" t="s">
        <v>625</v>
      </c>
      <c r="AI841" s="356"/>
      <c r="AJ841" s="356"/>
      <c r="AK841" s="356"/>
      <c r="AL841" s="357">
        <v>100</v>
      </c>
      <c r="AM841" s="358"/>
      <c r="AN841" s="358"/>
      <c r="AO841" s="359"/>
      <c r="AP841" s="360" t="s">
        <v>625</v>
      </c>
      <c r="AQ841" s="360"/>
      <c r="AR841" s="360"/>
      <c r="AS841" s="360"/>
      <c r="AT841" s="360"/>
      <c r="AU841" s="360"/>
      <c r="AV841" s="360"/>
      <c r="AW841" s="360"/>
      <c r="AX841" s="360"/>
    </row>
    <row r="842" spans="1:50" ht="30" customHeight="1" x14ac:dyDescent="0.15">
      <c r="A842" s="376">
        <v>6</v>
      </c>
      <c r="B842" s="376">
        <v>1</v>
      </c>
      <c r="C842" s="361" t="s">
        <v>664</v>
      </c>
      <c r="D842" s="347"/>
      <c r="E842" s="347"/>
      <c r="F842" s="347"/>
      <c r="G842" s="347"/>
      <c r="H842" s="347"/>
      <c r="I842" s="347"/>
      <c r="J842" s="348">
        <v>7010501012288</v>
      </c>
      <c r="K842" s="349"/>
      <c r="L842" s="349"/>
      <c r="M842" s="349"/>
      <c r="N842" s="349"/>
      <c r="O842" s="349"/>
      <c r="P842" s="362" t="s">
        <v>631</v>
      </c>
      <c r="Q842" s="350"/>
      <c r="R842" s="350"/>
      <c r="S842" s="350"/>
      <c r="T842" s="350"/>
      <c r="U842" s="350"/>
      <c r="V842" s="350"/>
      <c r="W842" s="350"/>
      <c r="X842" s="350"/>
      <c r="Y842" s="351">
        <v>0</v>
      </c>
      <c r="Z842" s="352"/>
      <c r="AA842" s="352"/>
      <c r="AB842" s="353"/>
      <c r="AC842" s="354" t="s">
        <v>500</v>
      </c>
      <c r="AD842" s="354"/>
      <c r="AE842" s="354"/>
      <c r="AF842" s="354"/>
      <c r="AG842" s="354"/>
      <c r="AH842" s="355" t="s">
        <v>625</v>
      </c>
      <c r="AI842" s="356"/>
      <c r="AJ842" s="356"/>
      <c r="AK842" s="356"/>
      <c r="AL842" s="357">
        <v>100</v>
      </c>
      <c r="AM842" s="358"/>
      <c r="AN842" s="358"/>
      <c r="AO842" s="359"/>
      <c r="AP842" s="360" t="s">
        <v>625</v>
      </c>
      <c r="AQ842" s="360"/>
      <c r="AR842" s="360"/>
      <c r="AS842" s="360"/>
      <c r="AT842" s="360"/>
      <c r="AU842" s="360"/>
      <c r="AV842" s="360"/>
      <c r="AW842" s="360"/>
      <c r="AX842" s="360"/>
    </row>
    <row r="843" spans="1:50" ht="30" hidden="1" customHeight="1" x14ac:dyDescent="0.15">
      <c r="A843" s="376">
        <v>7</v>
      </c>
      <c r="B843" s="376">
        <v>1</v>
      </c>
      <c r="C843" s="361"/>
      <c r="D843" s="347"/>
      <c r="E843" s="347"/>
      <c r="F843" s="347"/>
      <c r="G843" s="347"/>
      <c r="H843" s="347"/>
      <c r="I843" s="347"/>
      <c r="J843" s="348"/>
      <c r="K843" s="349"/>
      <c r="L843" s="349"/>
      <c r="M843" s="349"/>
      <c r="N843" s="349"/>
      <c r="O843" s="349"/>
      <c r="P843" s="362"/>
      <c r="Q843" s="350"/>
      <c r="R843" s="350"/>
      <c r="S843" s="350"/>
      <c r="T843" s="350"/>
      <c r="U843" s="350"/>
      <c r="V843" s="350"/>
      <c r="W843" s="350"/>
      <c r="X843" s="350"/>
      <c r="Y843" s="351"/>
      <c r="Z843" s="352"/>
      <c r="AA843" s="352"/>
      <c r="AB843" s="353"/>
      <c r="AC843" s="363"/>
      <c r="AD843" s="363"/>
      <c r="AE843" s="363"/>
      <c r="AF843" s="363"/>
      <c r="AG843" s="363"/>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61"/>
      <c r="D844" s="347"/>
      <c r="E844" s="347"/>
      <c r="F844" s="347"/>
      <c r="G844" s="347"/>
      <c r="H844" s="347"/>
      <c r="I844" s="347"/>
      <c r="J844" s="348"/>
      <c r="K844" s="349"/>
      <c r="L844" s="349"/>
      <c r="M844" s="349"/>
      <c r="N844" s="349"/>
      <c r="O844" s="349"/>
      <c r="P844" s="362"/>
      <c r="Q844" s="350"/>
      <c r="R844" s="350"/>
      <c r="S844" s="350"/>
      <c r="T844" s="350"/>
      <c r="U844" s="350"/>
      <c r="V844" s="350"/>
      <c r="W844" s="350"/>
      <c r="X844" s="350"/>
      <c r="Y844" s="351"/>
      <c r="Z844" s="352"/>
      <c r="AA844" s="352"/>
      <c r="AB844" s="353"/>
      <c r="AC844" s="363"/>
      <c r="AD844" s="363"/>
      <c r="AE844" s="363"/>
      <c r="AF844" s="363"/>
      <c r="AG844" s="363"/>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460</v>
      </c>
      <c r="AD869" s="149"/>
      <c r="AE869" s="149"/>
      <c r="AF869" s="149"/>
      <c r="AG869" s="149"/>
      <c r="AH869" s="367" t="s">
        <v>489</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635</v>
      </c>
      <c r="D870" s="347"/>
      <c r="E870" s="347"/>
      <c r="F870" s="347"/>
      <c r="G870" s="347"/>
      <c r="H870" s="347"/>
      <c r="I870" s="347"/>
      <c r="J870" s="348">
        <v>4011101005131</v>
      </c>
      <c r="K870" s="349"/>
      <c r="L870" s="349"/>
      <c r="M870" s="349"/>
      <c r="N870" s="349"/>
      <c r="O870" s="349"/>
      <c r="P870" s="362" t="s">
        <v>633</v>
      </c>
      <c r="Q870" s="350"/>
      <c r="R870" s="350"/>
      <c r="S870" s="350"/>
      <c r="T870" s="350"/>
      <c r="U870" s="350"/>
      <c r="V870" s="350"/>
      <c r="W870" s="350"/>
      <c r="X870" s="350"/>
      <c r="Y870" s="351">
        <v>19.100000000000001</v>
      </c>
      <c r="Z870" s="352"/>
      <c r="AA870" s="352"/>
      <c r="AB870" s="353"/>
      <c r="AC870" s="363" t="s">
        <v>494</v>
      </c>
      <c r="AD870" s="371"/>
      <c r="AE870" s="371"/>
      <c r="AF870" s="371"/>
      <c r="AG870" s="371"/>
      <c r="AH870" s="372">
        <v>3</v>
      </c>
      <c r="AI870" s="373"/>
      <c r="AJ870" s="373"/>
      <c r="AK870" s="373"/>
      <c r="AL870" s="357">
        <v>77.05</v>
      </c>
      <c r="AM870" s="358"/>
      <c r="AN870" s="358"/>
      <c r="AO870" s="359"/>
      <c r="AP870" s="360" t="s">
        <v>625</v>
      </c>
      <c r="AQ870" s="360"/>
      <c r="AR870" s="360"/>
      <c r="AS870" s="360"/>
      <c r="AT870" s="360"/>
      <c r="AU870" s="360"/>
      <c r="AV870" s="360"/>
      <c r="AW870" s="360"/>
      <c r="AX870" s="360"/>
    </row>
    <row r="871" spans="1:50" ht="30" customHeight="1" x14ac:dyDescent="0.15">
      <c r="A871" s="376">
        <v>2</v>
      </c>
      <c r="B871" s="376">
        <v>1</v>
      </c>
      <c r="C871" s="361" t="s">
        <v>635</v>
      </c>
      <c r="D871" s="347"/>
      <c r="E871" s="347"/>
      <c r="F871" s="347"/>
      <c r="G871" s="347"/>
      <c r="H871" s="347"/>
      <c r="I871" s="347"/>
      <c r="J871" s="348">
        <v>4011101005131</v>
      </c>
      <c r="K871" s="349"/>
      <c r="L871" s="349"/>
      <c r="M871" s="349"/>
      <c r="N871" s="349"/>
      <c r="O871" s="349"/>
      <c r="P871" s="362" t="s">
        <v>633</v>
      </c>
      <c r="Q871" s="350"/>
      <c r="R871" s="350"/>
      <c r="S871" s="350"/>
      <c r="T871" s="350"/>
      <c r="U871" s="350"/>
      <c r="V871" s="350"/>
      <c r="W871" s="350"/>
      <c r="X871" s="350"/>
      <c r="Y871" s="351">
        <v>6</v>
      </c>
      <c r="Z871" s="352"/>
      <c r="AA871" s="352"/>
      <c r="AB871" s="353"/>
      <c r="AC871" s="363" t="s">
        <v>494</v>
      </c>
      <c r="AD871" s="363"/>
      <c r="AE871" s="363"/>
      <c r="AF871" s="363"/>
      <c r="AG871" s="363"/>
      <c r="AH871" s="372">
        <v>3</v>
      </c>
      <c r="AI871" s="373"/>
      <c r="AJ871" s="373"/>
      <c r="AK871" s="373"/>
      <c r="AL871" s="357">
        <v>91.03</v>
      </c>
      <c r="AM871" s="358"/>
      <c r="AN871" s="358"/>
      <c r="AO871" s="359"/>
      <c r="AP871" s="360" t="s">
        <v>625</v>
      </c>
      <c r="AQ871" s="360"/>
      <c r="AR871" s="360"/>
      <c r="AS871" s="360"/>
      <c r="AT871" s="360"/>
      <c r="AU871" s="360"/>
      <c r="AV871" s="360"/>
      <c r="AW871" s="360"/>
      <c r="AX871" s="360"/>
    </row>
    <row r="872" spans="1:50" ht="30" customHeight="1" x14ac:dyDescent="0.15">
      <c r="A872" s="376">
        <v>3</v>
      </c>
      <c r="B872" s="376">
        <v>1</v>
      </c>
      <c r="C872" s="361" t="s">
        <v>635</v>
      </c>
      <c r="D872" s="347"/>
      <c r="E872" s="347"/>
      <c r="F872" s="347"/>
      <c r="G872" s="347"/>
      <c r="H872" s="347"/>
      <c r="I872" s="347"/>
      <c r="J872" s="348">
        <v>4011101005131</v>
      </c>
      <c r="K872" s="349"/>
      <c r="L872" s="349"/>
      <c r="M872" s="349"/>
      <c r="N872" s="349"/>
      <c r="O872" s="349"/>
      <c r="P872" s="362" t="s">
        <v>633</v>
      </c>
      <c r="Q872" s="350"/>
      <c r="R872" s="350"/>
      <c r="S872" s="350"/>
      <c r="T872" s="350"/>
      <c r="U872" s="350"/>
      <c r="V872" s="350"/>
      <c r="W872" s="350"/>
      <c r="X872" s="350"/>
      <c r="Y872" s="351">
        <v>0.8</v>
      </c>
      <c r="Z872" s="352"/>
      <c r="AA872" s="352"/>
      <c r="AB872" s="353"/>
      <c r="AC872" s="363" t="s">
        <v>494</v>
      </c>
      <c r="AD872" s="363"/>
      <c r="AE872" s="363"/>
      <c r="AF872" s="363"/>
      <c r="AG872" s="363"/>
      <c r="AH872" s="355">
        <v>3</v>
      </c>
      <c r="AI872" s="356"/>
      <c r="AJ872" s="356"/>
      <c r="AK872" s="356"/>
      <c r="AL872" s="357">
        <v>91.03</v>
      </c>
      <c r="AM872" s="358"/>
      <c r="AN872" s="358"/>
      <c r="AO872" s="359"/>
      <c r="AP872" s="360" t="s">
        <v>625</v>
      </c>
      <c r="AQ872" s="360"/>
      <c r="AR872" s="360"/>
      <c r="AS872" s="360"/>
      <c r="AT872" s="360"/>
      <c r="AU872" s="360"/>
      <c r="AV872" s="360"/>
      <c r="AW872" s="360"/>
      <c r="AX872" s="360"/>
    </row>
    <row r="873" spans="1:50" ht="30" customHeight="1" x14ac:dyDescent="0.15">
      <c r="A873" s="376">
        <v>4</v>
      </c>
      <c r="B873" s="376">
        <v>1</v>
      </c>
      <c r="C873" s="361" t="s">
        <v>635</v>
      </c>
      <c r="D873" s="347"/>
      <c r="E873" s="347"/>
      <c r="F873" s="347"/>
      <c r="G873" s="347"/>
      <c r="H873" s="347"/>
      <c r="I873" s="347"/>
      <c r="J873" s="348">
        <v>4011101005131</v>
      </c>
      <c r="K873" s="349"/>
      <c r="L873" s="349"/>
      <c r="M873" s="349"/>
      <c r="N873" s="349"/>
      <c r="O873" s="349"/>
      <c r="P873" s="362" t="s">
        <v>633</v>
      </c>
      <c r="Q873" s="350"/>
      <c r="R873" s="350"/>
      <c r="S873" s="350"/>
      <c r="T873" s="350"/>
      <c r="U873" s="350"/>
      <c r="V873" s="350"/>
      <c r="W873" s="350"/>
      <c r="X873" s="350"/>
      <c r="Y873" s="351">
        <v>0.1</v>
      </c>
      <c r="Z873" s="352"/>
      <c r="AA873" s="352"/>
      <c r="AB873" s="353"/>
      <c r="AC873" s="363" t="s">
        <v>494</v>
      </c>
      <c r="AD873" s="363"/>
      <c r="AE873" s="363"/>
      <c r="AF873" s="363"/>
      <c r="AG873" s="363"/>
      <c r="AH873" s="355">
        <v>3</v>
      </c>
      <c r="AI873" s="356"/>
      <c r="AJ873" s="356"/>
      <c r="AK873" s="356"/>
      <c r="AL873" s="357">
        <v>91.03</v>
      </c>
      <c r="AM873" s="358"/>
      <c r="AN873" s="358"/>
      <c r="AO873" s="359"/>
      <c r="AP873" s="360" t="s">
        <v>625</v>
      </c>
      <c r="AQ873" s="360"/>
      <c r="AR873" s="360"/>
      <c r="AS873" s="360"/>
      <c r="AT873" s="360"/>
      <c r="AU873" s="360"/>
      <c r="AV873" s="360"/>
      <c r="AW873" s="360"/>
      <c r="AX873" s="360"/>
    </row>
    <row r="874" spans="1:50" ht="30" customHeight="1" x14ac:dyDescent="0.15">
      <c r="A874" s="376">
        <v>5</v>
      </c>
      <c r="B874" s="376">
        <v>1</v>
      </c>
      <c r="C874" s="361" t="s">
        <v>665</v>
      </c>
      <c r="D874" s="347"/>
      <c r="E874" s="347"/>
      <c r="F874" s="347"/>
      <c r="G874" s="347"/>
      <c r="H874" s="347"/>
      <c r="I874" s="347"/>
      <c r="J874" s="348">
        <v>3010401004372</v>
      </c>
      <c r="K874" s="349"/>
      <c r="L874" s="349"/>
      <c r="M874" s="349"/>
      <c r="N874" s="349"/>
      <c r="O874" s="349"/>
      <c r="P874" s="362" t="s">
        <v>636</v>
      </c>
      <c r="Q874" s="350"/>
      <c r="R874" s="350"/>
      <c r="S874" s="350"/>
      <c r="T874" s="350"/>
      <c r="U874" s="350"/>
      <c r="V874" s="350"/>
      <c r="W874" s="350"/>
      <c r="X874" s="350"/>
      <c r="Y874" s="351">
        <v>13.5</v>
      </c>
      <c r="Z874" s="352"/>
      <c r="AA874" s="352"/>
      <c r="AB874" s="353"/>
      <c r="AC874" s="354" t="s">
        <v>501</v>
      </c>
      <c r="AD874" s="354"/>
      <c r="AE874" s="354"/>
      <c r="AF874" s="354"/>
      <c r="AG874" s="354"/>
      <c r="AH874" s="355" t="s">
        <v>625</v>
      </c>
      <c r="AI874" s="356"/>
      <c r="AJ874" s="356"/>
      <c r="AK874" s="356"/>
      <c r="AL874" s="357">
        <v>100</v>
      </c>
      <c r="AM874" s="358"/>
      <c r="AN874" s="358"/>
      <c r="AO874" s="359"/>
      <c r="AP874" s="360" t="s">
        <v>625</v>
      </c>
      <c r="AQ874" s="360"/>
      <c r="AR874" s="360"/>
      <c r="AS874" s="360"/>
      <c r="AT874" s="360"/>
      <c r="AU874" s="360"/>
      <c r="AV874" s="360"/>
      <c r="AW874" s="360"/>
      <c r="AX874" s="360"/>
    </row>
    <row r="875" spans="1:50" ht="30" customHeight="1" x14ac:dyDescent="0.15">
      <c r="A875" s="376">
        <v>6</v>
      </c>
      <c r="B875" s="376">
        <v>1</v>
      </c>
      <c r="C875" s="361" t="s">
        <v>666</v>
      </c>
      <c r="D875" s="347"/>
      <c r="E875" s="347"/>
      <c r="F875" s="347"/>
      <c r="G875" s="347"/>
      <c r="H875" s="347"/>
      <c r="I875" s="347"/>
      <c r="J875" s="348">
        <v>2010001034952</v>
      </c>
      <c r="K875" s="349"/>
      <c r="L875" s="349"/>
      <c r="M875" s="349"/>
      <c r="N875" s="349"/>
      <c r="O875" s="349"/>
      <c r="P875" s="350" t="s">
        <v>633</v>
      </c>
      <c r="Q875" s="350"/>
      <c r="R875" s="350"/>
      <c r="S875" s="350"/>
      <c r="T875" s="350"/>
      <c r="U875" s="350"/>
      <c r="V875" s="350"/>
      <c r="W875" s="350"/>
      <c r="X875" s="350"/>
      <c r="Y875" s="351">
        <v>3.9</v>
      </c>
      <c r="Z875" s="352"/>
      <c r="AA875" s="352"/>
      <c r="AB875" s="353"/>
      <c r="AC875" s="354" t="s">
        <v>494</v>
      </c>
      <c r="AD875" s="354"/>
      <c r="AE875" s="354"/>
      <c r="AF875" s="354"/>
      <c r="AG875" s="354"/>
      <c r="AH875" s="355">
        <v>3</v>
      </c>
      <c r="AI875" s="356"/>
      <c r="AJ875" s="356"/>
      <c r="AK875" s="356"/>
      <c r="AL875" s="357">
        <v>77.05</v>
      </c>
      <c r="AM875" s="358"/>
      <c r="AN875" s="358"/>
      <c r="AO875" s="359"/>
      <c r="AP875" s="360"/>
      <c r="AQ875" s="360"/>
      <c r="AR875" s="360"/>
      <c r="AS875" s="360"/>
      <c r="AT875" s="360"/>
      <c r="AU875" s="360"/>
      <c r="AV875" s="360"/>
      <c r="AW875" s="360"/>
      <c r="AX875" s="360"/>
    </row>
    <row r="876" spans="1:50" ht="30" customHeight="1" x14ac:dyDescent="0.15">
      <c r="A876" s="376">
        <v>7</v>
      </c>
      <c r="B876" s="376">
        <v>1</v>
      </c>
      <c r="C876" s="361" t="s">
        <v>637</v>
      </c>
      <c r="D876" s="347"/>
      <c r="E876" s="347"/>
      <c r="F876" s="347"/>
      <c r="G876" s="347"/>
      <c r="H876" s="347"/>
      <c r="I876" s="347"/>
      <c r="J876" s="348">
        <v>2010001034952</v>
      </c>
      <c r="K876" s="349"/>
      <c r="L876" s="349"/>
      <c r="M876" s="349"/>
      <c r="N876" s="349"/>
      <c r="O876" s="349"/>
      <c r="P876" s="350" t="s">
        <v>633</v>
      </c>
      <c r="Q876" s="350"/>
      <c r="R876" s="350"/>
      <c r="S876" s="350"/>
      <c r="T876" s="350"/>
      <c r="U876" s="350"/>
      <c r="V876" s="350"/>
      <c r="W876" s="350"/>
      <c r="X876" s="350"/>
      <c r="Y876" s="351">
        <v>0.1</v>
      </c>
      <c r="Z876" s="352"/>
      <c r="AA876" s="352"/>
      <c r="AB876" s="353"/>
      <c r="AC876" s="354" t="s">
        <v>494</v>
      </c>
      <c r="AD876" s="354"/>
      <c r="AE876" s="354"/>
      <c r="AF876" s="354"/>
      <c r="AG876" s="354"/>
      <c r="AH876" s="355">
        <v>3</v>
      </c>
      <c r="AI876" s="356"/>
      <c r="AJ876" s="356"/>
      <c r="AK876" s="356"/>
      <c r="AL876" s="357">
        <v>91.03</v>
      </c>
      <c r="AM876" s="358"/>
      <c r="AN876" s="358"/>
      <c r="AO876" s="359"/>
      <c r="AP876" s="360"/>
      <c r="AQ876" s="360"/>
      <c r="AR876" s="360"/>
      <c r="AS876" s="360"/>
      <c r="AT876" s="360"/>
      <c r="AU876" s="360"/>
      <c r="AV876" s="360"/>
      <c r="AW876" s="360"/>
      <c r="AX876" s="360"/>
    </row>
    <row r="877" spans="1:50" ht="30" customHeight="1" x14ac:dyDescent="0.15">
      <c r="A877" s="376">
        <v>8</v>
      </c>
      <c r="B877" s="376">
        <v>1</v>
      </c>
      <c r="C877" s="361" t="s">
        <v>667</v>
      </c>
      <c r="D877" s="347"/>
      <c r="E877" s="347"/>
      <c r="F877" s="347"/>
      <c r="G877" s="347"/>
      <c r="H877" s="347"/>
      <c r="I877" s="347"/>
      <c r="J877" s="348">
        <v>2010401030329</v>
      </c>
      <c r="K877" s="349"/>
      <c r="L877" s="349"/>
      <c r="M877" s="349"/>
      <c r="N877" s="349"/>
      <c r="O877" s="349"/>
      <c r="P877" s="350" t="s">
        <v>633</v>
      </c>
      <c r="Q877" s="350"/>
      <c r="R877" s="350"/>
      <c r="S877" s="350"/>
      <c r="T877" s="350"/>
      <c r="U877" s="350"/>
      <c r="V877" s="350"/>
      <c r="W877" s="350"/>
      <c r="X877" s="350"/>
      <c r="Y877" s="351">
        <v>2</v>
      </c>
      <c r="Z877" s="352"/>
      <c r="AA877" s="352"/>
      <c r="AB877" s="353"/>
      <c r="AC877" s="354" t="s">
        <v>494</v>
      </c>
      <c r="AD877" s="354"/>
      <c r="AE877" s="354"/>
      <c r="AF877" s="354"/>
      <c r="AG877" s="354"/>
      <c r="AH877" s="355">
        <v>3</v>
      </c>
      <c r="AI877" s="356"/>
      <c r="AJ877" s="356"/>
      <c r="AK877" s="356"/>
      <c r="AL877" s="357">
        <v>77.05</v>
      </c>
      <c r="AM877" s="358"/>
      <c r="AN877" s="358"/>
      <c r="AO877" s="359"/>
      <c r="AP877" s="360"/>
      <c r="AQ877" s="360"/>
      <c r="AR877" s="360"/>
      <c r="AS877" s="360"/>
      <c r="AT877" s="360"/>
      <c r="AU877" s="360"/>
      <c r="AV877" s="360"/>
      <c r="AW877" s="360"/>
      <c r="AX877" s="360"/>
    </row>
    <row r="878" spans="1:50" ht="30" customHeight="1" x14ac:dyDescent="0.15">
      <c r="A878" s="376">
        <v>9</v>
      </c>
      <c r="B878" s="376">
        <v>1</v>
      </c>
      <c r="C878" s="361" t="s">
        <v>638</v>
      </c>
      <c r="D878" s="347"/>
      <c r="E878" s="347"/>
      <c r="F878" s="347"/>
      <c r="G878" s="347"/>
      <c r="H878" s="347"/>
      <c r="I878" s="347"/>
      <c r="J878" s="348">
        <v>2010401030329</v>
      </c>
      <c r="K878" s="349"/>
      <c r="L878" s="349"/>
      <c r="M878" s="349"/>
      <c r="N878" s="349"/>
      <c r="O878" s="349"/>
      <c r="P878" s="350" t="s">
        <v>633</v>
      </c>
      <c r="Q878" s="350"/>
      <c r="R878" s="350"/>
      <c r="S878" s="350"/>
      <c r="T878" s="350"/>
      <c r="U878" s="350"/>
      <c r="V878" s="350"/>
      <c r="W878" s="350"/>
      <c r="X878" s="350"/>
      <c r="Y878" s="351">
        <v>0.5</v>
      </c>
      <c r="Z878" s="352"/>
      <c r="AA878" s="352"/>
      <c r="AB878" s="353"/>
      <c r="AC878" s="354" t="s">
        <v>494</v>
      </c>
      <c r="AD878" s="354"/>
      <c r="AE878" s="354"/>
      <c r="AF878" s="354"/>
      <c r="AG878" s="354"/>
      <c r="AH878" s="355">
        <v>3</v>
      </c>
      <c r="AI878" s="356"/>
      <c r="AJ878" s="356"/>
      <c r="AK878" s="356"/>
      <c r="AL878" s="357">
        <v>91.03</v>
      </c>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460</v>
      </c>
      <c r="AD902" s="149"/>
      <c r="AE902" s="149"/>
      <c r="AF902" s="149"/>
      <c r="AG902" s="149"/>
      <c r="AH902" s="367" t="s">
        <v>489</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642</v>
      </c>
      <c r="D903" s="347"/>
      <c r="E903" s="347"/>
      <c r="F903" s="347"/>
      <c r="G903" s="347"/>
      <c r="H903" s="347"/>
      <c r="I903" s="347"/>
      <c r="J903" s="348">
        <v>8010001166930</v>
      </c>
      <c r="K903" s="349"/>
      <c r="L903" s="349"/>
      <c r="M903" s="349"/>
      <c r="N903" s="349"/>
      <c r="O903" s="349"/>
      <c r="P903" s="362" t="s">
        <v>640</v>
      </c>
      <c r="Q903" s="350"/>
      <c r="R903" s="350"/>
      <c r="S903" s="350"/>
      <c r="T903" s="350"/>
      <c r="U903" s="350"/>
      <c r="V903" s="350"/>
      <c r="W903" s="350"/>
      <c r="X903" s="350"/>
      <c r="Y903" s="351">
        <v>64</v>
      </c>
      <c r="Z903" s="352"/>
      <c r="AA903" s="352"/>
      <c r="AB903" s="353"/>
      <c r="AC903" s="363" t="s">
        <v>494</v>
      </c>
      <c r="AD903" s="371"/>
      <c r="AE903" s="371"/>
      <c r="AF903" s="371"/>
      <c r="AG903" s="371"/>
      <c r="AH903" s="372">
        <v>4</v>
      </c>
      <c r="AI903" s="373"/>
      <c r="AJ903" s="373"/>
      <c r="AK903" s="373"/>
      <c r="AL903" s="357">
        <v>82.63</v>
      </c>
      <c r="AM903" s="358"/>
      <c r="AN903" s="358"/>
      <c r="AO903" s="359"/>
      <c r="AP903" s="360" t="s">
        <v>625</v>
      </c>
      <c r="AQ903" s="360"/>
      <c r="AR903" s="360"/>
      <c r="AS903" s="360"/>
      <c r="AT903" s="360"/>
      <c r="AU903" s="360"/>
      <c r="AV903" s="360"/>
      <c r="AW903" s="360"/>
      <c r="AX903" s="360"/>
    </row>
    <row r="904" spans="1:50" ht="30" customHeight="1" x14ac:dyDescent="0.15">
      <c r="A904" s="376">
        <v>2</v>
      </c>
      <c r="B904" s="376">
        <v>1</v>
      </c>
      <c r="C904" s="361" t="s">
        <v>642</v>
      </c>
      <c r="D904" s="347"/>
      <c r="E904" s="347"/>
      <c r="F904" s="347"/>
      <c r="G904" s="347"/>
      <c r="H904" s="347"/>
      <c r="I904" s="347"/>
      <c r="J904" s="348">
        <v>8010001166930</v>
      </c>
      <c r="K904" s="349"/>
      <c r="L904" s="349"/>
      <c r="M904" s="349"/>
      <c r="N904" s="349"/>
      <c r="O904" s="349"/>
      <c r="P904" s="362" t="s">
        <v>640</v>
      </c>
      <c r="Q904" s="350"/>
      <c r="R904" s="350"/>
      <c r="S904" s="350"/>
      <c r="T904" s="350"/>
      <c r="U904" s="350"/>
      <c r="V904" s="350"/>
      <c r="W904" s="350"/>
      <c r="X904" s="350"/>
      <c r="Y904" s="351">
        <v>31</v>
      </c>
      <c r="Z904" s="352"/>
      <c r="AA904" s="352"/>
      <c r="AB904" s="353"/>
      <c r="AC904" s="363" t="s">
        <v>494</v>
      </c>
      <c r="AD904" s="363"/>
      <c r="AE904" s="363"/>
      <c r="AF904" s="363"/>
      <c r="AG904" s="363"/>
      <c r="AH904" s="372">
        <v>3</v>
      </c>
      <c r="AI904" s="373"/>
      <c r="AJ904" s="373"/>
      <c r="AK904" s="373"/>
      <c r="AL904" s="357">
        <v>89.53</v>
      </c>
      <c r="AM904" s="358"/>
      <c r="AN904" s="358"/>
      <c r="AO904" s="359"/>
      <c r="AP904" s="360" t="s">
        <v>625</v>
      </c>
      <c r="AQ904" s="360"/>
      <c r="AR904" s="360"/>
      <c r="AS904" s="360"/>
      <c r="AT904" s="360"/>
      <c r="AU904" s="360"/>
      <c r="AV904" s="360"/>
      <c r="AW904" s="360"/>
      <c r="AX904" s="360"/>
    </row>
    <row r="905" spans="1:50" ht="30" customHeight="1" x14ac:dyDescent="0.15">
      <c r="A905" s="376">
        <v>3</v>
      </c>
      <c r="B905" s="376">
        <v>1</v>
      </c>
      <c r="C905" s="361" t="s">
        <v>644</v>
      </c>
      <c r="D905" s="347"/>
      <c r="E905" s="347"/>
      <c r="F905" s="347"/>
      <c r="G905" s="347"/>
      <c r="H905" s="347"/>
      <c r="I905" s="347"/>
      <c r="J905" s="348">
        <v>3013101000328</v>
      </c>
      <c r="K905" s="349"/>
      <c r="L905" s="349"/>
      <c r="M905" s="349"/>
      <c r="N905" s="349"/>
      <c r="O905" s="349"/>
      <c r="P905" s="362" t="s">
        <v>643</v>
      </c>
      <c r="Q905" s="350"/>
      <c r="R905" s="350"/>
      <c r="S905" s="350"/>
      <c r="T905" s="350"/>
      <c r="U905" s="350"/>
      <c r="V905" s="350"/>
      <c r="W905" s="350"/>
      <c r="X905" s="350"/>
      <c r="Y905" s="351">
        <v>87</v>
      </c>
      <c r="Z905" s="352"/>
      <c r="AA905" s="352"/>
      <c r="AB905" s="353"/>
      <c r="AC905" s="363" t="s">
        <v>494</v>
      </c>
      <c r="AD905" s="363"/>
      <c r="AE905" s="363"/>
      <c r="AF905" s="363"/>
      <c r="AG905" s="363"/>
      <c r="AH905" s="355">
        <v>1</v>
      </c>
      <c r="AI905" s="356"/>
      <c r="AJ905" s="356"/>
      <c r="AK905" s="356"/>
      <c r="AL905" s="357">
        <v>94.7</v>
      </c>
      <c r="AM905" s="358"/>
      <c r="AN905" s="358"/>
      <c r="AO905" s="359"/>
      <c r="AP905" s="360" t="s">
        <v>625</v>
      </c>
      <c r="AQ905" s="360"/>
      <c r="AR905" s="360"/>
      <c r="AS905" s="360"/>
      <c r="AT905" s="360"/>
      <c r="AU905" s="360"/>
      <c r="AV905" s="360"/>
      <c r="AW905" s="360"/>
      <c r="AX905" s="360"/>
    </row>
    <row r="906" spans="1:50" ht="30" customHeight="1" x14ac:dyDescent="0.15">
      <c r="A906" s="376">
        <v>4</v>
      </c>
      <c r="B906" s="376">
        <v>1</v>
      </c>
      <c r="C906" s="361" t="s">
        <v>668</v>
      </c>
      <c r="D906" s="347"/>
      <c r="E906" s="347"/>
      <c r="F906" s="347"/>
      <c r="G906" s="347"/>
      <c r="H906" s="347"/>
      <c r="I906" s="347"/>
      <c r="J906" s="348">
        <v>8000020130001</v>
      </c>
      <c r="K906" s="349"/>
      <c r="L906" s="349"/>
      <c r="M906" s="349"/>
      <c r="N906" s="349"/>
      <c r="O906" s="349"/>
      <c r="P906" s="362" t="s">
        <v>646</v>
      </c>
      <c r="Q906" s="350"/>
      <c r="R906" s="350"/>
      <c r="S906" s="350"/>
      <c r="T906" s="350"/>
      <c r="U906" s="350"/>
      <c r="V906" s="350"/>
      <c r="W906" s="350"/>
      <c r="X906" s="350"/>
      <c r="Y906" s="351">
        <v>25</v>
      </c>
      <c r="Z906" s="352"/>
      <c r="AA906" s="352"/>
      <c r="AB906" s="353"/>
      <c r="AC906" s="363" t="s">
        <v>196</v>
      </c>
      <c r="AD906" s="363"/>
      <c r="AE906" s="363"/>
      <c r="AF906" s="363"/>
      <c r="AG906" s="363"/>
      <c r="AH906" s="355" t="s">
        <v>625</v>
      </c>
      <c r="AI906" s="356"/>
      <c r="AJ906" s="356"/>
      <c r="AK906" s="356"/>
      <c r="AL906" s="357" t="s">
        <v>625</v>
      </c>
      <c r="AM906" s="358"/>
      <c r="AN906" s="358"/>
      <c r="AO906" s="359"/>
      <c r="AP906" s="360" t="s">
        <v>625</v>
      </c>
      <c r="AQ906" s="360"/>
      <c r="AR906" s="360"/>
      <c r="AS906" s="360"/>
      <c r="AT906" s="360"/>
      <c r="AU906" s="360"/>
      <c r="AV906" s="360"/>
      <c r="AW906" s="360"/>
      <c r="AX906" s="360"/>
    </row>
    <row r="907" spans="1:50" ht="30" customHeight="1" x14ac:dyDescent="0.15">
      <c r="A907" s="376">
        <v>5</v>
      </c>
      <c r="B907" s="376">
        <v>1</v>
      </c>
      <c r="C907" s="361" t="s">
        <v>645</v>
      </c>
      <c r="D907" s="347"/>
      <c r="E907" s="347"/>
      <c r="F907" s="347"/>
      <c r="G907" s="347"/>
      <c r="H907" s="347"/>
      <c r="I907" s="347"/>
      <c r="J907" s="348">
        <v>8000020130001</v>
      </c>
      <c r="K907" s="349"/>
      <c r="L907" s="349"/>
      <c r="M907" s="349"/>
      <c r="N907" s="349"/>
      <c r="O907" s="349"/>
      <c r="P907" s="362" t="s">
        <v>646</v>
      </c>
      <c r="Q907" s="350"/>
      <c r="R907" s="350"/>
      <c r="S907" s="350"/>
      <c r="T907" s="350"/>
      <c r="U907" s="350"/>
      <c r="V907" s="350"/>
      <c r="W907" s="350"/>
      <c r="X907" s="350"/>
      <c r="Y907" s="351">
        <v>26.6</v>
      </c>
      <c r="Z907" s="352"/>
      <c r="AA907" s="352"/>
      <c r="AB907" s="353"/>
      <c r="AC907" s="354" t="s">
        <v>196</v>
      </c>
      <c r="AD907" s="354"/>
      <c r="AE907" s="354"/>
      <c r="AF907" s="354"/>
      <c r="AG907" s="354"/>
      <c r="AH907" s="355" t="s">
        <v>625</v>
      </c>
      <c r="AI907" s="356"/>
      <c r="AJ907" s="356"/>
      <c r="AK907" s="356"/>
      <c r="AL907" s="357" t="s">
        <v>625</v>
      </c>
      <c r="AM907" s="358"/>
      <c r="AN907" s="358"/>
      <c r="AO907" s="359"/>
      <c r="AP907" s="360" t="s">
        <v>625</v>
      </c>
      <c r="AQ907" s="360"/>
      <c r="AR907" s="360"/>
      <c r="AS907" s="360"/>
      <c r="AT907" s="360"/>
      <c r="AU907" s="360"/>
      <c r="AV907" s="360"/>
      <c r="AW907" s="360"/>
      <c r="AX907" s="360"/>
    </row>
    <row r="908" spans="1:50" ht="30" customHeight="1" x14ac:dyDescent="0.15">
      <c r="A908" s="376">
        <v>6</v>
      </c>
      <c r="B908" s="376">
        <v>1</v>
      </c>
      <c r="C908" s="361" t="s">
        <v>645</v>
      </c>
      <c r="D908" s="347"/>
      <c r="E908" s="347"/>
      <c r="F908" s="347"/>
      <c r="G908" s="347"/>
      <c r="H908" s="347"/>
      <c r="I908" s="347"/>
      <c r="J908" s="348">
        <v>8000020130001</v>
      </c>
      <c r="K908" s="349"/>
      <c r="L908" s="349"/>
      <c r="M908" s="349"/>
      <c r="N908" s="349"/>
      <c r="O908" s="349"/>
      <c r="P908" s="362" t="s">
        <v>646</v>
      </c>
      <c r="Q908" s="350"/>
      <c r="R908" s="350"/>
      <c r="S908" s="350"/>
      <c r="T908" s="350"/>
      <c r="U908" s="350"/>
      <c r="V908" s="350"/>
      <c r="W908" s="350"/>
      <c r="X908" s="350"/>
      <c r="Y908" s="351">
        <v>2.4</v>
      </c>
      <c r="Z908" s="352"/>
      <c r="AA908" s="352"/>
      <c r="AB908" s="353"/>
      <c r="AC908" s="354" t="s">
        <v>196</v>
      </c>
      <c r="AD908" s="354"/>
      <c r="AE908" s="354"/>
      <c r="AF908" s="354"/>
      <c r="AG908" s="354"/>
      <c r="AH908" s="355" t="s">
        <v>625</v>
      </c>
      <c r="AI908" s="356"/>
      <c r="AJ908" s="356"/>
      <c r="AK908" s="356"/>
      <c r="AL908" s="357" t="s">
        <v>625</v>
      </c>
      <c r="AM908" s="358"/>
      <c r="AN908" s="358"/>
      <c r="AO908" s="359"/>
      <c r="AP908" s="360" t="s">
        <v>625</v>
      </c>
      <c r="AQ908" s="360"/>
      <c r="AR908" s="360"/>
      <c r="AS908" s="360"/>
      <c r="AT908" s="360"/>
      <c r="AU908" s="360"/>
      <c r="AV908" s="360"/>
      <c r="AW908" s="360"/>
      <c r="AX908" s="360"/>
    </row>
    <row r="909" spans="1:50" ht="30" customHeight="1" x14ac:dyDescent="0.15">
      <c r="A909" s="376">
        <v>7</v>
      </c>
      <c r="B909" s="376">
        <v>1</v>
      </c>
      <c r="C909" s="361" t="s">
        <v>669</v>
      </c>
      <c r="D909" s="347"/>
      <c r="E909" s="347"/>
      <c r="F909" s="347"/>
      <c r="G909" s="347"/>
      <c r="H909" s="347"/>
      <c r="I909" s="347"/>
      <c r="J909" s="348">
        <v>9010001061924</v>
      </c>
      <c r="K909" s="349"/>
      <c r="L909" s="349"/>
      <c r="M909" s="349"/>
      <c r="N909" s="349"/>
      <c r="O909" s="349"/>
      <c r="P909" s="350" t="s">
        <v>643</v>
      </c>
      <c r="Q909" s="350"/>
      <c r="R909" s="350"/>
      <c r="S909" s="350"/>
      <c r="T909" s="350"/>
      <c r="U909" s="350"/>
      <c r="V909" s="350"/>
      <c r="W909" s="350"/>
      <c r="X909" s="350"/>
      <c r="Y909" s="351">
        <v>6</v>
      </c>
      <c r="Z909" s="352"/>
      <c r="AA909" s="352"/>
      <c r="AB909" s="353"/>
      <c r="AC909" s="354" t="s">
        <v>494</v>
      </c>
      <c r="AD909" s="354"/>
      <c r="AE909" s="354"/>
      <c r="AF909" s="354"/>
      <c r="AG909" s="354"/>
      <c r="AH909" s="355">
        <v>2</v>
      </c>
      <c r="AI909" s="356"/>
      <c r="AJ909" s="356"/>
      <c r="AK909" s="356"/>
      <c r="AL909" s="357">
        <v>87.33</v>
      </c>
      <c r="AM909" s="358"/>
      <c r="AN909" s="358"/>
      <c r="AO909" s="359"/>
      <c r="AP909" s="360" t="s">
        <v>625</v>
      </c>
      <c r="AQ909" s="360"/>
      <c r="AR909" s="360"/>
      <c r="AS909" s="360"/>
      <c r="AT909" s="360"/>
      <c r="AU909" s="360"/>
      <c r="AV909" s="360"/>
      <c r="AW909" s="360"/>
      <c r="AX909" s="360"/>
    </row>
    <row r="910" spans="1:50" ht="30" customHeight="1" x14ac:dyDescent="0.15">
      <c r="A910" s="376">
        <v>8</v>
      </c>
      <c r="B910" s="376">
        <v>1</v>
      </c>
      <c r="C910" s="361" t="s">
        <v>670</v>
      </c>
      <c r="D910" s="347"/>
      <c r="E910" s="347"/>
      <c r="F910" s="347"/>
      <c r="G910" s="347"/>
      <c r="H910" s="347"/>
      <c r="I910" s="347"/>
      <c r="J910" s="348">
        <v>7030001045415</v>
      </c>
      <c r="K910" s="349"/>
      <c r="L910" s="349"/>
      <c r="M910" s="349"/>
      <c r="N910" s="349"/>
      <c r="O910" s="349"/>
      <c r="P910" s="350" t="s">
        <v>643</v>
      </c>
      <c r="Q910" s="350"/>
      <c r="R910" s="350"/>
      <c r="S910" s="350"/>
      <c r="T910" s="350"/>
      <c r="U910" s="350"/>
      <c r="V910" s="350"/>
      <c r="W910" s="350"/>
      <c r="X910" s="350"/>
      <c r="Y910" s="351">
        <v>0</v>
      </c>
      <c r="Z910" s="352"/>
      <c r="AA910" s="352"/>
      <c r="AB910" s="353"/>
      <c r="AC910" s="354" t="s">
        <v>500</v>
      </c>
      <c r="AD910" s="354"/>
      <c r="AE910" s="354"/>
      <c r="AF910" s="354"/>
      <c r="AG910" s="354"/>
      <c r="AH910" s="355" t="s">
        <v>625</v>
      </c>
      <c r="AI910" s="356"/>
      <c r="AJ910" s="356"/>
      <c r="AK910" s="356"/>
      <c r="AL910" s="357">
        <v>100</v>
      </c>
      <c r="AM910" s="358"/>
      <c r="AN910" s="358"/>
      <c r="AO910" s="359"/>
      <c r="AP910" s="360" t="s">
        <v>625</v>
      </c>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460</v>
      </c>
      <c r="AD935" s="149"/>
      <c r="AE935" s="149"/>
      <c r="AF935" s="149"/>
      <c r="AG935" s="149"/>
      <c r="AH935" s="367" t="s">
        <v>489</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15">
      <c r="A936" s="376">
        <v>1</v>
      </c>
      <c r="B936" s="376">
        <v>1</v>
      </c>
      <c r="C936" s="361" t="s">
        <v>647</v>
      </c>
      <c r="D936" s="347"/>
      <c r="E936" s="347"/>
      <c r="F936" s="347"/>
      <c r="G936" s="347"/>
      <c r="H936" s="347"/>
      <c r="I936" s="347"/>
      <c r="J936" s="348" t="s">
        <v>625</v>
      </c>
      <c r="K936" s="349"/>
      <c r="L936" s="349"/>
      <c r="M936" s="349"/>
      <c r="N936" s="349"/>
      <c r="O936" s="349"/>
      <c r="P936" s="362" t="s">
        <v>656</v>
      </c>
      <c r="Q936" s="350"/>
      <c r="R936" s="350"/>
      <c r="S936" s="350"/>
      <c r="T936" s="350"/>
      <c r="U936" s="350"/>
      <c r="V936" s="350"/>
      <c r="W936" s="350"/>
      <c r="X936" s="350"/>
      <c r="Y936" s="351">
        <v>4</v>
      </c>
      <c r="Z936" s="352"/>
      <c r="AA936" s="352"/>
      <c r="AB936" s="353"/>
      <c r="AC936" s="363" t="s">
        <v>196</v>
      </c>
      <c r="AD936" s="371"/>
      <c r="AE936" s="371"/>
      <c r="AF936" s="371"/>
      <c r="AG936" s="371"/>
      <c r="AH936" s="372" t="s">
        <v>625</v>
      </c>
      <c r="AI936" s="373"/>
      <c r="AJ936" s="373"/>
      <c r="AK936" s="373"/>
      <c r="AL936" s="357" t="s">
        <v>625</v>
      </c>
      <c r="AM936" s="358"/>
      <c r="AN936" s="358"/>
      <c r="AO936" s="359"/>
      <c r="AP936" s="360" t="s">
        <v>625</v>
      </c>
      <c r="AQ936" s="360"/>
      <c r="AR936" s="360"/>
      <c r="AS936" s="360"/>
      <c r="AT936" s="360"/>
      <c r="AU936" s="360"/>
      <c r="AV936" s="360"/>
      <c r="AW936" s="360"/>
      <c r="AX936" s="360"/>
    </row>
    <row r="937" spans="1:50" ht="30" customHeight="1" x14ac:dyDescent="0.15">
      <c r="A937" s="376">
        <v>2</v>
      </c>
      <c r="B937" s="376">
        <v>1</v>
      </c>
      <c r="C937" s="361" t="s">
        <v>648</v>
      </c>
      <c r="D937" s="347"/>
      <c r="E937" s="347"/>
      <c r="F937" s="347"/>
      <c r="G937" s="347"/>
      <c r="H937" s="347"/>
      <c r="I937" s="347"/>
      <c r="J937" s="348" t="s">
        <v>625</v>
      </c>
      <c r="K937" s="349"/>
      <c r="L937" s="349"/>
      <c r="M937" s="349"/>
      <c r="N937" s="349"/>
      <c r="O937" s="349"/>
      <c r="P937" s="362" t="s">
        <v>656</v>
      </c>
      <c r="Q937" s="350"/>
      <c r="R937" s="350"/>
      <c r="S937" s="350"/>
      <c r="T937" s="350"/>
      <c r="U937" s="350"/>
      <c r="V937" s="350"/>
      <c r="W937" s="350"/>
      <c r="X937" s="350"/>
      <c r="Y937" s="351">
        <v>3.7</v>
      </c>
      <c r="Z937" s="352"/>
      <c r="AA937" s="352"/>
      <c r="AB937" s="353"/>
      <c r="AC937" s="363" t="s">
        <v>196</v>
      </c>
      <c r="AD937" s="363"/>
      <c r="AE937" s="363"/>
      <c r="AF937" s="363"/>
      <c r="AG937" s="363"/>
      <c r="AH937" s="372" t="s">
        <v>625</v>
      </c>
      <c r="AI937" s="373"/>
      <c r="AJ937" s="373"/>
      <c r="AK937" s="373"/>
      <c r="AL937" s="357" t="s">
        <v>625</v>
      </c>
      <c r="AM937" s="358"/>
      <c r="AN937" s="358"/>
      <c r="AO937" s="359"/>
      <c r="AP937" s="360" t="s">
        <v>625</v>
      </c>
      <c r="AQ937" s="360"/>
      <c r="AR937" s="360"/>
      <c r="AS937" s="360"/>
      <c r="AT937" s="360"/>
      <c r="AU937" s="360"/>
      <c r="AV937" s="360"/>
      <c r="AW937" s="360"/>
      <c r="AX937" s="360"/>
    </row>
    <row r="938" spans="1:50" ht="30" customHeight="1" x14ac:dyDescent="0.15">
      <c r="A938" s="376">
        <v>3</v>
      </c>
      <c r="B938" s="376">
        <v>1</v>
      </c>
      <c r="C938" s="361" t="s">
        <v>649</v>
      </c>
      <c r="D938" s="347"/>
      <c r="E938" s="347"/>
      <c r="F938" s="347"/>
      <c r="G938" s="347"/>
      <c r="H938" s="347"/>
      <c r="I938" s="347"/>
      <c r="J938" s="348" t="s">
        <v>625</v>
      </c>
      <c r="K938" s="349"/>
      <c r="L938" s="349"/>
      <c r="M938" s="349"/>
      <c r="N938" s="349"/>
      <c r="O938" s="349"/>
      <c r="P938" s="362" t="s">
        <v>656</v>
      </c>
      <c r="Q938" s="350"/>
      <c r="R938" s="350"/>
      <c r="S938" s="350"/>
      <c r="T938" s="350"/>
      <c r="U938" s="350"/>
      <c r="V938" s="350"/>
      <c r="W938" s="350"/>
      <c r="X938" s="350"/>
      <c r="Y938" s="351">
        <v>3.7</v>
      </c>
      <c r="Z938" s="352"/>
      <c r="AA938" s="352"/>
      <c r="AB938" s="353"/>
      <c r="AC938" s="363" t="s">
        <v>196</v>
      </c>
      <c r="AD938" s="363"/>
      <c r="AE938" s="363"/>
      <c r="AF938" s="363"/>
      <c r="AG938" s="363"/>
      <c r="AH938" s="355" t="s">
        <v>625</v>
      </c>
      <c r="AI938" s="356"/>
      <c r="AJ938" s="356"/>
      <c r="AK938" s="356"/>
      <c r="AL938" s="357" t="s">
        <v>625</v>
      </c>
      <c r="AM938" s="358"/>
      <c r="AN938" s="358"/>
      <c r="AO938" s="359"/>
      <c r="AP938" s="360" t="s">
        <v>625</v>
      </c>
      <c r="AQ938" s="360"/>
      <c r="AR938" s="360"/>
      <c r="AS938" s="360"/>
      <c r="AT938" s="360"/>
      <c r="AU938" s="360"/>
      <c r="AV938" s="360"/>
      <c r="AW938" s="360"/>
      <c r="AX938" s="360"/>
    </row>
    <row r="939" spans="1:50" ht="30" customHeight="1" x14ac:dyDescent="0.15">
      <c r="A939" s="376">
        <v>4</v>
      </c>
      <c r="B939" s="376">
        <v>1</v>
      </c>
      <c r="C939" s="361" t="s">
        <v>650</v>
      </c>
      <c r="D939" s="347"/>
      <c r="E939" s="347"/>
      <c r="F939" s="347"/>
      <c r="G939" s="347"/>
      <c r="H939" s="347"/>
      <c r="I939" s="347"/>
      <c r="J939" s="348" t="s">
        <v>625</v>
      </c>
      <c r="K939" s="349"/>
      <c r="L939" s="349"/>
      <c r="M939" s="349"/>
      <c r="N939" s="349"/>
      <c r="O939" s="349"/>
      <c r="P939" s="362" t="s">
        <v>656</v>
      </c>
      <c r="Q939" s="350"/>
      <c r="R939" s="350"/>
      <c r="S939" s="350"/>
      <c r="T939" s="350"/>
      <c r="U939" s="350"/>
      <c r="V939" s="350"/>
      <c r="W939" s="350"/>
      <c r="X939" s="350"/>
      <c r="Y939" s="351">
        <v>3.7</v>
      </c>
      <c r="Z939" s="352"/>
      <c r="AA939" s="352"/>
      <c r="AB939" s="353"/>
      <c r="AC939" s="363" t="s">
        <v>196</v>
      </c>
      <c r="AD939" s="363"/>
      <c r="AE939" s="363"/>
      <c r="AF939" s="363"/>
      <c r="AG939" s="363"/>
      <c r="AH939" s="355" t="s">
        <v>625</v>
      </c>
      <c r="AI939" s="356"/>
      <c r="AJ939" s="356"/>
      <c r="AK939" s="356"/>
      <c r="AL939" s="357" t="s">
        <v>625</v>
      </c>
      <c r="AM939" s="358"/>
      <c r="AN939" s="358"/>
      <c r="AO939" s="359"/>
      <c r="AP939" s="360" t="s">
        <v>625</v>
      </c>
      <c r="AQ939" s="360"/>
      <c r="AR939" s="360"/>
      <c r="AS939" s="360"/>
      <c r="AT939" s="360"/>
      <c r="AU939" s="360"/>
      <c r="AV939" s="360"/>
      <c r="AW939" s="360"/>
      <c r="AX939" s="360"/>
    </row>
    <row r="940" spans="1:50" ht="30" customHeight="1" x14ac:dyDescent="0.15">
      <c r="A940" s="376">
        <v>5</v>
      </c>
      <c r="B940" s="376">
        <v>1</v>
      </c>
      <c r="C940" s="361" t="s">
        <v>651</v>
      </c>
      <c r="D940" s="347"/>
      <c r="E940" s="347"/>
      <c r="F940" s="347"/>
      <c r="G940" s="347"/>
      <c r="H940" s="347"/>
      <c r="I940" s="347"/>
      <c r="J940" s="348" t="s">
        <v>625</v>
      </c>
      <c r="K940" s="349"/>
      <c r="L940" s="349"/>
      <c r="M940" s="349"/>
      <c r="N940" s="349"/>
      <c r="O940" s="349"/>
      <c r="P940" s="362" t="s">
        <v>656</v>
      </c>
      <c r="Q940" s="350"/>
      <c r="R940" s="350"/>
      <c r="S940" s="350"/>
      <c r="T940" s="350"/>
      <c r="U940" s="350"/>
      <c r="V940" s="350"/>
      <c r="W940" s="350"/>
      <c r="X940" s="350"/>
      <c r="Y940" s="351">
        <v>3.7</v>
      </c>
      <c r="Z940" s="352"/>
      <c r="AA940" s="352"/>
      <c r="AB940" s="353"/>
      <c r="AC940" s="354" t="s">
        <v>196</v>
      </c>
      <c r="AD940" s="354"/>
      <c r="AE940" s="354"/>
      <c r="AF940" s="354"/>
      <c r="AG940" s="354"/>
      <c r="AH940" s="355" t="s">
        <v>625</v>
      </c>
      <c r="AI940" s="356"/>
      <c r="AJ940" s="356"/>
      <c r="AK940" s="356"/>
      <c r="AL940" s="357" t="s">
        <v>625</v>
      </c>
      <c r="AM940" s="358"/>
      <c r="AN940" s="358"/>
      <c r="AO940" s="359"/>
      <c r="AP940" s="360" t="s">
        <v>625</v>
      </c>
      <c r="AQ940" s="360"/>
      <c r="AR940" s="360"/>
      <c r="AS940" s="360"/>
      <c r="AT940" s="360"/>
      <c r="AU940" s="360"/>
      <c r="AV940" s="360"/>
      <c r="AW940" s="360"/>
      <c r="AX940" s="360"/>
    </row>
    <row r="941" spans="1:50" ht="30" customHeight="1" x14ac:dyDescent="0.15">
      <c r="A941" s="376">
        <v>6</v>
      </c>
      <c r="B941" s="376">
        <v>1</v>
      </c>
      <c r="C941" s="361" t="s">
        <v>652</v>
      </c>
      <c r="D941" s="347"/>
      <c r="E941" s="347"/>
      <c r="F941" s="347"/>
      <c r="G941" s="347"/>
      <c r="H941" s="347"/>
      <c r="I941" s="347"/>
      <c r="J941" s="348" t="s">
        <v>625</v>
      </c>
      <c r="K941" s="349"/>
      <c r="L941" s="349"/>
      <c r="M941" s="349"/>
      <c r="N941" s="349"/>
      <c r="O941" s="349"/>
      <c r="P941" s="362" t="s">
        <v>656</v>
      </c>
      <c r="Q941" s="350"/>
      <c r="R941" s="350"/>
      <c r="S941" s="350"/>
      <c r="T941" s="350"/>
      <c r="U941" s="350"/>
      <c r="V941" s="350"/>
      <c r="W941" s="350"/>
      <c r="X941" s="350"/>
      <c r="Y941" s="351">
        <v>3.6</v>
      </c>
      <c r="Z941" s="352"/>
      <c r="AA941" s="352"/>
      <c r="AB941" s="353"/>
      <c r="AC941" s="354" t="s">
        <v>196</v>
      </c>
      <c r="AD941" s="354"/>
      <c r="AE941" s="354"/>
      <c r="AF941" s="354"/>
      <c r="AG941" s="354"/>
      <c r="AH941" s="355" t="s">
        <v>625</v>
      </c>
      <c r="AI941" s="356"/>
      <c r="AJ941" s="356"/>
      <c r="AK941" s="356"/>
      <c r="AL941" s="357" t="s">
        <v>625</v>
      </c>
      <c r="AM941" s="358"/>
      <c r="AN941" s="358"/>
      <c r="AO941" s="359"/>
      <c r="AP941" s="360" t="s">
        <v>625</v>
      </c>
      <c r="AQ941" s="360"/>
      <c r="AR941" s="360"/>
      <c r="AS941" s="360"/>
      <c r="AT941" s="360"/>
      <c r="AU941" s="360"/>
      <c r="AV941" s="360"/>
      <c r="AW941" s="360"/>
      <c r="AX941" s="360"/>
    </row>
    <row r="942" spans="1:50" ht="30" customHeight="1" x14ac:dyDescent="0.15">
      <c r="A942" s="376">
        <v>7</v>
      </c>
      <c r="B942" s="376">
        <v>1</v>
      </c>
      <c r="C942" s="361" t="s">
        <v>653</v>
      </c>
      <c r="D942" s="347"/>
      <c r="E942" s="347"/>
      <c r="F942" s="347"/>
      <c r="G942" s="347"/>
      <c r="H942" s="347"/>
      <c r="I942" s="347"/>
      <c r="J942" s="348" t="s">
        <v>625</v>
      </c>
      <c r="K942" s="349"/>
      <c r="L942" s="349"/>
      <c r="M942" s="349"/>
      <c r="N942" s="349"/>
      <c r="O942" s="349"/>
      <c r="P942" s="362" t="s">
        <v>656</v>
      </c>
      <c r="Q942" s="350"/>
      <c r="R942" s="350"/>
      <c r="S942" s="350"/>
      <c r="T942" s="350"/>
      <c r="U942" s="350"/>
      <c r="V942" s="350"/>
      <c r="W942" s="350"/>
      <c r="X942" s="350"/>
      <c r="Y942" s="351">
        <v>3.6</v>
      </c>
      <c r="Z942" s="352"/>
      <c r="AA942" s="352"/>
      <c r="AB942" s="353"/>
      <c r="AC942" s="354" t="s">
        <v>196</v>
      </c>
      <c r="AD942" s="354"/>
      <c r="AE942" s="354"/>
      <c r="AF942" s="354"/>
      <c r="AG942" s="354"/>
      <c r="AH942" s="355" t="s">
        <v>625</v>
      </c>
      <c r="AI942" s="356"/>
      <c r="AJ942" s="356"/>
      <c r="AK942" s="356"/>
      <c r="AL942" s="357" t="s">
        <v>625</v>
      </c>
      <c r="AM942" s="358"/>
      <c r="AN942" s="358"/>
      <c r="AO942" s="359"/>
      <c r="AP942" s="360" t="s">
        <v>625</v>
      </c>
      <c r="AQ942" s="360"/>
      <c r="AR942" s="360"/>
      <c r="AS942" s="360"/>
      <c r="AT942" s="360"/>
      <c r="AU942" s="360"/>
      <c r="AV942" s="360"/>
      <c r="AW942" s="360"/>
      <c r="AX942" s="360"/>
    </row>
    <row r="943" spans="1:50" ht="30" customHeight="1" x14ac:dyDescent="0.15">
      <c r="A943" s="376">
        <v>8</v>
      </c>
      <c r="B943" s="376">
        <v>1</v>
      </c>
      <c r="C943" s="361" t="s">
        <v>654</v>
      </c>
      <c r="D943" s="347"/>
      <c r="E943" s="347"/>
      <c r="F943" s="347"/>
      <c r="G943" s="347"/>
      <c r="H943" s="347"/>
      <c r="I943" s="347"/>
      <c r="J943" s="348" t="s">
        <v>625</v>
      </c>
      <c r="K943" s="349"/>
      <c r="L943" s="349"/>
      <c r="M943" s="349"/>
      <c r="N943" s="349"/>
      <c r="O943" s="349"/>
      <c r="P943" s="362" t="s">
        <v>656</v>
      </c>
      <c r="Q943" s="350"/>
      <c r="R943" s="350"/>
      <c r="S943" s="350"/>
      <c r="T943" s="350"/>
      <c r="U943" s="350"/>
      <c r="V943" s="350"/>
      <c r="W943" s="350"/>
      <c r="X943" s="350"/>
      <c r="Y943" s="351">
        <v>3.4</v>
      </c>
      <c r="Z943" s="352"/>
      <c r="AA943" s="352"/>
      <c r="AB943" s="353"/>
      <c r="AC943" s="354" t="s">
        <v>196</v>
      </c>
      <c r="AD943" s="354"/>
      <c r="AE943" s="354"/>
      <c r="AF943" s="354"/>
      <c r="AG943" s="354"/>
      <c r="AH943" s="355" t="s">
        <v>625</v>
      </c>
      <c r="AI943" s="356"/>
      <c r="AJ943" s="356"/>
      <c r="AK943" s="356"/>
      <c r="AL943" s="357" t="s">
        <v>625</v>
      </c>
      <c r="AM943" s="358"/>
      <c r="AN943" s="358"/>
      <c r="AO943" s="359"/>
      <c r="AP943" s="360" t="s">
        <v>625</v>
      </c>
      <c r="AQ943" s="360"/>
      <c r="AR943" s="360"/>
      <c r="AS943" s="360"/>
      <c r="AT943" s="360"/>
      <c r="AU943" s="360"/>
      <c r="AV943" s="360"/>
      <c r="AW943" s="360"/>
      <c r="AX943" s="360"/>
    </row>
    <row r="944" spans="1:50" ht="30" customHeight="1" x14ac:dyDescent="0.15">
      <c r="A944" s="376">
        <v>9</v>
      </c>
      <c r="B944" s="376">
        <v>1</v>
      </c>
      <c r="C944" s="361" t="s">
        <v>655</v>
      </c>
      <c r="D944" s="347"/>
      <c r="E944" s="347"/>
      <c r="F944" s="347"/>
      <c r="G944" s="347"/>
      <c r="H944" s="347"/>
      <c r="I944" s="347"/>
      <c r="J944" s="348" t="s">
        <v>625</v>
      </c>
      <c r="K944" s="349"/>
      <c r="L944" s="349"/>
      <c r="M944" s="349"/>
      <c r="N944" s="349"/>
      <c r="O944" s="349"/>
      <c r="P944" s="362" t="s">
        <v>656</v>
      </c>
      <c r="Q944" s="350"/>
      <c r="R944" s="350"/>
      <c r="S944" s="350"/>
      <c r="T944" s="350"/>
      <c r="U944" s="350"/>
      <c r="V944" s="350"/>
      <c r="W944" s="350"/>
      <c r="X944" s="350"/>
      <c r="Y944" s="351">
        <v>0.2</v>
      </c>
      <c r="Z944" s="352"/>
      <c r="AA944" s="352"/>
      <c r="AB944" s="353"/>
      <c r="AC944" s="354" t="s">
        <v>196</v>
      </c>
      <c r="AD944" s="354"/>
      <c r="AE944" s="354"/>
      <c r="AF944" s="354"/>
      <c r="AG944" s="354"/>
      <c r="AH944" s="355" t="s">
        <v>625</v>
      </c>
      <c r="AI944" s="356"/>
      <c r="AJ944" s="356"/>
      <c r="AK944" s="356"/>
      <c r="AL944" s="357" t="s">
        <v>625</v>
      </c>
      <c r="AM944" s="358"/>
      <c r="AN944" s="358"/>
      <c r="AO944" s="359"/>
      <c r="AP944" s="360" t="s">
        <v>625</v>
      </c>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460</v>
      </c>
      <c r="AD968" s="149"/>
      <c r="AE968" s="149"/>
      <c r="AF968" s="149"/>
      <c r="AG968" s="149"/>
      <c r="AH968" s="367" t="s">
        <v>489</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460</v>
      </c>
      <c r="AD1001" s="149"/>
      <c r="AE1001" s="149"/>
      <c r="AF1001" s="149"/>
      <c r="AG1001" s="149"/>
      <c r="AH1001" s="367" t="s">
        <v>489</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460</v>
      </c>
      <c r="AD1034" s="149"/>
      <c r="AE1034" s="149"/>
      <c r="AF1034" s="149"/>
      <c r="AG1034" s="149"/>
      <c r="AH1034" s="367" t="s">
        <v>489</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460</v>
      </c>
      <c r="AD1067" s="149"/>
      <c r="AE1067" s="149"/>
      <c r="AF1067" s="149"/>
      <c r="AG1067" s="149"/>
      <c r="AH1067" s="367" t="s">
        <v>489</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hidden="1" customHeight="1" x14ac:dyDescent="0.15">
      <c r="A1098" s="377" t="s">
        <v>450</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466</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451</v>
      </c>
      <c r="AQ1101" s="370"/>
      <c r="AR1101" s="370"/>
      <c r="AS1101" s="370"/>
      <c r="AT1101" s="370"/>
      <c r="AU1101" s="370"/>
      <c r="AV1101" s="370"/>
      <c r="AW1101" s="370"/>
      <c r="AX1101" s="370"/>
    </row>
    <row r="1102" spans="1:50" ht="30" customHeight="1" x14ac:dyDescent="0.15">
      <c r="A1102" s="376">
        <v>1</v>
      </c>
      <c r="B1102" s="376">
        <v>1</v>
      </c>
      <c r="C1102" s="374"/>
      <c r="D1102" s="374"/>
      <c r="E1102" s="147" t="s">
        <v>575</v>
      </c>
      <c r="F1102" s="375"/>
      <c r="G1102" s="375"/>
      <c r="H1102" s="375"/>
      <c r="I1102" s="375"/>
      <c r="J1102" s="348" t="s">
        <v>575</v>
      </c>
      <c r="K1102" s="349"/>
      <c r="L1102" s="349"/>
      <c r="M1102" s="349"/>
      <c r="N1102" s="349"/>
      <c r="O1102" s="349"/>
      <c r="P1102" s="362" t="s">
        <v>575</v>
      </c>
      <c r="Q1102" s="350"/>
      <c r="R1102" s="350"/>
      <c r="S1102" s="350"/>
      <c r="T1102" s="350"/>
      <c r="U1102" s="350"/>
      <c r="V1102" s="350"/>
      <c r="W1102" s="350"/>
      <c r="X1102" s="350"/>
      <c r="Y1102" s="351" t="s">
        <v>575</v>
      </c>
      <c r="Z1102" s="352"/>
      <c r="AA1102" s="352"/>
      <c r="AB1102" s="353"/>
      <c r="AC1102" s="354"/>
      <c r="AD1102" s="354"/>
      <c r="AE1102" s="354"/>
      <c r="AF1102" s="354"/>
      <c r="AG1102" s="354"/>
      <c r="AH1102" s="355" t="s">
        <v>575</v>
      </c>
      <c r="AI1102" s="356"/>
      <c r="AJ1102" s="356"/>
      <c r="AK1102" s="356"/>
      <c r="AL1102" s="357" t="s">
        <v>575</v>
      </c>
      <c r="AM1102" s="358"/>
      <c r="AN1102" s="358"/>
      <c r="AO1102" s="359"/>
      <c r="AP1102" s="360" t="s">
        <v>575</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13" priority="14019">
      <formula>IF(RIGHT(TEXT(P14,"0.#"),1)=".",FALSE,TRUE)</formula>
    </cfRule>
    <cfRule type="expression" dxfId="2812" priority="14020">
      <formula>IF(RIGHT(TEXT(P14,"0.#"),1)=".",TRUE,FALSE)</formula>
    </cfRule>
  </conditionalFormatting>
  <conditionalFormatting sqref="AE32">
    <cfRule type="expression" dxfId="2811" priority="14009">
      <formula>IF(RIGHT(TEXT(AE32,"0.#"),1)=".",FALSE,TRUE)</formula>
    </cfRule>
    <cfRule type="expression" dxfId="2810" priority="14010">
      <formula>IF(RIGHT(TEXT(AE32,"0.#"),1)=".",TRUE,FALSE)</formula>
    </cfRule>
  </conditionalFormatting>
  <conditionalFormatting sqref="P18:AX18">
    <cfRule type="expression" dxfId="2809" priority="13895">
      <formula>IF(RIGHT(TEXT(P18,"0.#"),1)=".",FALSE,TRUE)</formula>
    </cfRule>
    <cfRule type="expression" dxfId="2808" priority="13896">
      <formula>IF(RIGHT(TEXT(P18,"0.#"),1)=".",TRUE,FALSE)</formula>
    </cfRule>
  </conditionalFormatting>
  <conditionalFormatting sqref="Y782">
    <cfRule type="expression" dxfId="2807" priority="13891">
      <formula>IF(RIGHT(TEXT(Y782,"0.#"),1)=".",FALSE,TRUE)</formula>
    </cfRule>
    <cfRule type="expression" dxfId="2806" priority="13892">
      <formula>IF(RIGHT(TEXT(Y782,"0.#"),1)=".",TRUE,FALSE)</formula>
    </cfRule>
  </conditionalFormatting>
  <conditionalFormatting sqref="Y791">
    <cfRule type="expression" dxfId="2805" priority="13887">
      <formula>IF(RIGHT(TEXT(Y791,"0.#"),1)=".",FALSE,TRUE)</formula>
    </cfRule>
    <cfRule type="expression" dxfId="2804" priority="13888">
      <formula>IF(RIGHT(TEXT(Y791,"0.#"),1)=".",TRUE,FALSE)</formula>
    </cfRule>
  </conditionalFormatting>
  <conditionalFormatting sqref="Y822:Y829 Y820 Y809:Y816 Y807 Y796:Y803 Y794">
    <cfRule type="expression" dxfId="2803" priority="13669">
      <formula>IF(RIGHT(TEXT(Y794,"0.#"),1)=".",FALSE,TRUE)</formula>
    </cfRule>
    <cfRule type="expression" dxfId="2802" priority="13670">
      <formula>IF(RIGHT(TEXT(Y794,"0.#"),1)=".",TRUE,FALSE)</formula>
    </cfRule>
  </conditionalFormatting>
  <conditionalFormatting sqref="P16:AQ17 P15:AX15 P13:AX13">
    <cfRule type="expression" dxfId="2801" priority="13717">
      <formula>IF(RIGHT(TEXT(P13,"0.#"),1)=".",FALSE,TRUE)</formula>
    </cfRule>
    <cfRule type="expression" dxfId="2800" priority="13718">
      <formula>IF(RIGHT(TEXT(P13,"0.#"),1)=".",TRUE,FALSE)</formula>
    </cfRule>
  </conditionalFormatting>
  <conditionalFormatting sqref="P19:AJ19">
    <cfRule type="expression" dxfId="2799" priority="13715">
      <formula>IF(RIGHT(TEXT(P19,"0.#"),1)=".",FALSE,TRUE)</formula>
    </cfRule>
    <cfRule type="expression" dxfId="2798" priority="13716">
      <formula>IF(RIGHT(TEXT(P19,"0.#"),1)=".",TRUE,FALSE)</formula>
    </cfRule>
  </conditionalFormatting>
  <conditionalFormatting sqref="AE101 AQ101">
    <cfRule type="expression" dxfId="2797" priority="13707">
      <formula>IF(RIGHT(TEXT(AE101,"0.#"),1)=".",FALSE,TRUE)</formula>
    </cfRule>
    <cfRule type="expression" dxfId="2796" priority="13708">
      <formula>IF(RIGHT(TEXT(AE101,"0.#"),1)=".",TRUE,FALSE)</formula>
    </cfRule>
  </conditionalFormatting>
  <conditionalFormatting sqref="Y783:Y790 Y781">
    <cfRule type="expression" dxfId="2795" priority="13693">
      <formula>IF(RIGHT(TEXT(Y781,"0.#"),1)=".",FALSE,TRUE)</formula>
    </cfRule>
    <cfRule type="expression" dxfId="2794" priority="13694">
      <formula>IF(RIGHT(TEXT(Y781,"0.#"),1)=".",TRUE,FALSE)</formula>
    </cfRule>
  </conditionalFormatting>
  <conditionalFormatting sqref="AU782">
    <cfRule type="expression" dxfId="2793" priority="13691">
      <formula>IF(RIGHT(TEXT(AU782,"0.#"),1)=".",FALSE,TRUE)</formula>
    </cfRule>
    <cfRule type="expression" dxfId="2792" priority="13692">
      <formula>IF(RIGHT(TEXT(AU782,"0.#"),1)=".",TRUE,FALSE)</formula>
    </cfRule>
  </conditionalFormatting>
  <conditionalFormatting sqref="AU791">
    <cfRule type="expression" dxfId="2791" priority="13689">
      <formula>IF(RIGHT(TEXT(AU791,"0.#"),1)=".",FALSE,TRUE)</formula>
    </cfRule>
    <cfRule type="expression" dxfId="2790" priority="13690">
      <formula>IF(RIGHT(TEXT(AU791,"0.#"),1)=".",TRUE,FALSE)</formula>
    </cfRule>
  </conditionalFormatting>
  <conditionalFormatting sqref="AU783:AU790 AU781">
    <cfRule type="expression" dxfId="2789" priority="13687">
      <formula>IF(RIGHT(TEXT(AU781,"0.#"),1)=".",FALSE,TRUE)</formula>
    </cfRule>
    <cfRule type="expression" dxfId="2788" priority="13688">
      <formula>IF(RIGHT(TEXT(AU781,"0.#"),1)=".",TRUE,FALSE)</formula>
    </cfRule>
  </conditionalFormatting>
  <conditionalFormatting sqref="Y821 Y808 Y795">
    <cfRule type="expression" dxfId="2787" priority="13673">
      <formula>IF(RIGHT(TEXT(Y795,"0.#"),1)=".",FALSE,TRUE)</formula>
    </cfRule>
    <cfRule type="expression" dxfId="2786" priority="13674">
      <formula>IF(RIGHT(TEXT(Y795,"0.#"),1)=".",TRUE,FALSE)</formula>
    </cfRule>
  </conditionalFormatting>
  <conditionalFormatting sqref="Y830 Y817 Y804">
    <cfRule type="expression" dxfId="2785" priority="13671">
      <formula>IF(RIGHT(TEXT(Y804,"0.#"),1)=".",FALSE,TRUE)</formula>
    </cfRule>
    <cfRule type="expression" dxfId="2784" priority="13672">
      <formula>IF(RIGHT(TEXT(Y804,"0.#"),1)=".",TRUE,FALSE)</formula>
    </cfRule>
  </conditionalFormatting>
  <conditionalFormatting sqref="AU821 AU808 AU795">
    <cfRule type="expression" dxfId="2783" priority="13667">
      <formula>IF(RIGHT(TEXT(AU795,"0.#"),1)=".",FALSE,TRUE)</formula>
    </cfRule>
    <cfRule type="expression" dxfId="2782" priority="13668">
      <formula>IF(RIGHT(TEXT(AU795,"0.#"),1)=".",TRUE,FALSE)</formula>
    </cfRule>
  </conditionalFormatting>
  <conditionalFormatting sqref="AU830 AU817 AU804">
    <cfRule type="expression" dxfId="2781" priority="13665">
      <formula>IF(RIGHT(TEXT(AU804,"0.#"),1)=".",FALSE,TRUE)</formula>
    </cfRule>
    <cfRule type="expression" dxfId="2780" priority="13666">
      <formula>IF(RIGHT(TEXT(AU804,"0.#"),1)=".",TRUE,FALSE)</formula>
    </cfRule>
  </conditionalFormatting>
  <conditionalFormatting sqref="AU822:AU829 AU820 AU809:AU816 AU807 AU796:AU803 AU794">
    <cfRule type="expression" dxfId="2779" priority="13663">
      <formula>IF(RIGHT(TEXT(AU794,"0.#"),1)=".",FALSE,TRUE)</formula>
    </cfRule>
    <cfRule type="expression" dxfId="2778" priority="13664">
      <formula>IF(RIGHT(TEXT(AU794,"0.#"),1)=".",TRUE,FALSE)</formula>
    </cfRule>
  </conditionalFormatting>
  <conditionalFormatting sqref="AM87">
    <cfRule type="expression" dxfId="2777" priority="13317">
      <formula>IF(RIGHT(TEXT(AM87,"0.#"),1)=".",FALSE,TRUE)</formula>
    </cfRule>
    <cfRule type="expression" dxfId="2776" priority="13318">
      <formula>IF(RIGHT(TEXT(AM87,"0.#"),1)=".",TRUE,FALSE)</formula>
    </cfRule>
  </conditionalFormatting>
  <conditionalFormatting sqref="AE55">
    <cfRule type="expression" dxfId="2775" priority="13385">
      <formula>IF(RIGHT(TEXT(AE55,"0.#"),1)=".",FALSE,TRUE)</formula>
    </cfRule>
    <cfRule type="expression" dxfId="2774" priority="13386">
      <formula>IF(RIGHT(TEXT(AE55,"0.#"),1)=".",TRUE,FALSE)</formula>
    </cfRule>
  </conditionalFormatting>
  <conditionalFormatting sqref="AI55">
    <cfRule type="expression" dxfId="2773" priority="13383">
      <formula>IF(RIGHT(TEXT(AI55,"0.#"),1)=".",FALSE,TRUE)</formula>
    </cfRule>
    <cfRule type="expression" dxfId="2772" priority="13384">
      <formula>IF(RIGHT(TEXT(AI55,"0.#"),1)=".",TRUE,FALSE)</formula>
    </cfRule>
  </conditionalFormatting>
  <conditionalFormatting sqref="AM34">
    <cfRule type="expression" dxfId="2771" priority="13463">
      <formula>IF(RIGHT(TEXT(AM34,"0.#"),1)=".",FALSE,TRUE)</formula>
    </cfRule>
    <cfRule type="expression" dxfId="2770" priority="13464">
      <formula>IF(RIGHT(TEXT(AM34,"0.#"),1)=".",TRUE,FALSE)</formula>
    </cfRule>
  </conditionalFormatting>
  <conditionalFormatting sqref="AE33">
    <cfRule type="expression" dxfId="2769" priority="13477">
      <formula>IF(RIGHT(TEXT(AE33,"0.#"),1)=".",FALSE,TRUE)</formula>
    </cfRule>
    <cfRule type="expression" dxfId="2768" priority="13478">
      <formula>IF(RIGHT(TEXT(AE33,"0.#"),1)=".",TRUE,FALSE)</formula>
    </cfRule>
  </conditionalFormatting>
  <conditionalFormatting sqref="AE34">
    <cfRule type="expression" dxfId="2767" priority="13475">
      <formula>IF(RIGHT(TEXT(AE34,"0.#"),1)=".",FALSE,TRUE)</formula>
    </cfRule>
    <cfRule type="expression" dxfId="2766" priority="13476">
      <formula>IF(RIGHT(TEXT(AE34,"0.#"),1)=".",TRUE,FALSE)</formula>
    </cfRule>
  </conditionalFormatting>
  <conditionalFormatting sqref="AI34">
    <cfRule type="expression" dxfId="2765" priority="13473">
      <formula>IF(RIGHT(TEXT(AI34,"0.#"),1)=".",FALSE,TRUE)</formula>
    </cfRule>
    <cfRule type="expression" dxfId="2764" priority="13474">
      <formula>IF(RIGHT(TEXT(AI34,"0.#"),1)=".",TRUE,FALSE)</formula>
    </cfRule>
  </conditionalFormatting>
  <conditionalFormatting sqref="AI33">
    <cfRule type="expression" dxfId="2763" priority="13471">
      <formula>IF(RIGHT(TEXT(AI33,"0.#"),1)=".",FALSE,TRUE)</formula>
    </cfRule>
    <cfRule type="expression" dxfId="2762" priority="13472">
      <formula>IF(RIGHT(TEXT(AI33,"0.#"),1)=".",TRUE,FALSE)</formula>
    </cfRule>
  </conditionalFormatting>
  <conditionalFormatting sqref="AI32">
    <cfRule type="expression" dxfId="2761" priority="13469">
      <formula>IF(RIGHT(TEXT(AI32,"0.#"),1)=".",FALSE,TRUE)</formula>
    </cfRule>
    <cfRule type="expression" dxfId="2760" priority="13470">
      <formula>IF(RIGHT(TEXT(AI32,"0.#"),1)=".",TRUE,FALSE)</formula>
    </cfRule>
  </conditionalFormatting>
  <conditionalFormatting sqref="AM32">
    <cfRule type="expression" dxfId="2759" priority="13467">
      <formula>IF(RIGHT(TEXT(AM32,"0.#"),1)=".",FALSE,TRUE)</formula>
    </cfRule>
    <cfRule type="expression" dxfId="2758" priority="13468">
      <formula>IF(RIGHT(TEXT(AM32,"0.#"),1)=".",TRUE,FALSE)</formula>
    </cfRule>
  </conditionalFormatting>
  <conditionalFormatting sqref="AM33">
    <cfRule type="expression" dxfId="2757" priority="13465">
      <formula>IF(RIGHT(TEXT(AM33,"0.#"),1)=".",FALSE,TRUE)</formula>
    </cfRule>
    <cfRule type="expression" dxfId="2756" priority="13466">
      <formula>IF(RIGHT(TEXT(AM33,"0.#"),1)=".",TRUE,FALSE)</formula>
    </cfRule>
  </conditionalFormatting>
  <conditionalFormatting sqref="AQ32:AQ34">
    <cfRule type="expression" dxfId="2755" priority="13457">
      <formula>IF(RIGHT(TEXT(AQ32,"0.#"),1)=".",FALSE,TRUE)</formula>
    </cfRule>
    <cfRule type="expression" dxfId="2754" priority="13458">
      <formula>IF(RIGHT(TEXT(AQ32,"0.#"),1)=".",TRUE,FALSE)</formula>
    </cfRule>
  </conditionalFormatting>
  <conditionalFormatting sqref="AU32:AU34">
    <cfRule type="expression" dxfId="2753" priority="13455">
      <formula>IF(RIGHT(TEXT(AU32,"0.#"),1)=".",FALSE,TRUE)</formula>
    </cfRule>
    <cfRule type="expression" dxfId="2752" priority="13456">
      <formula>IF(RIGHT(TEXT(AU32,"0.#"),1)=".",TRUE,FALSE)</formula>
    </cfRule>
  </conditionalFormatting>
  <conditionalFormatting sqref="AE53">
    <cfRule type="expression" dxfId="2751" priority="13389">
      <formula>IF(RIGHT(TEXT(AE53,"0.#"),1)=".",FALSE,TRUE)</formula>
    </cfRule>
    <cfRule type="expression" dxfId="2750" priority="13390">
      <formula>IF(RIGHT(TEXT(AE53,"0.#"),1)=".",TRUE,FALSE)</formula>
    </cfRule>
  </conditionalFormatting>
  <conditionalFormatting sqref="AE54">
    <cfRule type="expression" dxfId="2749" priority="13387">
      <formula>IF(RIGHT(TEXT(AE54,"0.#"),1)=".",FALSE,TRUE)</formula>
    </cfRule>
    <cfRule type="expression" dxfId="2748" priority="13388">
      <formula>IF(RIGHT(TEXT(AE54,"0.#"),1)=".",TRUE,FALSE)</formula>
    </cfRule>
  </conditionalFormatting>
  <conditionalFormatting sqref="AI54">
    <cfRule type="expression" dxfId="2747" priority="13381">
      <formula>IF(RIGHT(TEXT(AI54,"0.#"),1)=".",FALSE,TRUE)</formula>
    </cfRule>
    <cfRule type="expression" dxfId="2746" priority="13382">
      <formula>IF(RIGHT(TEXT(AI54,"0.#"),1)=".",TRUE,FALSE)</formula>
    </cfRule>
  </conditionalFormatting>
  <conditionalFormatting sqref="AI53">
    <cfRule type="expression" dxfId="2745" priority="13379">
      <formula>IF(RIGHT(TEXT(AI53,"0.#"),1)=".",FALSE,TRUE)</formula>
    </cfRule>
    <cfRule type="expression" dxfId="2744" priority="13380">
      <formula>IF(RIGHT(TEXT(AI53,"0.#"),1)=".",TRUE,FALSE)</formula>
    </cfRule>
  </conditionalFormatting>
  <conditionalFormatting sqref="AM53">
    <cfRule type="expression" dxfId="2743" priority="13377">
      <formula>IF(RIGHT(TEXT(AM53,"0.#"),1)=".",FALSE,TRUE)</formula>
    </cfRule>
    <cfRule type="expression" dxfId="2742" priority="13378">
      <formula>IF(RIGHT(TEXT(AM53,"0.#"),1)=".",TRUE,FALSE)</formula>
    </cfRule>
  </conditionalFormatting>
  <conditionalFormatting sqref="AM54">
    <cfRule type="expression" dxfId="2741" priority="13375">
      <formula>IF(RIGHT(TEXT(AM54,"0.#"),1)=".",FALSE,TRUE)</formula>
    </cfRule>
    <cfRule type="expression" dxfId="2740" priority="13376">
      <formula>IF(RIGHT(TEXT(AM54,"0.#"),1)=".",TRUE,FALSE)</formula>
    </cfRule>
  </conditionalFormatting>
  <conditionalFormatting sqref="AM55">
    <cfRule type="expression" dxfId="2739" priority="13373">
      <formula>IF(RIGHT(TEXT(AM55,"0.#"),1)=".",FALSE,TRUE)</formula>
    </cfRule>
    <cfRule type="expression" dxfId="2738" priority="13374">
      <formula>IF(RIGHT(TEXT(AM55,"0.#"),1)=".",TRUE,FALSE)</formula>
    </cfRule>
  </conditionalFormatting>
  <conditionalFormatting sqref="AE60">
    <cfRule type="expression" dxfId="2737" priority="13359">
      <formula>IF(RIGHT(TEXT(AE60,"0.#"),1)=".",FALSE,TRUE)</formula>
    </cfRule>
    <cfRule type="expression" dxfId="2736" priority="13360">
      <formula>IF(RIGHT(TEXT(AE60,"0.#"),1)=".",TRUE,FALSE)</formula>
    </cfRule>
  </conditionalFormatting>
  <conditionalFormatting sqref="AE61">
    <cfRule type="expression" dxfId="2735" priority="13357">
      <formula>IF(RIGHT(TEXT(AE61,"0.#"),1)=".",FALSE,TRUE)</formula>
    </cfRule>
    <cfRule type="expression" dxfId="2734" priority="13358">
      <formula>IF(RIGHT(TEXT(AE61,"0.#"),1)=".",TRUE,FALSE)</formula>
    </cfRule>
  </conditionalFormatting>
  <conditionalFormatting sqref="AE62">
    <cfRule type="expression" dxfId="2733" priority="13355">
      <formula>IF(RIGHT(TEXT(AE62,"0.#"),1)=".",FALSE,TRUE)</formula>
    </cfRule>
    <cfRule type="expression" dxfId="2732" priority="13356">
      <formula>IF(RIGHT(TEXT(AE62,"0.#"),1)=".",TRUE,FALSE)</formula>
    </cfRule>
  </conditionalFormatting>
  <conditionalFormatting sqref="AI62">
    <cfRule type="expression" dxfId="2731" priority="13353">
      <formula>IF(RIGHT(TEXT(AI62,"0.#"),1)=".",FALSE,TRUE)</formula>
    </cfRule>
    <cfRule type="expression" dxfId="2730" priority="13354">
      <formula>IF(RIGHT(TEXT(AI62,"0.#"),1)=".",TRUE,FALSE)</formula>
    </cfRule>
  </conditionalFormatting>
  <conditionalFormatting sqref="AI61">
    <cfRule type="expression" dxfId="2729" priority="13351">
      <formula>IF(RIGHT(TEXT(AI61,"0.#"),1)=".",FALSE,TRUE)</formula>
    </cfRule>
    <cfRule type="expression" dxfId="2728" priority="13352">
      <formula>IF(RIGHT(TEXT(AI61,"0.#"),1)=".",TRUE,FALSE)</formula>
    </cfRule>
  </conditionalFormatting>
  <conditionalFormatting sqref="AI60">
    <cfRule type="expression" dxfId="2727" priority="13349">
      <formula>IF(RIGHT(TEXT(AI60,"0.#"),1)=".",FALSE,TRUE)</formula>
    </cfRule>
    <cfRule type="expression" dxfId="2726" priority="13350">
      <formula>IF(RIGHT(TEXT(AI60,"0.#"),1)=".",TRUE,FALSE)</formula>
    </cfRule>
  </conditionalFormatting>
  <conditionalFormatting sqref="AM60">
    <cfRule type="expression" dxfId="2725" priority="13347">
      <formula>IF(RIGHT(TEXT(AM60,"0.#"),1)=".",FALSE,TRUE)</formula>
    </cfRule>
    <cfRule type="expression" dxfId="2724" priority="13348">
      <formula>IF(RIGHT(TEXT(AM60,"0.#"),1)=".",TRUE,FALSE)</formula>
    </cfRule>
  </conditionalFormatting>
  <conditionalFormatting sqref="AM61">
    <cfRule type="expression" dxfId="2723" priority="13345">
      <formula>IF(RIGHT(TEXT(AM61,"0.#"),1)=".",FALSE,TRUE)</formula>
    </cfRule>
    <cfRule type="expression" dxfId="2722" priority="13346">
      <formula>IF(RIGHT(TEXT(AM61,"0.#"),1)=".",TRUE,FALSE)</formula>
    </cfRule>
  </conditionalFormatting>
  <conditionalFormatting sqref="AM62">
    <cfRule type="expression" dxfId="2721" priority="13343">
      <formula>IF(RIGHT(TEXT(AM62,"0.#"),1)=".",FALSE,TRUE)</formula>
    </cfRule>
    <cfRule type="expression" dxfId="2720" priority="13344">
      <formula>IF(RIGHT(TEXT(AM62,"0.#"),1)=".",TRUE,FALSE)</formula>
    </cfRule>
  </conditionalFormatting>
  <conditionalFormatting sqref="AE87">
    <cfRule type="expression" dxfId="2719" priority="13329">
      <formula>IF(RIGHT(TEXT(AE87,"0.#"),1)=".",FALSE,TRUE)</formula>
    </cfRule>
    <cfRule type="expression" dxfId="2718" priority="13330">
      <formula>IF(RIGHT(TEXT(AE87,"0.#"),1)=".",TRUE,FALSE)</formula>
    </cfRule>
  </conditionalFormatting>
  <conditionalFormatting sqref="AE88">
    <cfRule type="expression" dxfId="2717" priority="13327">
      <formula>IF(RIGHT(TEXT(AE88,"0.#"),1)=".",FALSE,TRUE)</formula>
    </cfRule>
    <cfRule type="expression" dxfId="2716" priority="13328">
      <formula>IF(RIGHT(TEXT(AE88,"0.#"),1)=".",TRUE,FALSE)</formula>
    </cfRule>
  </conditionalFormatting>
  <conditionalFormatting sqref="AE89">
    <cfRule type="expression" dxfId="2715" priority="13325">
      <formula>IF(RIGHT(TEXT(AE89,"0.#"),1)=".",FALSE,TRUE)</formula>
    </cfRule>
    <cfRule type="expression" dxfId="2714" priority="13326">
      <formula>IF(RIGHT(TEXT(AE89,"0.#"),1)=".",TRUE,FALSE)</formula>
    </cfRule>
  </conditionalFormatting>
  <conditionalFormatting sqref="AI89">
    <cfRule type="expression" dxfId="2713" priority="13323">
      <formula>IF(RIGHT(TEXT(AI89,"0.#"),1)=".",FALSE,TRUE)</formula>
    </cfRule>
    <cfRule type="expression" dxfId="2712" priority="13324">
      <formula>IF(RIGHT(TEXT(AI89,"0.#"),1)=".",TRUE,FALSE)</formula>
    </cfRule>
  </conditionalFormatting>
  <conditionalFormatting sqref="AI88">
    <cfRule type="expression" dxfId="2711" priority="13321">
      <formula>IF(RIGHT(TEXT(AI88,"0.#"),1)=".",FALSE,TRUE)</formula>
    </cfRule>
    <cfRule type="expression" dxfId="2710" priority="13322">
      <formula>IF(RIGHT(TEXT(AI88,"0.#"),1)=".",TRUE,FALSE)</formula>
    </cfRule>
  </conditionalFormatting>
  <conditionalFormatting sqref="AI87">
    <cfRule type="expression" dxfId="2709" priority="13319">
      <formula>IF(RIGHT(TEXT(AI87,"0.#"),1)=".",FALSE,TRUE)</formula>
    </cfRule>
    <cfRule type="expression" dxfId="2708" priority="13320">
      <formula>IF(RIGHT(TEXT(AI87,"0.#"),1)=".",TRUE,FALSE)</formula>
    </cfRule>
  </conditionalFormatting>
  <conditionalFormatting sqref="AM88">
    <cfRule type="expression" dxfId="2707" priority="13315">
      <formula>IF(RIGHT(TEXT(AM88,"0.#"),1)=".",FALSE,TRUE)</formula>
    </cfRule>
    <cfRule type="expression" dxfId="2706" priority="13316">
      <formula>IF(RIGHT(TEXT(AM88,"0.#"),1)=".",TRUE,FALSE)</formula>
    </cfRule>
  </conditionalFormatting>
  <conditionalFormatting sqref="AM89">
    <cfRule type="expression" dxfId="2705" priority="13313">
      <formula>IF(RIGHT(TEXT(AM89,"0.#"),1)=".",FALSE,TRUE)</formula>
    </cfRule>
    <cfRule type="expression" dxfId="2704" priority="13314">
      <formula>IF(RIGHT(TEXT(AM89,"0.#"),1)=".",TRUE,FALSE)</formula>
    </cfRule>
  </conditionalFormatting>
  <conditionalFormatting sqref="AE92">
    <cfRule type="expression" dxfId="2703" priority="13299">
      <formula>IF(RIGHT(TEXT(AE92,"0.#"),1)=".",FALSE,TRUE)</formula>
    </cfRule>
    <cfRule type="expression" dxfId="2702" priority="13300">
      <formula>IF(RIGHT(TEXT(AE92,"0.#"),1)=".",TRUE,FALSE)</formula>
    </cfRule>
  </conditionalFormatting>
  <conditionalFormatting sqref="AE93">
    <cfRule type="expression" dxfId="2701" priority="13297">
      <formula>IF(RIGHT(TEXT(AE93,"0.#"),1)=".",FALSE,TRUE)</formula>
    </cfRule>
    <cfRule type="expression" dxfId="2700" priority="13298">
      <formula>IF(RIGHT(TEXT(AE93,"0.#"),1)=".",TRUE,FALSE)</formula>
    </cfRule>
  </conditionalFormatting>
  <conditionalFormatting sqref="AE94">
    <cfRule type="expression" dxfId="2699" priority="13295">
      <formula>IF(RIGHT(TEXT(AE94,"0.#"),1)=".",FALSE,TRUE)</formula>
    </cfRule>
    <cfRule type="expression" dxfId="2698" priority="13296">
      <formula>IF(RIGHT(TEXT(AE94,"0.#"),1)=".",TRUE,FALSE)</formula>
    </cfRule>
  </conditionalFormatting>
  <conditionalFormatting sqref="AI94">
    <cfRule type="expression" dxfId="2697" priority="13293">
      <formula>IF(RIGHT(TEXT(AI94,"0.#"),1)=".",FALSE,TRUE)</formula>
    </cfRule>
    <cfRule type="expression" dxfId="2696" priority="13294">
      <formula>IF(RIGHT(TEXT(AI94,"0.#"),1)=".",TRUE,FALSE)</formula>
    </cfRule>
  </conditionalFormatting>
  <conditionalFormatting sqref="AI93">
    <cfRule type="expression" dxfId="2695" priority="13291">
      <formula>IF(RIGHT(TEXT(AI93,"0.#"),1)=".",FALSE,TRUE)</formula>
    </cfRule>
    <cfRule type="expression" dxfId="2694" priority="13292">
      <formula>IF(RIGHT(TEXT(AI93,"0.#"),1)=".",TRUE,FALSE)</formula>
    </cfRule>
  </conditionalFormatting>
  <conditionalFormatting sqref="AI92">
    <cfRule type="expression" dxfId="2693" priority="13289">
      <formula>IF(RIGHT(TEXT(AI92,"0.#"),1)=".",FALSE,TRUE)</formula>
    </cfRule>
    <cfRule type="expression" dxfId="2692" priority="13290">
      <formula>IF(RIGHT(TEXT(AI92,"0.#"),1)=".",TRUE,FALSE)</formula>
    </cfRule>
  </conditionalFormatting>
  <conditionalFormatting sqref="AM92">
    <cfRule type="expression" dxfId="2691" priority="13287">
      <formula>IF(RIGHT(TEXT(AM92,"0.#"),1)=".",FALSE,TRUE)</formula>
    </cfRule>
    <cfRule type="expression" dxfId="2690" priority="13288">
      <formula>IF(RIGHT(TEXT(AM92,"0.#"),1)=".",TRUE,FALSE)</formula>
    </cfRule>
  </conditionalFormatting>
  <conditionalFormatting sqref="AM93">
    <cfRule type="expression" dxfId="2689" priority="13285">
      <formula>IF(RIGHT(TEXT(AM93,"0.#"),1)=".",FALSE,TRUE)</formula>
    </cfRule>
    <cfRule type="expression" dxfId="2688" priority="13286">
      <formula>IF(RIGHT(TEXT(AM93,"0.#"),1)=".",TRUE,FALSE)</formula>
    </cfRule>
  </conditionalFormatting>
  <conditionalFormatting sqref="AM94">
    <cfRule type="expression" dxfId="2687" priority="13283">
      <formula>IF(RIGHT(TEXT(AM94,"0.#"),1)=".",FALSE,TRUE)</formula>
    </cfRule>
    <cfRule type="expression" dxfId="2686" priority="13284">
      <formula>IF(RIGHT(TEXT(AM94,"0.#"),1)=".",TRUE,FALSE)</formula>
    </cfRule>
  </conditionalFormatting>
  <conditionalFormatting sqref="AE97">
    <cfRule type="expression" dxfId="2685" priority="13269">
      <formula>IF(RIGHT(TEXT(AE97,"0.#"),1)=".",FALSE,TRUE)</formula>
    </cfRule>
    <cfRule type="expression" dxfId="2684" priority="13270">
      <formula>IF(RIGHT(TEXT(AE97,"0.#"),1)=".",TRUE,FALSE)</formula>
    </cfRule>
  </conditionalFormatting>
  <conditionalFormatting sqref="AE98">
    <cfRule type="expression" dxfId="2683" priority="13267">
      <formula>IF(RIGHT(TEXT(AE98,"0.#"),1)=".",FALSE,TRUE)</formula>
    </cfRule>
    <cfRule type="expression" dxfId="2682" priority="13268">
      <formula>IF(RIGHT(TEXT(AE98,"0.#"),1)=".",TRUE,FALSE)</formula>
    </cfRule>
  </conditionalFormatting>
  <conditionalFormatting sqref="AE99">
    <cfRule type="expression" dxfId="2681" priority="13265">
      <formula>IF(RIGHT(TEXT(AE99,"0.#"),1)=".",FALSE,TRUE)</formula>
    </cfRule>
    <cfRule type="expression" dxfId="2680" priority="13266">
      <formula>IF(RIGHT(TEXT(AE99,"0.#"),1)=".",TRUE,FALSE)</formula>
    </cfRule>
  </conditionalFormatting>
  <conditionalFormatting sqref="AI99">
    <cfRule type="expression" dxfId="2679" priority="13263">
      <formula>IF(RIGHT(TEXT(AI99,"0.#"),1)=".",FALSE,TRUE)</formula>
    </cfRule>
    <cfRule type="expression" dxfId="2678" priority="13264">
      <formula>IF(RIGHT(TEXT(AI99,"0.#"),1)=".",TRUE,FALSE)</formula>
    </cfRule>
  </conditionalFormatting>
  <conditionalFormatting sqref="AI98">
    <cfRule type="expression" dxfId="2677" priority="13261">
      <formula>IF(RIGHT(TEXT(AI98,"0.#"),1)=".",FALSE,TRUE)</formula>
    </cfRule>
    <cfRule type="expression" dxfId="2676" priority="13262">
      <formula>IF(RIGHT(TEXT(AI98,"0.#"),1)=".",TRUE,FALSE)</formula>
    </cfRule>
  </conditionalFormatting>
  <conditionalFormatting sqref="AI97">
    <cfRule type="expression" dxfId="2675" priority="13259">
      <formula>IF(RIGHT(TEXT(AI97,"0.#"),1)=".",FALSE,TRUE)</formula>
    </cfRule>
    <cfRule type="expression" dxfId="2674" priority="13260">
      <formula>IF(RIGHT(TEXT(AI97,"0.#"),1)=".",TRUE,FALSE)</formula>
    </cfRule>
  </conditionalFormatting>
  <conditionalFormatting sqref="AM97">
    <cfRule type="expression" dxfId="2673" priority="13257">
      <formula>IF(RIGHT(TEXT(AM97,"0.#"),1)=".",FALSE,TRUE)</formula>
    </cfRule>
    <cfRule type="expression" dxfId="2672" priority="13258">
      <formula>IF(RIGHT(TEXT(AM97,"0.#"),1)=".",TRUE,FALSE)</formula>
    </cfRule>
  </conditionalFormatting>
  <conditionalFormatting sqref="AM98">
    <cfRule type="expression" dxfId="2671" priority="13255">
      <formula>IF(RIGHT(TEXT(AM98,"0.#"),1)=".",FALSE,TRUE)</formula>
    </cfRule>
    <cfRule type="expression" dxfId="2670" priority="13256">
      <formula>IF(RIGHT(TEXT(AM98,"0.#"),1)=".",TRUE,FALSE)</formula>
    </cfRule>
  </conditionalFormatting>
  <conditionalFormatting sqref="AM99">
    <cfRule type="expression" dxfId="2669" priority="13253">
      <formula>IF(RIGHT(TEXT(AM99,"0.#"),1)=".",FALSE,TRUE)</formula>
    </cfRule>
    <cfRule type="expression" dxfId="2668" priority="13254">
      <formula>IF(RIGHT(TEXT(AM99,"0.#"),1)=".",TRUE,FALSE)</formula>
    </cfRule>
  </conditionalFormatting>
  <conditionalFormatting sqref="AI101">
    <cfRule type="expression" dxfId="2667" priority="13239">
      <formula>IF(RIGHT(TEXT(AI101,"0.#"),1)=".",FALSE,TRUE)</formula>
    </cfRule>
    <cfRule type="expression" dxfId="2666" priority="13240">
      <formula>IF(RIGHT(TEXT(AI101,"0.#"),1)=".",TRUE,FALSE)</formula>
    </cfRule>
  </conditionalFormatting>
  <conditionalFormatting sqref="AM101">
    <cfRule type="expression" dxfId="2665" priority="13237">
      <formula>IF(RIGHT(TEXT(AM101,"0.#"),1)=".",FALSE,TRUE)</formula>
    </cfRule>
    <cfRule type="expression" dxfId="2664" priority="13238">
      <formula>IF(RIGHT(TEXT(AM101,"0.#"),1)=".",TRUE,FALSE)</formula>
    </cfRule>
  </conditionalFormatting>
  <conditionalFormatting sqref="AE102">
    <cfRule type="expression" dxfId="2663" priority="13235">
      <formula>IF(RIGHT(TEXT(AE102,"0.#"),1)=".",FALSE,TRUE)</formula>
    </cfRule>
    <cfRule type="expression" dxfId="2662" priority="13236">
      <formula>IF(RIGHT(TEXT(AE102,"0.#"),1)=".",TRUE,FALSE)</formula>
    </cfRule>
  </conditionalFormatting>
  <conditionalFormatting sqref="AI102">
    <cfRule type="expression" dxfId="2661" priority="13233">
      <formula>IF(RIGHT(TEXT(AI102,"0.#"),1)=".",FALSE,TRUE)</formula>
    </cfRule>
    <cfRule type="expression" dxfId="2660" priority="13234">
      <formula>IF(RIGHT(TEXT(AI102,"0.#"),1)=".",TRUE,FALSE)</formula>
    </cfRule>
  </conditionalFormatting>
  <conditionalFormatting sqref="AM102">
    <cfRule type="expression" dxfId="2659" priority="13231">
      <formula>IF(RIGHT(TEXT(AM102,"0.#"),1)=".",FALSE,TRUE)</formula>
    </cfRule>
    <cfRule type="expression" dxfId="2658" priority="13232">
      <formula>IF(RIGHT(TEXT(AM102,"0.#"),1)=".",TRUE,FALSE)</formula>
    </cfRule>
  </conditionalFormatting>
  <conditionalFormatting sqref="AQ102">
    <cfRule type="expression" dxfId="2657" priority="13229">
      <formula>IF(RIGHT(TEXT(AQ102,"0.#"),1)=".",FALSE,TRUE)</formula>
    </cfRule>
    <cfRule type="expression" dxfId="2656" priority="13230">
      <formula>IF(RIGHT(TEXT(AQ102,"0.#"),1)=".",TRUE,FALSE)</formula>
    </cfRule>
  </conditionalFormatting>
  <conditionalFormatting sqref="AE104">
    <cfRule type="expression" dxfId="2655" priority="13227">
      <formula>IF(RIGHT(TEXT(AE104,"0.#"),1)=".",FALSE,TRUE)</formula>
    </cfRule>
    <cfRule type="expression" dxfId="2654" priority="13228">
      <formula>IF(RIGHT(TEXT(AE104,"0.#"),1)=".",TRUE,FALSE)</formula>
    </cfRule>
  </conditionalFormatting>
  <conditionalFormatting sqref="AI104">
    <cfRule type="expression" dxfId="2653" priority="13225">
      <formula>IF(RIGHT(TEXT(AI104,"0.#"),1)=".",FALSE,TRUE)</formula>
    </cfRule>
    <cfRule type="expression" dxfId="2652" priority="13226">
      <formula>IF(RIGHT(TEXT(AI104,"0.#"),1)=".",TRUE,FALSE)</formula>
    </cfRule>
  </conditionalFormatting>
  <conditionalFormatting sqref="AM104">
    <cfRule type="expression" dxfId="2651" priority="13223">
      <formula>IF(RIGHT(TEXT(AM104,"0.#"),1)=".",FALSE,TRUE)</formula>
    </cfRule>
    <cfRule type="expression" dxfId="2650" priority="13224">
      <formula>IF(RIGHT(TEXT(AM104,"0.#"),1)=".",TRUE,FALSE)</formula>
    </cfRule>
  </conditionalFormatting>
  <conditionalFormatting sqref="AE105">
    <cfRule type="expression" dxfId="2649" priority="13221">
      <formula>IF(RIGHT(TEXT(AE105,"0.#"),1)=".",FALSE,TRUE)</formula>
    </cfRule>
    <cfRule type="expression" dxfId="2648" priority="13222">
      <formula>IF(RIGHT(TEXT(AE105,"0.#"),1)=".",TRUE,FALSE)</formula>
    </cfRule>
  </conditionalFormatting>
  <conditionalFormatting sqref="AI105">
    <cfRule type="expression" dxfId="2647" priority="13219">
      <formula>IF(RIGHT(TEXT(AI105,"0.#"),1)=".",FALSE,TRUE)</formula>
    </cfRule>
    <cfRule type="expression" dxfId="2646" priority="13220">
      <formula>IF(RIGHT(TEXT(AI105,"0.#"),1)=".",TRUE,FALSE)</formula>
    </cfRule>
  </conditionalFormatting>
  <conditionalFormatting sqref="AM105">
    <cfRule type="expression" dxfId="2645" priority="13217">
      <formula>IF(RIGHT(TEXT(AM105,"0.#"),1)=".",FALSE,TRUE)</formula>
    </cfRule>
    <cfRule type="expression" dxfId="2644" priority="13218">
      <formula>IF(RIGHT(TEXT(AM105,"0.#"),1)=".",TRUE,FALSE)</formula>
    </cfRule>
  </conditionalFormatting>
  <conditionalFormatting sqref="AE107">
    <cfRule type="expression" dxfId="2643" priority="13213">
      <formula>IF(RIGHT(TEXT(AE107,"0.#"),1)=".",FALSE,TRUE)</formula>
    </cfRule>
    <cfRule type="expression" dxfId="2642" priority="13214">
      <formula>IF(RIGHT(TEXT(AE107,"0.#"),1)=".",TRUE,FALSE)</formula>
    </cfRule>
  </conditionalFormatting>
  <conditionalFormatting sqref="AI107">
    <cfRule type="expression" dxfId="2641" priority="13211">
      <formula>IF(RIGHT(TEXT(AI107,"0.#"),1)=".",FALSE,TRUE)</formula>
    </cfRule>
    <cfRule type="expression" dxfId="2640" priority="13212">
      <formula>IF(RIGHT(TEXT(AI107,"0.#"),1)=".",TRUE,FALSE)</formula>
    </cfRule>
  </conditionalFormatting>
  <conditionalFormatting sqref="AM107">
    <cfRule type="expression" dxfId="2639" priority="13209">
      <formula>IF(RIGHT(TEXT(AM107,"0.#"),1)=".",FALSE,TRUE)</formula>
    </cfRule>
    <cfRule type="expression" dxfId="2638" priority="13210">
      <formula>IF(RIGHT(TEXT(AM107,"0.#"),1)=".",TRUE,FALSE)</formula>
    </cfRule>
  </conditionalFormatting>
  <conditionalFormatting sqref="AE108">
    <cfRule type="expression" dxfId="2637" priority="13207">
      <formula>IF(RIGHT(TEXT(AE108,"0.#"),1)=".",FALSE,TRUE)</formula>
    </cfRule>
    <cfRule type="expression" dxfId="2636" priority="13208">
      <formula>IF(RIGHT(TEXT(AE108,"0.#"),1)=".",TRUE,FALSE)</formula>
    </cfRule>
  </conditionalFormatting>
  <conditionalFormatting sqref="AI108">
    <cfRule type="expression" dxfId="2635" priority="13205">
      <formula>IF(RIGHT(TEXT(AI108,"0.#"),1)=".",FALSE,TRUE)</formula>
    </cfRule>
    <cfRule type="expression" dxfId="2634" priority="13206">
      <formula>IF(RIGHT(TEXT(AI108,"0.#"),1)=".",TRUE,FALSE)</formula>
    </cfRule>
  </conditionalFormatting>
  <conditionalFormatting sqref="AM108">
    <cfRule type="expression" dxfId="2633" priority="13203">
      <formula>IF(RIGHT(TEXT(AM108,"0.#"),1)=".",FALSE,TRUE)</formula>
    </cfRule>
    <cfRule type="expression" dxfId="2632" priority="13204">
      <formula>IF(RIGHT(TEXT(AM108,"0.#"),1)=".",TRUE,FALSE)</formula>
    </cfRule>
  </conditionalFormatting>
  <conditionalFormatting sqref="AE110">
    <cfRule type="expression" dxfId="2631" priority="13199">
      <formula>IF(RIGHT(TEXT(AE110,"0.#"),1)=".",FALSE,TRUE)</formula>
    </cfRule>
    <cfRule type="expression" dxfId="2630" priority="13200">
      <formula>IF(RIGHT(TEXT(AE110,"0.#"),1)=".",TRUE,FALSE)</formula>
    </cfRule>
  </conditionalFormatting>
  <conditionalFormatting sqref="AI110">
    <cfRule type="expression" dxfId="2629" priority="13197">
      <formula>IF(RIGHT(TEXT(AI110,"0.#"),1)=".",FALSE,TRUE)</formula>
    </cfRule>
    <cfRule type="expression" dxfId="2628" priority="13198">
      <formula>IF(RIGHT(TEXT(AI110,"0.#"),1)=".",TRUE,FALSE)</formula>
    </cfRule>
  </conditionalFormatting>
  <conditionalFormatting sqref="AM110">
    <cfRule type="expression" dxfId="2627" priority="13195">
      <formula>IF(RIGHT(TEXT(AM110,"0.#"),1)=".",FALSE,TRUE)</formula>
    </cfRule>
    <cfRule type="expression" dxfId="2626" priority="13196">
      <formula>IF(RIGHT(TEXT(AM110,"0.#"),1)=".",TRUE,FALSE)</formula>
    </cfRule>
  </conditionalFormatting>
  <conditionalFormatting sqref="AE111">
    <cfRule type="expression" dxfId="2625" priority="13193">
      <formula>IF(RIGHT(TEXT(AE111,"0.#"),1)=".",FALSE,TRUE)</formula>
    </cfRule>
    <cfRule type="expression" dxfId="2624" priority="13194">
      <formula>IF(RIGHT(TEXT(AE111,"0.#"),1)=".",TRUE,FALSE)</formula>
    </cfRule>
  </conditionalFormatting>
  <conditionalFormatting sqref="AI111">
    <cfRule type="expression" dxfId="2623" priority="13191">
      <formula>IF(RIGHT(TEXT(AI111,"0.#"),1)=".",FALSE,TRUE)</formula>
    </cfRule>
    <cfRule type="expression" dxfId="2622" priority="13192">
      <formula>IF(RIGHT(TEXT(AI111,"0.#"),1)=".",TRUE,FALSE)</formula>
    </cfRule>
  </conditionalFormatting>
  <conditionalFormatting sqref="AM111">
    <cfRule type="expression" dxfId="2621" priority="13189">
      <formula>IF(RIGHT(TEXT(AM111,"0.#"),1)=".",FALSE,TRUE)</formula>
    </cfRule>
    <cfRule type="expression" dxfId="2620" priority="13190">
      <formula>IF(RIGHT(TEXT(AM111,"0.#"),1)=".",TRUE,FALSE)</formula>
    </cfRule>
  </conditionalFormatting>
  <conditionalFormatting sqref="AE113">
    <cfRule type="expression" dxfId="2619" priority="13185">
      <formula>IF(RIGHT(TEXT(AE113,"0.#"),1)=".",FALSE,TRUE)</formula>
    </cfRule>
    <cfRule type="expression" dxfId="2618" priority="13186">
      <formula>IF(RIGHT(TEXT(AE113,"0.#"),1)=".",TRUE,FALSE)</formula>
    </cfRule>
  </conditionalFormatting>
  <conditionalFormatting sqref="AI113">
    <cfRule type="expression" dxfId="2617" priority="13183">
      <formula>IF(RIGHT(TEXT(AI113,"0.#"),1)=".",FALSE,TRUE)</formula>
    </cfRule>
    <cfRule type="expression" dxfId="2616" priority="13184">
      <formula>IF(RIGHT(TEXT(AI113,"0.#"),1)=".",TRUE,FALSE)</formula>
    </cfRule>
  </conditionalFormatting>
  <conditionalFormatting sqref="AM113">
    <cfRule type="expression" dxfId="2615" priority="13181">
      <formula>IF(RIGHT(TEXT(AM113,"0.#"),1)=".",FALSE,TRUE)</formula>
    </cfRule>
    <cfRule type="expression" dxfId="2614" priority="13182">
      <formula>IF(RIGHT(TEXT(AM113,"0.#"),1)=".",TRUE,FALSE)</formula>
    </cfRule>
  </conditionalFormatting>
  <conditionalFormatting sqref="AE114">
    <cfRule type="expression" dxfId="2613" priority="13179">
      <formula>IF(RIGHT(TEXT(AE114,"0.#"),1)=".",FALSE,TRUE)</formula>
    </cfRule>
    <cfRule type="expression" dxfId="2612" priority="13180">
      <formula>IF(RIGHT(TEXT(AE114,"0.#"),1)=".",TRUE,FALSE)</formula>
    </cfRule>
  </conditionalFormatting>
  <conditionalFormatting sqref="AI114">
    <cfRule type="expression" dxfId="2611" priority="13177">
      <formula>IF(RIGHT(TEXT(AI114,"0.#"),1)=".",FALSE,TRUE)</formula>
    </cfRule>
    <cfRule type="expression" dxfId="2610" priority="13178">
      <formula>IF(RIGHT(TEXT(AI114,"0.#"),1)=".",TRUE,FALSE)</formula>
    </cfRule>
  </conditionalFormatting>
  <conditionalFormatting sqref="AM114">
    <cfRule type="expression" dxfId="2609" priority="13175">
      <formula>IF(RIGHT(TEXT(AM114,"0.#"),1)=".",FALSE,TRUE)</formula>
    </cfRule>
    <cfRule type="expression" dxfId="2608" priority="13176">
      <formula>IF(RIGHT(TEXT(AM114,"0.#"),1)=".",TRUE,FALSE)</formula>
    </cfRule>
  </conditionalFormatting>
  <conditionalFormatting sqref="AE116 AQ116">
    <cfRule type="expression" dxfId="2607" priority="13171">
      <formula>IF(RIGHT(TEXT(AE116,"0.#"),1)=".",FALSE,TRUE)</formula>
    </cfRule>
    <cfRule type="expression" dxfId="2606" priority="13172">
      <formula>IF(RIGHT(TEXT(AE116,"0.#"),1)=".",TRUE,FALSE)</formula>
    </cfRule>
  </conditionalFormatting>
  <conditionalFormatting sqref="AI116">
    <cfRule type="expression" dxfId="2605" priority="13169">
      <formula>IF(RIGHT(TEXT(AI116,"0.#"),1)=".",FALSE,TRUE)</formula>
    </cfRule>
    <cfRule type="expression" dxfId="2604" priority="13170">
      <formula>IF(RIGHT(TEXT(AI116,"0.#"),1)=".",TRUE,FALSE)</formula>
    </cfRule>
  </conditionalFormatting>
  <conditionalFormatting sqref="AM116">
    <cfRule type="expression" dxfId="2603" priority="13167">
      <formula>IF(RIGHT(TEXT(AM116,"0.#"),1)=".",FALSE,TRUE)</formula>
    </cfRule>
    <cfRule type="expression" dxfId="2602" priority="13168">
      <formula>IF(RIGHT(TEXT(AM116,"0.#"),1)=".",TRUE,FALSE)</formula>
    </cfRule>
  </conditionalFormatting>
  <conditionalFormatting sqref="AE117">
    <cfRule type="expression" dxfId="2601" priority="13165">
      <formula>IF(RIGHT(TEXT(AE117,"0.#"),1)=".",FALSE,TRUE)</formula>
    </cfRule>
    <cfRule type="expression" dxfId="2600" priority="13166">
      <formula>IF(RIGHT(TEXT(AE117,"0.#"),1)=".",TRUE,FALSE)</formula>
    </cfRule>
  </conditionalFormatting>
  <conditionalFormatting sqref="AI117">
    <cfRule type="expression" dxfId="2599" priority="13163">
      <formula>IF(RIGHT(TEXT(AI117,"0.#"),1)=".",FALSE,TRUE)</formula>
    </cfRule>
    <cfRule type="expression" dxfId="2598" priority="13164">
      <formula>IF(RIGHT(TEXT(AI117,"0.#"),1)=".",TRUE,FALSE)</formula>
    </cfRule>
  </conditionalFormatting>
  <conditionalFormatting sqref="AQ117">
    <cfRule type="expression" dxfId="2597" priority="13159">
      <formula>IF(RIGHT(TEXT(AQ117,"0.#"),1)=".",FALSE,TRUE)</formula>
    </cfRule>
    <cfRule type="expression" dxfId="2596" priority="13160">
      <formula>IF(RIGHT(TEXT(AQ117,"0.#"),1)=".",TRUE,FALSE)</formula>
    </cfRule>
  </conditionalFormatting>
  <conditionalFormatting sqref="AE119 AQ119">
    <cfRule type="expression" dxfId="2595" priority="13157">
      <formula>IF(RIGHT(TEXT(AE119,"0.#"),1)=".",FALSE,TRUE)</formula>
    </cfRule>
    <cfRule type="expression" dxfId="2594" priority="13158">
      <formula>IF(RIGHT(TEXT(AE119,"0.#"),1)=".",TRUE,FALSE)</formula>
    </cfRule>
  </conditionalFormatting>
  <conditionalFormatting sqref="AI119">
    <cfRule type="expression" dxfId="2593" priority="13155">
      <formula>IF(RIGHT(TEXT(AI119,"0.#"),1)=".",FALSE,TRUE)</formula>
    </cfRule>
    <cfRule type="expression" dxfId="2592" priority="13156">
      <formula>IF(RIGHT(TEXT(AI119,"0.#"),1)=".",TRUE,FALSE)</formula>
    </cfRule>
  </conditionalFormatting>
  <conditionalFormatting sqref="AM119">
    <cfRule type="expression" dxfId="2591" priority="13153">
      <formula>IF(RIGHT(TEXT(AM119,"0.#"),1)=".",FALSE,TRUE)</formula>
    </cfRule>
    <cfRule type="expression" dxfId="2590" priority="13154">
      <formula>IF(RIGHT(TEXT(AM119,"0.#"),1)=".",TRUE,FALSE)</formula>
    </cfRule>
  </conditionalFormatting>
  <conditionalFormatting sqref="AQ120">
    <cfRule type="expression" dxfId="2589" priority="13145">
      <formula>IF(RIGHT(TEXT(AQ120,"0.#"),1)=".",FALSE,TRUE)</formula>
    </cfRule>
    <cfRule type="expression" dxfId="2588" priority="13146">
      <formula>IF(RIGHT(TEXT(AQ120,"0.#"),1)=".",TRUE,FALSE)</formula>
    </cfRule>
  </conditionalFormatting>
  <conditionalFormatting sqref="AE122 AQ122">
    <cfRule type="expression" dxfId="2587" priority="13143">
      <formula>IF(RIGHT(TEXT(AE122,"0.#"),1)=".",FALSE,TRUE)</formula>
    </cfRule>
    <cfRule type="expression" dxfId="2586" priority="13144">
      <formula>IF(RIGHT(TEXT(AE122,"0.#"),1)=".",TRUE,FALSE)</formula>
    </cfRule>
  </conditionalFormatting>
  <conditionalFormatting sqref="AI122">
    <cfRule type="expression" dxfId="2585" priority="13141">
      <formula>IF(RIGHT(TEXT(AI122,"0.#"),1)=".",FALSE,TRUE)</formula>
    </cfRule>
    <cfRule type="expression" dxfId="2584" priority="13142">
      <formula>IF(RIGHT(TEXT(AI122,"0.#"),1)=".",TRUE,FALSE)</formula>
    </cfRule>
  </conditionalFormatting>
  <conditionalFormatting sqref="AM122">
    <cfRule type="expression" dxfId="2583" priority="13139">
      <formula>IF(RIGHT(TEXT(AM122,"0.#"),1)=".",FALSE,TRUE)</formula>
    </cfRule>
    <cfRule type="expression" dxfId="2582" priority="13140">
      <formula>IF(RIGHT(TEXT(AM122,"0.#"),1)=".",TRUE,FALSE)</formula>
    </cfRule>
  </conditionalFormatting>
  <conditionalFormatting sqref="AQ123">
    <cfRule type="expression" dxfId="2581" priority="13131">
      <formula>IF(RIGHT(TEXT(AQ123,"0.#"),1)=".",FALSE,TRUE)</formula>
    </cfRule>
    <cfRule type="expression" dxfId="2580" priority="13132">
      <formula>IF(RIGHT(TEXT(AQ123,"0.#"),1)=".",TRUE,FALSE)</formula>
    </cfRule>
  </conditionalFormatting>
  <conditionalFormatting sqref="AE125 AQ125">
    <cfRule type="expression" dxfId="2579" priority="13129">
      <formula>IF(RIGHT(TEXT(AE125,"0.#"),1)=".",FALSE,TRUE)</formula>
    </cfRule>
    <cfRule type="expression" dxfId="2578" priority="13130">
      <formula>IF(RIGHT(TEXT(AE125,"0.#"),1)=".",TRUE,FALSE)</formula>
    </cfRule>
  </conditionalFormatting>
  <conditionalFormatting sqref="AI125">
    <cfRule type="expression" dxfId="2577" priority="13127">
      <formula>IF(RIGHT(TEXT(AI125,"0.#"),1)=".",FALSE,TRUE)</formula>
    </cfRule>
    <cfRule type="expression" dxfId="2576" priority="13128">
      <formula>IF(RIGHT(TEXT(AI125,"0.#"),1)=".",TRUE,FALSE)</formula>
    </cfRule>
  </conditionalFormatting>
  <conditionalFormatting sqref="AM125">
    <cfRule type="expression" dxfId="2575" priority="13125">
      <formula>IF(RIGHT(TEXT(AM125,"0.#"),1)=".",FALSE,TRUE)</formula>
    </cfRule>
    <cfRule type="expression" dxfId="2574" priority="13126">
      <formula>IF(RIGHT(TEXT(AM125,"0.#"),1)=".",TRUE,FALSE)</formula>
    </cfRule>
  </conditionalFormatting>
  <conditionalFormatting sqref="AQ126">
    <cfRule type="expression" dxfId="2573" priority="13117">
      <formula>IF(RIGHT(TEXT(AQ126,"0.#"),1)=".",FALSE,TRUE)</formula>
    </cfRule>
    <cfRule type="expression" dxfId="2572" priority="13118">
      <formula>IF(RIGHT(TEXT(AQ126,"0.#"),1)=".",TRUE,FALSE)</formula>
    </cfRule>
  </conditionalFormatting>
  <conditionalFormatting sqref="AE128 AQ128">
    <cfRule type="expression" dxfId="2571" priority="13115">
      <formula>IF(RIGHT(TEXT(AE128,"0.#"),1)=".",FALSE,TRUE)</formula>
    </cfRule>
    <cfRule type="expression" dxfId="2570" priority="13116">
      <formula>IF(RIGHT(TEXT(AE128,"0.#"),1)=".",TRUE,FALSE)</formula>
    </cfRule>
  </conditionalFormatting>
  <conditionalFormatting sqref="AI128">
    <cfRule type="expression" dxfId="2569" priority="13113">
      <formula>IF(RIGHT(TEXT(AI128,"0.#"),1)=".",FALSE,TRUE)</formula>
    </cfRule>
    <cfRule type="expression" dxfId="2568" priority="13114">
      <formula>IF(RIGHT(TEXT(AI128,"0.#"),1)=".",TRUE,FALSE)</formula>
    </cfRule>
  </conditionalFormatting>
  <conditionalFormatting sqref="AM128">
    <cfRule type="expression" dxfId="2567" priority="13111">
      <formula>IF(RIGHT(TEXT(AM128,"0.#"),1)=".",FALSE,TRUE)</formula>
    </cfRule>
    <cfRule type="expression" dxfId="2566" priority="13112">
      <formula>IF(RIGHT(TEXT(AM128,"0.#"),1)=".",TRUE,FALSE)</formula>
    </cfRule>
  </conditionalFormatting>
  <conditionalFormatting sqref="AQ129">
    <cfRule type="expression" dxfId="2565" priority="13103">
      <formula>IF(RIGHT(TEXT(AQ129,"0.#"),1)=".",FALSE,TRUE)</formula>
    </cfRule>
    <cfRule type="expression" dxfId="2564" priority="13104">
      <formula>IF(RIGHT(TEXT(AQ129,"0.#"),1)=".",TRUE,FALSE)</formula>
    </cfRule>
  </conditionalFormatting>
  <conditionalFormatting sqref="AE75">
    <cfRule type="expression" dxfId="2563" priority="13101">
      <formula>IF(RIGHT(TEXT(AE75,"0.#"),1)=".",FALSE,TRUE)</formula>
    </cfRule>
    <cfRule type="expression" dxfId="2562" priority="13102">
      <formula>IF(RIGHT(TEXT(AE75,"0.#"),1)=".",TRUE,FALSE)</formula>
    </cfRule>
  </conditionalFormatting>
  <conditionalFormatting sqref="AE76">
    <cfRule type="expression" dxfId="2561" priority="13099">
      <formula>IF(RIGHT(TEXT(AE76,"0.#"),1)=".",FALSE,TRUE)</formula>
    </cfRule>
    <cfRule type="expression" dxfId="2560" priority="13100">
      <formula>IF(RIGHT(TEXT(AE76,"0.#"),1)=".",TRUE,FALSE)</formula>
    </cfRule>
  </conditionalFormatting>
  <conditionalFormatting sqref="AE77">
    <cfRule type="expression" dxfId="2559" priority="13097">
      <formula>IF(RIGHT(TEXT(AE77,"0.#"),1)=".",FALSE,TRUE)</formula>
    </cfRule>
    <cfRule type="expression" dxfId="2558" priority="13098">
      <formula>IF(RIGHT(TEXT(AE77,"0.#"),1)=".",TRUE,FALSE)</formula>
    </cfRule>
  </conditionalFormatting>
  <conditionalFormatting sqref="AI77">
    <cfRule type="expression" dxfId="2557" priority="13095">
      <formula>IF(RIGHT(TEXT(AI77,"0.#"),1)=".",FALSE,TRUE)</formula>
    </cfRule>
    <cfRule type="expression" dxfId="2556" priority="13096">
      <formula>IF(RIGHT(TEXT(AI77,"0.#"),1)=".",TRUE,FALSE)</formula>
    </cfRule>
  </conditionalFormatting>
  <conditionalFormatting sqref="AI76">
    <cfRule type="expression" dxfId="2555" priority="13093">
      <formula>IF(RIGHT(TEXT(AI76,"0.#"),1)=".",FALSE,TRUE)</formula>
    </cfRule>
    <cfRule type="expression" dxfId="2554" priority="13094">
      <formula>IF(RIGHT(TEXT(AI76,"0.#"),1)=".",TRUE,FALSE)</formula>
    </cfRule>
  </conditionalFormatting>
  <conditionalFormatting sqref="AI75">
    <cfRule type="expression" dxfId="2553" priority="13091">
      <formula>IF(RIGHT(TEXT(AI75,"0.#"),1)=".",FALSE,TRUE)</formula>
    </cfRule>
    <cfRule type="expression" dxfId="2552" priority="13092">
      <formula>IF(RIGHT(TEXT(AI75,"0.#"),1)=".",TRUE,FALSE)</formula>
    </cfRule>
  </conditionalFormatting>
  <conditionalFormatting sqref="AM75">
    <cfRule type="expression" dxfId="2551" priority="13089">
      <formula>IF(RIGHT(TEXT(AM75,"0.#"),1)=".",FALSE,TRUE)</formula>
    </cfRule>
    <cfRule type="expression" dxfId="2550" priority="13090">
      <formula>IF(RIGHT(TEXT(AM75,"0.#"),1)=".",TRUE,FALSE)</formula>
    </cfRule>
  </conditionalFormatting>
  <conditionalFormatting sqref="AM76">
    <cfRule type="expression" dxfId="2549" priority="13087">
      <formula>IF(RIGHT(TEXT(AM76,"0.#"),1)=".",FALSE,TRUE)</formula>
    </cfRule>
    <cfRule type="expression" dxfId="2548" priority="13088">
      <formula>IF(RIGHT(TEXT(AM76,"0.#"),1)=".",TRUE,FALSE)</formula>
    </cfRule>
  </conditionalFormatting>
  <conditionalFormatting sqref="AM77">
    <cfRule type="expression" dxfId="2547" priority="13085">
      <formula>IF(RIGHT(TEXT(AM77,"0.#"),1)=".",FALSE,TRUE)</formula>
    </cfRule>
    <cfRule type="expression" dxfId="2546" priority="13086">
      <formula>IF(RIGHT(TEXT(AM77,"0.#"),1)=".",TRUE,FALSE)</formula>
    </cfRule>
  </conditionalFormatting>
  <conditionalFormatting sqref="AE134:AE135 AI134:AI135 AM134:AM135 AQ134:AQ135 AU134:AU135">
    <cfRule type="expression" dxfId="2545" priority="13071">
      <formula>IF(RIGHT(TEXT(AE134,"0.#"),1)=".",FALSE,TRUE)</formula>
    </cfRule>
    <cfRule type="expression" dxfId="2544" priority="13072">
      <formula>IF(RIGHT(TEXT(AE134,"0.#"),1)=".",TRUE,FALSE)</formula>
    </cfRule>
  </conditionalFormatting>
  <conditionalFormatting sqref="AE433">
    <cfRule type="expression" dxfId="2543" priority="13041">
      <formula>IF(RIGHT(TEXT(AE433,"0.#"),1)=".",FALSE,TRUE)</formula>
    </cfRule>
    <cfRule type="expression" dxfId="2542" priority="13042">
      <formula>IF(RIGHT(TEXT(AE433,"0.#"),1)=".",TRUE,FALSE)</formula>
    </cfRule>
  </conditionalFormatting>
  <conditionalFormatting sqref="AM435">
    <cfRule type="expression" dxfId="2541" priority="13025">
      <formula>IF(RIGHT(TEXT(AM435,"0.#"),1)=".",FALSE,TRUE)</formula>
    </cfRule>
    <cfRule type="expression" dxfId="2540" priority="13026">
      <formula>IF(RIGHT(TEXT(AM435,"0.#"),1)=".",TRUE,FALSE)</formula>
    </cfRule>
  </conditionalFormatting>
  <conditionalFormatting sqref="AE434">
    <cfRule type="expression" dxfId="2539" priority="13039">
      <formula>IF(RIGHT(TEXT(AE434,"0.#"),1)=".",FALSE,TRUE)</formula>
    </cfRule>
    <cfRule type="expression" dxfId="2538" priority="13040">
      <formula>IF(RIGHT(TEXT(AE434,"0.#"),1)=".",TRUE,FALSE)</formula>
    </cfRule>
  </conditionalFormatting>
  <conditionalFormatting sqref="AE435">
    <cfRule type="expression" dxfId="2537" priority="13037">
      <formula>IF(RIGHT(TEXT(AE435,"0.#"),1)=".",FALSE,TRUE)</formula>
    </cfRule>
    <cfRule type="expression" dxfId="2536" priority="13038">
      <formula>IF(RIGHT(TEXT(AE435,"0.#"),1)=".",TRUE,FALSE)</formula>
    </cfRule>
  </conditionalFormatting>
  <conditionalFormatting sqref="AM433">
    <cfRule type="expression" dxfId="2535" priority="13029">
      <formula>IF(RIGHT(TEXT(AM433,"0.#"),1)=".",FALSE,TRUE)</formula>
    </cfRule>
    <cfRule type="expression" dxfId="2534" priority="13030">
      <formula>IF(RIGHT(TEXT(AM433,"0.#"),1)=".",TRUE,FALSE)</formula>
    </cfRule>
  </conditionalFormatting>
  <conditionalFormatting sqref="AM434">
    <cfRule type="expression" dxfId="2533" priority="13027">
      <formula>IF(RIGHT(TEXT(AM434,"0.#"),1)=".",FALSE,TRUE)</formula>
    </cfRule>
    <cfRule type="expression" dxfId="2532" priority="13028">
      <formula>IF(RIGHT(TEXT(AM434,"0.#"),1)=".",TRUE,FALSE)</formula>
    </cfRule>
  </conditionalFormatting>
  <conditionalFormatting sqref="AU433">
    <cfRule type="expression" dxfId="2531" priority="13017">
      <formula>IF(RIGHT(TEXT(AU433,"0.#"),1)=".",FALSE,TRUE)</formula>
    </cfRule>
    <cfRule type="expression" dxfId="2530" priority="13018">
      <formula>IF(RIGHT(TEXT(AU433,"0.#"),1)=".",TRUE,FALSE)</formula>
    </cfRule>
  </conditionalFormatting>
  <conditionalFormatting sqref="AU434">
    <cfRule type="expression" dxfId="2529" priority="13015">
      <formula>IF(RIGHT(TEXT(AU434,"0.#"),1)=".",FALSE,TRUE)</formula>
    </cfRule>
    <cfRule type="expression" dxfId="2528" priority="13016">
      <formula>IF(RIGHT(TEXT(AU434,"0.#"),1)=".",TRUE,FALSE)</formula>
    </cfRule>
  </conditionalFormatting>
  <conditionalFormatting sqref="AU435">
    <cfRule type="expression" dxfId="2527" priority="13013">
      <formula>IF(RIGHT(TEXT(AU435,"0.#"),1)=".",FALSE,TRUE)</formula>
    </cfRule>
    <cfRule type="expression" dxfId="2526" priority="13014">
      <formula>IF(RIGHT(TEXT(AU435,"0.#"),1)=".",TRUE,FALSE)</formula>
    </cfRule>
  </conditionalFormatting>
  <conditionalFormatting sqref="AI435">
    <cfRule type="expression" dxfId="2525" priority="12947">
      <formula>IF(RIGHT(TEXT(AI435,"0.#"),1)=".",FALSE,TRUE)</formula>
    </cfRule>
    <cfRule type="expression" dxfId="2524" priority="12948">
      <formula>IF(RIGHT(TEXT(AI435,"0.#"),1)=".",TRUE,FALSE)</formula>
    </cfRule>
  </conditionalFormatting>
  <conditionalFormatting sqref="AI433">
    <cfRule type="expression" dxfId="2523" priority="12951">
      <formula>IF(RIGHT(TEXT(AI433,"0.#"),1)=".",FALSE,TRUE)</formula>
    </cfRule>
    <cfRule type="expression" dxfId="2522" priority="12952">
      <formula>IF(RIGHT(TEXT(AI433,"0.#"),1)=".",TRUE,FALSE)</formula>
    </cfRule>
  </conditionalFormatting>
  <conditionalFormatting sqref="AI434">
    <cfRule type="expression" dxfId="2521" priority="12949">
      <formula>IF(RIGHT(TEXT(AI434,"0.#"),1)=".",FALSE,TRUE)</formula>
    </cfRule>
    <cfRule type="expression" dxfId="2520" priority="12950">
      <formula>IF(RIGHT(TEXT(AI434,"0.#"),1)=".",TRUE,FALSE)</formula>
    </cfRule>
  </conditionalFormatting>
  <conditionalFormatting sqref="AQ434">
    <cfRule type="expression" dxfId="2519" priority="12933">
      <formula>IF(RIGHT(TEXT(AQ434,"0.#"),1)=".",FALSE,TRUE)</formula>
    </cfRule>
    <cfRule type="expression" dxfId="2518" priority="12934">
      <formula>IF(RIGHT(TEXT(AQ434,"0.#"),1)=".",TRUE,FALSE)</formula>
    </cfRule>
  </conditionalFormatting>
  <conditionalFormatting sqref="AQ435">
    <cfRule type="expression" dxfId="2517" priority="12919">
      <formula>IF(RIGHT(TEXT(AQ435,"0.#"),1)=".",FALSE,TRUE)</formula>
    </cfRule>
    <cfRule type="expression" dxfId="2516" priority="12920">
      <formula>IF(RIGHT(TEXT(AQ435,"0.#"),1)=".",TRUE,FALSE)</formula>
    </cfRule>
  </conditionalFormatting>
  <conditionalFormatting sqref="AQ433">
    <cfRule type="expression" dxfId="2515" priority="12917">
      <formula>IF(RIGHT(TEXT(AQ433,"0.#"),1)=".",FALSE,TRUE)</formula>
    </cfRule>
    <cfRule type="expression" dxfId="2514" priority="12918">
      <formula>IF(RIGHT(TEXT(AQ433,"0.#"),1)=".",TRUE,FALSE)</formula>
    </cfRule>
  </conditionalFormatting>
  <conditionalFormatting sqref="AL839:AO839 AL845:AO866 AL842:AO842">
    <cfRule type="expression" dxfId="2513" priority="6641">
      <formula>IF(AND(AL839&gt;=0, RIGHT(TEXT(AL839,"0.#"),1)&lt;&gt;"."),TRUE,FALSE)</formula>
    </cfRule>
    <cfRule type="expression" dxfId="2512" priority="6642">
      <formula>IF(AND(AL839&gt;=0, RIGHT(TEXT(AL839,"0.#"),1)="."),TRUE,FALSE)</formula>
    </cfRule>
    <cfRule type="expression" dxfId="2511" priority="6643">
      <formula>IF(AND(AL839&lt;0, RIGHT(TEXT(AL839,"0.#"),1)&lt;&gt;"."),TRUE,FALSE)</formula>
    </cfRule>
    <cfRule type="expression" dxfId="2510" priority="6644">
      <formula>IF(AND(AL839&lt;0, RIGHT(TEXT(AL839,"0.#"),1)="."),TRUE,FALSE)</formula>
    </cfRule>
  </conditionalFormatting>
  <conditionalFormatting sqref="AQ53:AQ55">
    <cfRule type="expression" dxfId="2509" priority="4663">
      <formula>IF(RIGHT(TEXT(AQ53,"0.#"),1)=".",FALSE,TRUE)</formula>
    </cfRule>
    <cfRule type="expression" dxfId="2508" priority="4664">
      <formula>IF(RIGHT(TEXT(AQ53,"0.#"),1)=".",TRUE,FALSE)</formula>
    </cfRule>
  </conditionalFormatting>
  <conditionalFormatting sqref="AU53:AU55">
    <cfRule type="expression" dxfId="2507" priority="4661">
      <formula>IF(RIGHT(TEXT(AU53,"0.#"),1)=".",FALSE,TRUE)</formula>
    </cfRule>
    <cfRule type="expression" dxfId="2506" priority="4662">
      <formula>IF(RIGHT(TEXT(AU53,"0.#"),1)=".",TRUE,FALSE)</formula>
    </cfRule>
  </conditionalFormatting>
  <conditionalFormatting sqref="AQ60:AQ62">
    <cfRule type="expression" dxfId="2505" priority="4659">
      <formula>IF(RIGHT(TEXT(AQ60,"0.#"),1)=".",FALSE,TRUE)</formula>
    </cfRule>
    <cfRule type="expression" dxfId="2504" priority="4660">
      <formula>IF(RIGHT(TEXT(AQ60,"0.#"),1)=".",TRUE,FALSE)</formula>
    </cfRule>
  </conditionalFormatting>
  <conditionalFormatting sqref="AU60:AU62">
    <cfRule type="expression" dxfId="2503" priority="4657">
      <formula>IF(RIGHT(TEXT(AU60,"0.#"),1)=".",FALSE,TRUE)</formula>
    </cfRule>
    <cfRule type="expression" dxfId="2502" priority="4658">
      <formula>IF(RIGHT(TEXT(AU60,"0.#"),1)=".",TRUE,FALSE)</formula>
    </cfRule>
  </conditionalFormatting>
  <conditionalFormatting sqref="AQ75:AQ77">
    <cfRule type="expression" dxfId="2501" priority="4655">
      <formula>IF(RIGHT(TEXT(AQ75,"0.#"),1)=".",FALSE,TRUE)</formula>
    </cfRule>
    <cfRule type="expression" dxfId="2500" priority="4656">
      <formula>IF(RIGHT(TEXT(AQ75,"0.#"),1)=".",TRUE,FALSE)</formula>
    </cfRule>
  </conditionalFormatting>
  <conditionalFormatting sqref="AU75:AU77">
    <cfRule type="expression" dxfId="2499" priority="4653">
      <formula>IF(RIGHT(TEXT(AU75,"0.#"),1)=".",FALSE,TRUE)</formula>
    </cfRule>
    <cfRule type="expression" dxfId="2498" priority="4654">
      <formula>IF(RIGHT(TEXT(AU75,"0.#"),1)=".",TRUE,FALSE)</formula>
    </cfRule>
  </conditionalFormatting>
  <conditionalFormatting sqref="AQ87:AQ89">
    <cfRule type="expression" dxfId="2497" priority="4651">
      <formula>IF(RIGHT(TEXT(AQ87,"0.#"),1)=".",FALSE,TRUE)</formula>
    </cfRule>
    <cfRule type="expression" dxfId="2496" priority="4652">
      <formula>IF(RIGHT(TEXT(AQ87,"0.#"),1)=".",TRUE,FALSE)</formula>
    </cfRule>
  </conditionalFormatting>
  <conditionalFormatting sqref="AU87:AU89">
    <cfRule type="expression" dxfId="2495" priority="4649">
      <formula>IF(RIGHT(TEXT(AU87,"0.#"),1)=".",FALSE,TRUE)</formula>
    </cfRule>
    <cfRule type="expression" dxfId="2494" priority="4650">
      <formula>IF(RIGHT(TEXT(AU87,"0.#"),1)=".",TRUE,FALSE)</formula>
    </cfRule>
  </conditionalFormatting>
  <conditionalFormatting sqref="AQ92:AQ94">
    <cfRule type="expression" dxfId="2493" priority="4647">
      <formula>IF(RIGHT(TEXT(AQ92,"0.#"),1)=".",FALSE,TRUE)</formula>
    </cfRule>
    <cfRule type="expression" dxfId="2492" priority="4648">
      <formula>IF(RIGHT(TEXT(AQ92,"0.#"),1)=".",TRUE,FALSE)</formula>
    </cfRule>
  </conditionalFormatting>
  <conditionalFormatting sqref="AU92:AU94">
    <cfRule type="expression" dxfId="2491" priority="4645">
      <formula>IF(RIGHT(TEXT(AU92,"0.#"),1)=".",FALSE,TRUE)</formula>
    </cfRule>
    <cfRule type="expression" dxfId="2490" priority="4646">
      <formula>IF(RIGHT(TEXT(AU92,"0.#"),1)=".",TRUE,FALSE)</formula>
    </cfRule>
  </conditionalFormatting>
  <conditionalFormatting sqref="AQ97:AQ99">
    <cfRule type="expression" dxfId="2489" priority="4643">
      <formula>IF(RIGHT(TEXT(AQ97,"0.#"),1)=".",FALSE,TRUE)</formula>
    </cfRule>
    <cfRule type="expression" dxfId="2488" priority="4644">
      <formula>IF(RIGHT(TEXT(AQ97,"0.#"),1)=".",TRUE,FALSE)</formula>
    </cfRule>
  </conditionalFormatting>
  <conditionalFormatting sqref="AU97:AU99">
    <cfRule type="expression" dxfId="2487" priority="4641">
      <formula>IF(RIGHT(TEXT(AU97,"0.#"),1)=".",FALSE,TRUE)</formula>
    </cfRule>
    <cfRule type="expression" dxfId="2486" priority="4642">
      <formula>IF(RIGHT(TEXT(AU97,"0.#"),1)=".",TRUE,FALSE)</formula>
    </cfRule>
  </conditionalFormatting>
  <conditionalFormatting sqref="AE458">
    <cfRule type="expression" dxfId="2485" priority="4335">
      <formula>IF(RIGHT(TEXT(AE458,"0.#"),1)=".",FALSE,TRUE)</formula>
    </cfRule>
    <cfRule type="expression" dxfId="2484" priority="4336">
      <formula>IF(RIGHT(TEXT(AE458,"0.#"),1)=".",TRUE,FALSE)</formula>
    </cfRule>
  </conditionalFormatting>
  <conditionalFormatting sqref="AM460">
    <cfRule type="expression" dxfId="2483" priority="4325">
      <formula>IF(RIGHT(TEXT(AM460,"0.#"),1)=".",FALSE,TRUE)</formula>
    </cfRule>
    <cfRule type="expression" dxfId="2482" priority="4326">
      <formula>IF(RIGHT(TEXT(AM460,"0.#"),1)=".",TRUE,FALSE)</formula>
    </cfRule>
  </conditionalFormatting>
  <conditionalFormatting sqref="AE459">
    <cfRule type="expression" dxfId="2481" priority="4333">
      <formula>IF(RIGHT(TEXT(AE459,"0.#"),1)=".",FALSE,TRUE)</formula>
    </cfRule>
    <cfRule type="expression" dxfId="2480" priority="4334">
      <formula>IF(RIGHT(TEXT(AE459,"0.#"),1)=".",TRUE,FALSE)</formula>
    </cfRule>
  </conditionalFormatting>
  <conditionalFormatting sqref="AE460">
    <cfRule type="expression" dxfId="2479" priority="4331">
      <formula>IF(RIGHT(TEXT(AE460,"0.#"),1)=".",FALSE,TRUE)</formula>
    </cfRule>
    <cfRule type="expression" dxfId="2478" priority="4332">
      <formula>IF(RIGHT(TEXT(AE460,"0.#"),1)=".",TRUE,FALSE)</formula>
    </cfRule>
  </conditionalFormatting>
  <conditionalFormatting sqref="AM458">
    <cfRule type="expression" dxfId="2477" priority="4329">
      <formula>IF(RIGHT(TEXT(AM458,"0.#"),1)=".",FALSE,TRUE)</formula>
    </cfRule>
    <cfRule type="expression" dxfId="2476" priority="4330">
      <formula>IF(RIGHT(TEXT(AM458,"0.#"),1)=".",TRUE,FALSE)</formula>
    </cfRule>
  </conditionalFormatting>
  <conditionalFormatting sqref="AM459">
    <cfRule type="expression" dxfId="2475" priority="4327">
      <formula>IF(RIGHT(TEXT(AM459,"0.#"),1)=".",FALSE,TRUE)</formula>
    </cfRule>
    <cfRule type="expression" dxfId="2474" priority="4328">
      <formula>IF(RIGHT(TEXT(AM459,"0.#"),1)=".",TRUE,FALSE)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39 Y845:Y866 Y842">
    <cfRule type="expression" dxfId="2439" priority="2969">
      <formula>IF(RIGHT(TEXT(Y839,"0.#"),1)=".",FALSE,TRUE)</formula>
    </cfRule>
    <cfRule type="expression" dxfId="2438" priority="2970">
      <formula>IF(RIGHT(TEXT(Y839,"0.#"),1)=".",TRUE,FALSE)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02:AO1131">
    <cfRule type="expression" dxfId="2409" priority="2875">
      <formula>IF(AND(AL1102&gt;=0, RIGHT(TEXT(AL1102,"0.#"),1)&lt;&gt;"."),TRUE,FALSE)</formula>
    </cfRule>
    <cfRule type="expression" dxfId="2408" priority="2876">
      <formula>IF(AND(AL1102&gt;=0, RIGHT(TEXT(AL1102,"0.#"),1)="."),TRUE,FALSE)</formula>
    </cfRule>
    <cfRule type="expression" dxfId="2407" priority="2877">
      <formula>IF(AND(AL1102&lt;0, RIGHT(TEXT(AL1102,"0.#"),1)&lt;&gt;"."),TRUE,FALSE)</formula>
    </cfRule>
    <cfRule type="expression" dxfId="2406" priority="2878">
      <formula>IF(AND(AL1102&lt;0, RIGHT(TEXT(AL1102,"0.#"),1)="."),TRUE,FALSE)</formula>
    </cfRule>
  </conditionalFormatting>
  <conditionalFormatting sqref="Y1102:Y1131">
    <cfRule type="expression" dxfId="2405" priority="2873">
      <formula>IF(RIGHT(TEXT(Y1102,"0.#"),1)=".",FALSE,TRUE)</formula>
    </cfRule>
    <cfRule type="expression" dxfId="2404" priority="2874">
      <formula>IF(RIGHT(TEXT(Y1102,"0.#"),1)=".",TRUE,FALSE)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37:AO838">
    <cfRule type="expression" dxfId="2395" priority="2827">
      <formula>IF(AND(AL837&gt;=0, RIGHT(TEXT(AL837,"0.#"),1)&lt;&gt;"."),TRUE,FALSE)</formula>
    </cfRule>
    <cfRule type="expression" dxfId="2394" priority="2828">
      <formula>IF(AND(AL837&gt;=0, RIGHT(TEXT(AL837,"0.#"),1)="."),TRUE,FALSE)</formula>
    </cfRule>
    <cfRule type="expression" dxfId="2393" priority="2829">
      <formula>IF(AND(AL837&lt;0, RIGHT(TEXT(AL837,"0.#"),1)&lt;&gt;"."),TRUE,FALSE)</formula>
    </cfRule>
    <cfRule type="expression" dxfId="2392" priority="2830">
      <formula>IF(AND(AL837&lt;0, RIGHT(TEXT(AL837,"0.#"),1)="."),TRUE,FALSE)</formula>
    </cfRule>
  </conditionalFormatting>
  <conditionalFormatting sqref="Y837:Y838">
    <cfRule type="expression" dxfId="2391" priority="2825">
      <formula>IF(RIGHT(TEXT(Y837,"0.#"),1)=".",FALSE,TRUE)</formula>
    </cfRule>
    <cfRule type="expression" dxfId="2390" priority="2826">
      <formula>IF(RIGHT(TEXT(Y837,"0.#"),1)=".",TRUE,FALSE)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72:Y899">
    <cfRule type="expression" dxfId="2073" priority="2085">
      <formula>IF(RIGHT(TEXT(Y872,"0.#"),1)=".",FALSE,TRUE)</formula>
    </cfRule>
    <cfRule type="expression" dxfId="2072" priority="2086">
      <formula>IF(RIGHT(TEXT(Y872,"0.#"),1)=".",TRUE,FALSE)</formula>
    </cfRule>
  </conditionalFormatting>
  <conditionalFormatting sqref="Y870:Y871">
    <cfRule type="expression" dxfId="2071" priority="2079">
      <formula>IF(RIGHT(TEXT(Y870,"0.#"),1)=".",FALSE,TRUE)</formula>
    </cfRule>
    <cfRule type="expression" dxfId="2070" priority="2080">
      <formula>IF(RIGHT(TEXT(Y870,"0.#"),1)=".",TRUE,FALSE)</formula>
    </cfRule>
  </conditionalFormatting>
  <conditionalFormatting sqref="Y905:Y932">
    <cfRule type="expression" dxfId="2069" priority="2073">
      <formula>IF(RIGHT(TEXT(Y905,"0.#"),1)=".",FALSE,TRUE)</formula>
    </cfRule>
    <cfRule type="expression" dxfId="2068" priority="2074">
      <formula>IF(RIGHT(TEXT(Y905,"0.#"),1)=".",TRUE,FALSE)</formula>
    </cfRule>
  </conditionalFormatting>
  <conditionalFormatting sqref="Y903:Y904">
    <cfRule type="expression" dxfId="2067" priority="2067">
      <formula>IF(RIGHT(TEXT(Y903,"0.#"),1)=".",FALSE,TRUE)</formula>
    </cfRule>
    <cfRule type="expression" dxfId="2066" priority="2068">
      <formula>IF(RIGHT(TEXT(Y903,"0.#"),1)=".",TRUE,FALSE)</formula>
    </cfRule>
  </conditionalFormatting>
  <conditionalFormatting sqref="Y938:Y965">
    <cfRule type="expression" dxfId="2065" priority="2061">
      <formula>IF(RIGHT(TEXT(Y938,"0.#"),1)=".",FALSE,TRUE)</formula>
    </cfRule>
    <cfRule type="expression" dxfId="2064" priority="2062">
      <formula>IF(RIGHT(TEXT(Y938,"0.#"),1)=".",TRUE,FALSE)</formula>
    </cfRule>
  </conditionalFormatting>
  <conditionalFormatting sqref="Y936:Y937">
    <cfRule type="expression" dxfId="2063" priority="2055">
      <formula>IF(RIGHT(TEXT(Y936,"0.#"),1)=".",FALSE,TRUE)</formula>
    </cfRule>
    <cfRule type="expression" dxfId="2062" priority="2056">
      <formula>IF(RIGHT(TEXT(Y936,"0.#"),1)=".",TRUE,FALSE)</formula>
    </cfRule>
  </conditionalFormatting>
  <conditionalFormatting sqref="Y971:Y998">
    <cfRule type="expression" dxfId="2061" priority="2049">
      <formula>IF(RIGHT(TEXT(Y971,"0.#"),1)=".",FALSE,TRUE)</formula>
    </cfRule>
    <cfRule type="expression" dxfId="2060" priority="2050">
      <formula>IF(RIGHT(TEXT(Y971,"0.#"),1)=".",TRUE,FALSE)</formula>
    </cfRule>
  </conditionalFormatting>
  <conditionalFormatting sqref="Y969:Y970">
    <cfRule type="expression" dxfId="2059" priority="2043">
      <formula>IF(RIGHT(TEXT(Y969,"0.#"),1)=".",FALSE,TRUE)</formula>
    </cfRule>
    <cfRule type="expression" dxfId="2058" priority="2044">
      <formula>IF(RIGHT(TEXT(Y969,"0.#"),1)=".",TRUE,FALSE)</formula>
    </cfRule>
  </conditionalFormatting>
  <conditionalFormatting sqref="Y1004:Y1031">
    <cfRule type="expression" dxfId="2057" priority="2037">
      <formula>IF(RIGHT(TEXT(Y1004,"0.#"),1)=".",FALSE,TRUE)</formula>
    </cfRule>
    <cfRule type="expression" dxfId="2056" priority="2038">
      <formula>IF(RIGHT(TEXT(Y1004,"0.#"),1)=".",TRUE,FALSE)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2:AO899">
    <cfRule type="expression" dxfId="1975" priority="2087">
      <formula>IF(AND(AL872&gt;=0, RIGHT(TEXT(AL872,"0.#"),1)&lt;&gt;"."),TRUE,FALSE)</formula>
    </cfRule>
    <cfRule type="expression" dxfId="1974" priority="2088">
      <formula>IF(AND(AL872&gt;=0, RIGHT(TEXT(AL872,"0.#"),1)="."),TRUE,FALSE)</formula>
    </cfRule>
    <cfRule type="expression" dxfId="1973" priority="2089">
      <formula>IF(AND(AL872&lt;0, RIGHT(TEXT(AL872,"0.#"),1)&lt;&gt;"."),TRUE,FALSE)</formula>
    </cfRule>
    <cfRule type="expression" dxfId="1972" priority="2090">
      <formula>IF(AND(AL872&lt;0, RIGHT(TEXT(AL872,"0.#"),1)="."),TRUE,FALSE)</formula>
    </cfRule>
  </conditionalFormatting>
  <conditionalFormatting sqref="AL870:AO871">
    <cfRule type="expression" dxfId="1971" priority="2081">
      <formula>IF(AND(AL870&gt;=0, RIGHT(TEXT(AL870,"0.#"),1)&lt;&gt;"."),TRUE,FALSE)</formula>
    </cfRule>
    <cfRule type="expression" dxfId="1970" priority="2082">
      <formula>IF(AND(AL870&gt;=0, RIGHT(TEXT(AL870,"0.#"),1)="."),TRUE,FALSE)</formula>
    </cfRule>
    <cfRule type="expression" dxfId="1969" priority="2083">
      <formula>IF(AND(AL870&lt;0, RIGHT(TEXT(AL870,"0.#"),1)&lt;&gt;"."),TRUE,FALSE)</formula>
    </cfRule>
    <cfRule type="expression" dxfId="1968" priority="2084">
      <formula>IF(AND(AL870&lt;0, RIGHT(TEXT(AL870,"0.#"),1)="."),TRUE,FALSE)</formula>
    </cfRule>
  </conditionalFormatting>
  <conditionalFormatting sqref="AL905:AO932">
    <cfRule type="expression" dxfId="1967" priority="2075">
      <formula>IF(AND(AL905&gt;=0, RIGHT(TEXT(AL905,"0.#"),1)&lt;&gt;"."),TRUE,FALSE)</formula>
    </cfRule>
    <cfRule type="expression" dxfId="1966" priority="2076">
      <formula>IF(AND(AL905&gt;=0, RIGHT(TEXT(AL905,"0.#"),1)="."),TRUE,FALSE)</formula>
    </cfRule>
    <cfRule type="expression" dxfId="1965" priority="2077">
      <formula>IF(AND(AL905&lt;0, RIGHT(TEXT(AL905,"0.#"),1)&lt;&gt;"."),TRUE,FALSE)</formula>
    </cfRule>
    <cfRule type="expression" dxfId="1964" priority="2078">
      <formula>IF(AND(AL905&lt;0, RIGHT(TEXT(AL905,"0.#"),1)="."),TRUE,FALSE)</formula>
    </cfRule>
  </conditionalFormatting>
  <conditionalFormatting sqref="AL903:AO904">
    <cfRule type="expression" dxfId="1963" priority="2069">
      <formula>IF(AND(AL903&gt;=0, RIGHT(TEXT(AL903,"0.#"),1)&lt;&gt;"."),TRUE,FALSE)</formula>
    </cfRule>
    <cfRule type="expression" dxfId="1962" priority="2070">
      <formula>IF(AND(AL903&gt;=0, RIGHT(TEXT(AL903,"0.#"),1)="."),TRUE,FALSE)</formula>
    </cfRule>
    <cfRule type="expression" dxfId="1961" priority="2071">
      <formula>IF(AND(AL903&lt;0, RIGHT(TEXT(AL903,"0.#"),1)&lt;&gt;"."),TRUE,FALSE)</formula>
    </cfRule>
    <cfRule type="expression" dxfId="1960" priority="2072">
      <formula>IF(AND(AL903&lt;0, RIGHT(TEXT(AL903,"0.#"),1)="."),TRUE,FALSE)</formula>
    </cfRule>
  </conditionalFormatting>
  <conditionalFormatting sqref="AL938:AO965">
    <cfRule type="expression" dxfId="1959" priority="2063">
      <formula>IF(AND(AL938&gt;=0, RIGHT(TEXT(AL938,"0.#"),1)&lt;&gt;"."),TRUE,FALSE)</formula>
    </cfRule>
    <cfRule type="expression" dxfId="1958" priority="2064">
      <formula>IF(AND(AL938&gt;=0, RIGHT(TEXT(AL938,"0.#"),1)="."),TRUE,FALSE)</formula>
    </cfRule>
    <cfRule type="expression" dxfId="1957" priority="2065">
      <formula>IF(AND(AL938&lt;0, RIGHT(TEXT(AL938,"0.#"),1)&lt;&gt;"."),TRUE,FALSE)</formula>
    </cfRule>
    <cfRule type="expression" dxfId="1956" priority="2066">
      <formula>IF(AND(AL938&lt;0, RIGHT(TEXT(AL938,"0.#"),1)="."),TRUE,FALSE)</formula>
    </cfRule>
  </conditionalFormatting>
  <conditionalFormatting sqref="AL936:AO937">
    <cfRule type="expression" dxfId="1955" priority="2057">
      <formula>IF(AND(AL936&gt;=0, RIGHT(TEXT(AL936,"0.#"),1)&lt;&gt;"."),TRUE,FALSE)</formula>
    </cfRule>
    <cfRule type="expression" dxfId="1954" priority="2058">
      <formula>IF(AND(AL936&gt;=0, RIGHT(TEXT(AL936,"0.#"),1)="."),TRUE,FALSE)</formula>
    </cfRule>
    <cfRule type="expression" dxfId="1953" priority="2059">
      <formula>IF(AND(AL936&lt;0, RIGHT(TEXT(AL936,"0.#"),1)&lt;&gt;"."),TRUE,FALSE)</formula>
    </cfRule>
    <cfRule type="expression" dxfId="1952" priority="2060">
      <formula>IF(AND(AL936&lt;0, RIGHT(TEXT(AL936,"0.#"),1)="."),TRUE,FALSE)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69:AO970">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L843:AO844">
    <cfRule type="expression" dxfId="715" priority="13">
      <formula>IF(AND(AL843&gt;=0, RIGHT(TEXT(AL843,"0.#"),1)&lt;&gt;"."),TRUE,FALSE)</formula>
    </cfRule>
    <cfRule type="expression" dxfId="714" priority="14">
      <formula>IF(AND(AL843&gt;=0, RIGHT(TEXT(AL843,"0.#"),1)="."),TRUE,FALSE)</formula>
    </cfRule>
    <cfRule type="expression" dxfId="713" priority="15">
      <formula>IF(AND(AL843&lt;0, RIGHT(TEXT(AL843,"0.#"),1)&lt;&gt;"."),TRUE,FALSE)</formula>
    </cfRule>
    <cfRule type="expression" dxfId="712" priority="16">
      <formula>IF(AND(AL843&lt;0, RIGHT(TEXT(AL843,"0.#"),1)="."),TRUE,FALSE)</formula>
    </cfRule>
  </conditionalFormatting>
  <conditionalFormatting sqref="Y843:Y844">
    <cfRule type="expression" dxfId="711" priority="11">
      <formula>IF(RIGHT(TEXT(Y843,"0.#"),1)=".",FALSE,TRUE)</formula>
    </cfRule>
    <cfRule type="expression" dxfId="710" priority="12">
      <formula>IF(RIGHT(TEXT(Y843,"0.#"),1)=".",TRUE,FALSE)</formula>
    </cfRule>
  </conditionalFormatting>
  <conditionalFormatting sqref="AL840:AO841">
    <cfRule type="expression" dxfId="709" priority="7">
      <formula>IF(AND(AL840&gt;=0, RIGHT(TEXT(AL840,"0.#"),1)&lt;&gt;"."),TRUE,FALSE)</formula>
    </cfRule>
    <cfRule type="expression" dxfId="708" priority="8">
      <formula>IF(AND(AL840&gt;=0, RIGHT(TEXT(AL840,"0.#"),1)="."),TRUE,FALSE)</formula>
    </cfRule>
    <cfRule type="expression" dxfId="707" priority="9">
      <formula>IF(AND(AL840&lt;0, RIGHT(TEXT(AL840,"0.#"),1)&lt;&gt;"."),TRUE,FALSE)</formula>
    </cfRule>
    <cfRule type="expression" dxfId="706" priority="10">
      <formula>IF(AND(AL840&lt;0, RIGHT(TEXT(AL840,"0.#"),1)="."),TRUE,FALSE)</formula>
    </cfRule>
  </conditionalFormatting>
  <conditionalFormatting sqref="Y840:Y841">
    <cfRule type="expression" dxfId="705" priority="5">
      <formula>IF(RIGHT(TEXT(Y840,"0.#"),1)=".",FALSE,TRUE)</formula>
    </cfRule>
    <cfRule type="expression" dxfId="704" priority="6">
      <formula>IF(RIGHT(TEXT(Y840,"0.#"),1)=".",TRUE,FALSE)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AM120">
    <cfRule type="expression" dxfId="701" priority="1">
      <formula>IF(RIGHT(TEXT(AM120,"0.#"),1)=".",FALSE,TRUE)</formula>
    </cfRule>
    <cfRule type="expression" dxfId="700" priority="2">
      <formula>IF(RIGHT(TEXT(AM120,"0.#"),1)=".",TRUE,FALSE)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05" max="49" man="1"/>
    <brk id="714" max="49" man="1"/>
    <brk id="739" max="49" man="1"/>
    <brk id="804" max="49" man="1"/>
    <brk id="933"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15" zoomScaleNormal="115" workbookViewId="0">
      <selection activeCell="B6" sqref="B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t="s">
        <v>571</v>
      </c>
      <c r="C2" s="13" t="str">
        <f>IF(B2="","",A2)</f>
        <v>医療分野の研究開発関連</v>
      </c>
      <c r="D2" s="13" t="str">
        <f>IF(C2="","",IF(D1&lt;&gt;"",CONCATENATE(D1,"、",C2),C2))</f>
        <v>医療分野の研究開発関連</v>
      </c>
      <c r="F2" s="12" t="s">
        <v>188</v>
      </c>
      <c r="G2" s="17" t="s">
        <v>571</v>
      </c>
      <c r="H2" s="13" t="str">
        <f>IF(G2="","",F2)</f>
        <v>一般会計</v>
      </c>
      <c r="I2" s="13" t="str">
        <f>IF(H2="","",IF(I1&lt;&gt;"",CONCATENATE(I1,"、",H2),H2))</f>
        <v>一般会計</v>
      </c>
      <c r="K2" s="14" t="s">
        <v>221</v>
      </c>
      <c r="L2" s="15"/>
      <c r="M2" s="13" t="str">
        <f>IF(L2="","",K2)</f>
        <v/>
      </c>
      <c r="N2" s="13" t="str">
        <f>IF(M2="","",IF(N1&lt;&gt;"",CONCATENATE(N1,"、",M2),M2))</f>
        <v/>
      </c>
      <c r="O2" s="13"/>
      <c r="P2" s="12" t="s">
        <v>190</v>
      </c>
      <c r="Q2" s="17" t="s">
        <v>571</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t="s">
        <v>571</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直接実施</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v>
      </c>
      <c r="T5" s="13"/>
      <c r="W5" s="32" t="s">
        <v>447</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t="s">
        <v>571</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医療分野の研究開発関連、科学技術・イノベーション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医療分野の研究開発関連、科学技術・イノベーション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448</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452</v>
      </c>
      <c r="L10" s="15"/>
      <c r="M10" s="13" t="str">
        <f t="shared" si="2"/>
        <v/>
      </c>
      <c r="N10" s="13" t="str">
        <f t="shared" si="6"/>
        <v>文教及び科学振興</v>
      </c>
      <c r="O10" s="13"/>
      <c r="P10" s="13" t="str">
        <f>S8</f>
        <v>直接実施</v>
      </c>
      <c r="Q10" s="19"/>
      <c r="T10" s="13"/>
      <c r="W10" s="32" t="s">
        <v>275</v>
      </c>
      <c r="Y10" s="32" t="s">
        <v>84</v>
      </c>
      <c r="Z10" s="30"/>
      <c r="AA10" s="32" t="s">
        <v>93</v>
      </c>
      <c r="AB10" s="31"/>
      <c r="AC10" s="31"/>
      <c r="AD10" s="31"/>
      <c r="AE10" s="31"/>
      <c r="AF10" s="30"/>
      <c r="AG10" s="56" t="s">
        <v>484</v>
      </c>
      <c r="AK10" s="54" t="str">
        <f t="shared" si="7"/>
        <v>I</v>
      </c>
      <c r="AP10" s="54" t="s">
        <v>479</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471</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3"/>
      <c r="Z2" s="830"/>
      <c r="AA2" s="831"/>
      <c r="AB2" s="1027" t="s">
        <v>11</v>
      </c>
      <c r="AC2" s="1028"/>
      <c r="AD2" s="1029"/>
      <c r="AE2" s="1033" t="s">
        <v>553</v>
      </c>
      <c r="AF2" s="1033"/>
      <c r="AG2" s="1033"/>
      <c r="AH2" s="1033"/>
      <c r="AI2" s="1033" t="s">
        <v>550</v>
      </c>
      <c r="AJ2" s="1033"/>
      <c r="AK2" s="1033"/>
      <c r="AL2" s="1033"/>
      <c r="AM2" s="1033" t="s">
        <v>524</v>
      </c>
      <c r="AN2" s="1033"/>
      <c r="AO2" s="1033"/>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4"/>
      <c r="Z3" s="1025"/>
      <c r="AA3" s="1026"/>
      <c r="AB3" s="1030"/>
      <c r="AC3" s="1031"/>
      <c r="AD3" s="1032"/>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1000"/>
      <c r="I4" s="1000"/>
      <c r="J4" s="1000"/>
      <c r="K4" s="1000"/>
      <c r="L4" s="1000"/>
      <c r="M4" s="1000"/>
      <c r="N4" s="1000"/>
      <c r="O4" s="1001"/>
      <c r="P4" s="105"/>
      <c r="Q4" s="1008"/>
      <c r="R4" s="1008"/>
      <c r="S4" s="1008"/>
      <c r="T4" s="1008"/>
      <c r="U4" s="1008"/>
      <c r="V4" s="1008"/>
      <c r="W4" s="1008"/>
      <c r="X4" s="1009"/>
      <c r="Y4" s="1018" t="s">
        <v>12</v>
      </c>
      <c r="Z4" s="1019"/>
      <c r="AA4" s="1020"/>
      <c r="AB4" s="461"/>
      <c r="AC4" s="1022"/>
      <c r="AD4" s="1022"/>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2"/>
      <c r="H5" s="1003"/>
      <c r="I5" s="1003"/>
      <c r="J5" s="1003"/>
      <c r="K5" s="1003"/>
      <c r="L5" s="1003"/>
      <c r="M5" s="1003"/>
      <c r="N5" s="1003"/>
      <c r="O5" s="1004"/>
      <c r="P5" s="1010"/>
      <c r="Q5" s="1010"/>
      <c r="R5" s="1010"/>
      <c r="S5" s="1010"/>
      <c r="T5" s="1010"/>
      <c r="U5" s="1010"/>
      <c r="V5" s="1010"/>
      <c r="W5" s="1010"/>
      <c r="X5" s="1011"/>
      <c r="Y5" s="415" t="s">
        <v>54</v>
      </c>
      <c r="Z5" s="1015"/>
      <c r="AA5" s="1016"/>
      <c r="AB5" s="523"/>
      <c r="AC5" s="1021"/>
      <c r="AD5" s="1021"/>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5"/>
      <c r="H6" s="1006"/>
      <c r="I6" s="1006"/>
      <c r="J6" s="1006"/>
      <c r="K6" s="1006"/>
      <c r="L6" s="1006"/>
      <c r="M6" s="1006"/>
      <c r="N6" s="1006"/>
      <c r="O6" s="1007"/>
      <c r="P6" s="1012"/>
      <c r="Q6" s="1012"/>
      <c r="R6" s="1012"/>
      <c r="S6" s="1012"/>
      <c r="T6" s="1012"/>
      <c r="U6" s="1012"/>
      <c r="V6" s="1012"/>
      <c r="W6" s="1012"/>
      <c r="X6" s="1013"/>
      <c r="Y6" s="1014" t="s">
        <v>13</v>
      </c>
      <c r="Z6" s="1015"/>
      <c r="AA6" s="1016"/>
      <c r="AB6" s="595" t="s">
        <v>301</v>
      </c>
      <c r="AC6" s="1017"/>
      <c r="AD6" s="1017"/>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502</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471</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3"/>
      <c r="Z9" s="830"/>
      <c r="AA9" s="831"/>
      <c r="AB9" s="1027" t="s">
        <v>11</v>
      </c>
      <c r="AC9" s="1028"/>
      <c r="AD9" s="1029"/>
      <c r="AE9" s="1033" t="s">
        <v>554</v>
      </c>
      <c r="AF9" s="1033"/>
      <c r="AG9" s="1033"/>
      <c r="AH9" s="1033"/>
      <c r="AI9" s="1033" t="s">
        <v>550</v>
      </c>
      <c r="AJ9" s="1033"/>
      <c r="AK9" s="1033"/>
      <c r="AL9" s="1033"/>
      <c r="AM9" s="1033" t="s">
        <v>524</v>
      </c>
      <c r="AN9" s="1033"/>
      <c r="AO9" s="1033"/>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4"/>
      <c r="Z10" s="1025"/>
      <c r="AA10" s="1026"/>
      <c r="AB10" s="1030"/>
      <c r="AC10" s="1031"/>
      <c r="AD10" s="1032"/>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1000"/>
      <c r="I11" s="1000"/>
      <c r="J11" s="1000"/>
      <c r="K11" s="1000"/>
      <c r="L11" s="1000"/>
      <c r="M11" s="1000"/>
      <c r="N11" s="1000"/>
      <c r="O11" s="1001"/>
      <c r="P11" s="105"/>
      <c r="Q11" s="1008"/>
      <c r="R11" s="1008"/>
      <c r="S11" s="1008"/>
      <c r="T11" s="1008"/>
      <c r="U11" s="1008"/>
      <c r="V11" s="1008"/>
      <c r="W11" s="1008"/>
      <c r="X11" s="1009"/>
      <c r="Y11" s="1018" t="s">
        <v>12</v>
      </c>
      <c r="Z11" s="1019"/>
      <c r="AA11" s="1020"/>
      <c r="AB11" s="461"/>
      <c r="AC11" s="1022"/>
      <c r="AD11" s="1022"/>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2"/>
      <c r="H12" s="1003"/>
      <c r="I12" s="1003"/>
      <c r="J12" s="1003"/>
      <c r="K12" s="1003"/>
      <c r="L12" s="1003"/>
      <c r="M12" s="1003"/>
      <c r="N12" s="1003"/>
      <c r="O12" s="1004"/>
      <c r="P12" s="1010"/>
      <c r="Q12" s="1010"/>
      <c r="R12" s="1010"/>
      <c r="S12" s="1010"/>
      <c r="T12" s="1010"/>
      <c r="U12" s="1010"/>
      <c r="V12" s="1010"/>
      <c r="W12" s="1010"/>
      <c r="X12" s="1011"/>
      <c r="Y12" s="415" t="s">
        <v>54</v>
      </c>
      <c r="Z12" s="1015"/>
      <c r="AA12" s="1016"/>
      <c r="AB12" s="523"/>
      <c r="AC12" s="1021"/>
      <c r="AD12" s="1021"/>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5"/>
      <c r="H13" s="1006"/>
      <c r="I13" s="1006"/>
      <c r="J13" s="1006"/>
      <c r="K13" s="1006"/>
      <c r="L13" s="1006"/>
      <c r="M13" s="1006"/>
      <c r="N13" s="1006"/>
      <c r="O13" s="1007"/>
      <c r="P13" s="1012"/>
      <c r="Q13" s="1012"/>
      <c r="R13" s="1012"/>
      <c r="S13" s="1012"/>
      <c r="T13" s="1012"/>
      <c r="U13" s="1012"/>
      <c r="V13" s="1012"/>
      <c r="W13" s="1012"/>
      <c r="X13" s="1013"/>
      <c r="Y13" s="1014" t="s">
        <v>13</v>
      </c>
      <c r="Z13" s="1015"/>
      <c r="AA13" s="1016"/>
      <c r="AB13" s="595" t="s">
        <v>301</v>
      </c>
      <c r="AC13" s="1017"/>
      <c r="AD13" s="1017"/>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502</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471</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3"/>
      <c r="Z16" s="830"/>
      <c r="AA16" s="831"/>
      <c r="AB16" s="1027" t="s">
        <v>11</v>
      </c>
      <c r="AC16" s="1028"/>
      <c r="AD16" s="1029"/>
      <c r="AE16" s="1033" t="s">
        <v>553</v>
      </c>
      <c r="AF16" s="1033"/>
      <c r="AG16" s="1033"/>
      <c r="AH16" s="1033"/>
      <c r="AI16" s="1033" t="s">
        <v>551</v>
      </c>
      <c r="AJ16" s="1033"/>
      <c r="AK16" s="1033"/>
      <c r="AL16" s="1033"/>
      <c r="AM16" s="1033" t="s">
        <v>524</v>
      </c>
      <c r="AN16" s="1033"/>
      <c r="AO16" s="1033"/>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4"/>
      <c r="Z17" s="1025"/>
      <c r="AA17" s="1026"/>
      <c r="AB17" s="1030"/>
      <c r="AC17" s="1031"/>
      <c r="AD17" s="1032"/>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1000"/>
      <c r="I18" s="1000"/>
      <c r="J18" s="1000"/>
      <c r="K18" s="1000"/>
      <c r="L18" s="1000"/>
      <c r="M18" s="1000"/>
      <c r="N18" s="1000"/>
      <c r="O18" s="1001"/>
      <c r="P18" s="105"/>
      <c r="Q18" s="1008"/>
      <c r="R18" s="1008"/>
      <c r="S18" s="1008"/>
      <c r="T18" s="1008"/>
      <c r="U18" s="1008"/>
      <c r="V18" s="1008"/>
      <c r="W18" s="1008"/>
      <c r="X18" s="1009"/>
      <c r="Y18" s="1018" t="s">
        <v>12</v>
      </c>
      <c r="Z18" s="1019"/>
      <c r="AA18" s="1020"/>
      <c r="AB18" s="461"/>
      <c r="AC18" s="1022"/>
      <c r="AD18" s="1022"/>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2"/>
      <c r="H19" s="1003"/>
      <c r="I19" s="1003"/>
      <c r="J19" s="1003"/>
      <c r="K19" s="1003"/>
      <c r="L19" s="1003"/>
      <c r="M19" s="1003"/>
      <c r="N19" s="1003"/>
      <c r="O19" s="1004"/>
      <c r="P19" s="1010"/>
      <c r="Q19" s="1010"/>
      <c r="R19" s="1010"/>
      <c r="S19" s="1010"/>
      <c r="T19" s="1010"/>
      <c r="U19" s="1010"/>
      <c r="V19" s="1010"/>
      <c r="W19" s="1010"/>
      <c r="X19" s="1011"/>
      <c r="Y19" s="415" t="s">
        <v>54</v>
      </c>
      <c r="Z19" s="1015"/>
      <c r="AA19" s="1016"/>
      <c r="AB19" s="523"/>
      <c r="AC19" s="1021"/>
      <c r="AD19" s="1021"/>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5"/>
      <c r="H20" s="1006"/>
      <c r="I20" s="1006"/>
      <c r="J20" s="1006"/>
      <c r="K20" s="1006"/>
      <c r="L20" s="1006"/>
      <c r="M20" s="1006"/>
      <c r="N20" s="1006"/>
      <c r="O20" s="1007"/>
      <c r="P20" s="1012"/>
      <c r="Q20" s="1012"/>
      <c r="R20" s="1012"/>
      <c r="S20" s="1012"/>
      <c r="T20" s="1012"/>
      <c r="U20" s="1012"/>
      <c r="V20" s="1012"/>
      <c r="W20" s="1012"/>
      <c r="X20" s="1013"/>
      <c r="Y20" s="1014" t="s">
        <v>13</v>
      </c>
      <c r="Z20" s="1015"/>
      <c r="AA20" s="1016"/>
      <c r="AB20" s="595" t="s">
        <v>301</v>
      </c>
      <c r="AC20" s="1017"/>
      <c r="AD20" s="1017"/>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502</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471</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3"/>
      <c r="Z23" s="830"/>
      <c r="AA23" s="831"/>
      <c r="AB23" s="1027" t="s">
        <v>11</v>
      </c>
      <c r="AC23" s="1028"/>
      <c r="AD23" s="1029"/>
      <c r="AE23" s="1033" t="s">
        <v>555</v>
      </c>
      <c r="AF23" s="1033"/>
      <c r="AG23" s="1033"/>
      <c r="AH23" s="1033"/>
      <c r="AI23" s="1033" t="s">
        <v>550</v>
      </c>
      <c r="AJ23" s="1033"/>
      <c r="AK23" s="1033"/>
      <c r="AL23" s="1033"/>
      <c r="AM23" s="1033" t="s">
        <v>524</v>
      </c>
      <c r="AN23" s="1033"/>
      <c r="AO23" s="1033"/>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4"/>
      <c r="Z24" s="1025"/>
      <c r="AA24" s="1026"/>
      <c r="AB24" s="1030"/>
      <c r="AC24" s="1031"/>
      <c r="AD24" s="1032"/>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1000"/>
      <c r="I25" s="1000"/>
      <c r="J25" s="1000"/>
      <c r="K25" s="1000"/>
      <c r="L25" s="1000"/>
      <c r="M25" s="1000"/>
      <c r="N25" s="1000"/>
      <c r="O25" s="1001"/>
      <c r="P25" s="105"/>
      <c r="Q25" s="1008"/>
      <c r="R25" s="1008"/>
      <c r="S25" s="1008"/>
      <c r="T25" s="1008"/>
      <c r="U25" s="1008"/>
      <c r="V25" s="1008"/>
      <c r="W25" s="1008"/>
      <c r="X25" s="1009"/>
      <c r="Y25" s="1018" t="s">
        <v>12</v>
      </c>
      <c r="Z25" s="1019"/>
      <c r="AA25" s="1020"/>
      <c r="AB25" s="461"/>
      <c r="AC25" s="1022"/>
      <c r="AD25" s="1022"/>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2"/>
      <c r="H26" s="1003"/>
      <c r="I26" s="1003"/>
      <c r="J26" s="1003"/>
      <c r="K26" s="1003"/>
      <c r="L26" s="1003"/>
      <c r="M26" s="1003"/>
      <c r="N26" s="1003"/>
      <c r="O26" s="1004"/>
      <c r="P26" s="1010"/>
      <c r="Q26" s="1010"/>
      <c r="R26" s="1010"/>
      <c r="S26" s="1010"/>
      <c r="T26" s="1010"/>
      <c r="U26" s="1010"/>
      <c r="V26" s="1010"/>
      <c r="W26" s="1010"/>
      <c r="X26" s="1011"/>
      <c r="Y26" s="415" t="s">
        <v>54</v>
      </c>
      <c r="Z26" s="1015"/>
      <c r="AA26" s="1016"/>
      <c r="AB26" s="523"/>
      <c r="AC26" s="1021"/>
      <c r="AD26" s="1021"/>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5"/>
      <c r="H27" s="1006"/>
      <c r="I27" s="1006"/>
      <c r="J27" s="1006"/>
      <c r="K27" s="1006"/>
      <c r="L27" s="1006"/>
      <c r="M27" s="1006"/>
      <c r="N27" s="1006"/>
      <c r="O27" s="1007"/>
      <c r="P27" s="1012"/>
      <c r="Q27" s="1012"/>
      <c r="R27" s="1012"/>
      <c r="S27" s="1012"/>
      <c r="T27" s="1012"/>
      <c r="U27" s="1012"/>
      <c r="V27" s="1012"/>
      <c r="W27" s="1012"/>
      <c r="X27" s="1013"/>
      <c r="Y27" s="1014" t="s">
        <v>13</v>
      </c>
      <c r="Z27" s="1015"/>
      <c r="AA27" s="1016"/>
      <c r="AB27" s="595" t="s">
        <v>301</v>
      </c>
      <c r="AC27" s="1017"/>
      <c r="AD27" s="1017"/>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502</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471</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3"/>
      <c r="Z30" s="830"/>
      <c r="AA30" s="831"/>
      <c r="AB30" s="1027" t="s">
        <v>11</v>
      </c>
      <c r="AC30" s="1028"/>
      <c r="AD30" s="1029"/>
      <c r="AE30" s="1033" t="s">
        <v>553</v>
      </c>
      <c r="AF30" s="1033"/>
      <c r="AG30" s="1033"/>
      <c r="AH30" s="1033"/>
      <c r="AI30" s="1033" t="s">
        <v>550</v>
      </c>
      <c r="AJ30" s="1033"/>
      <c r="AK30" s="1033"/>
      <c r="AL30" s="1033"/>
      <c r="AM30" s="1033" t="s">
        <v>548</v>
      </c>
      <c r="AN30" s="1033"/>
      <c r="AO30" s="1033"/>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4"/>
      <c r="Z31" s="1025"/>
      <c r="AA31" s="1026"/>
      <c r="AB31" s="1030"/>
      <c r="AC31" s="1031"/>
      <c r="AD31" s="1032"/>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1000"/>
      <c r="I32" s="1000"/>
      <c r="J32" s="1000"/>
      <c r="K32" s="1000"/>
      <c r="L32" s="1000"/>
      <c r="M32" s="1000"/>
      <c r="N32" s="1000"/>
      <c r="O32" s="1001"/>
      <c r="P32" s="105"/>
      <c r="Q32" s="1008"/>
      <c r="R32" s="1008"/>
      <c r="S32" s="1008"/>
      <c r="T32" s="1008"/>
      <c r="U32" s="1008"/>
      <c r="V32" s="1008"/>
      <c r="W32" s="1008"/>
      <c r="X32" s="1009"/>
      <c r="Y32" s="1018" t="s">
        <v>12</v>
      </c>
      <c r="Z32" s="1019"/>
      <c r="AA32" s="1020"/>
      <c r="AB32" s="461"/>
      <c r="AC32" s="1022"/>
      <c r="AD32" s="1022"/>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2"/>
      <c r="H33" s="1003"/>
      <c r="I33" s="1003"/>
      <c r="J33" s="1003"/>
      <c r="K33" s="1003"/>
      <c r="L33" s="1003"/>
      <c r="M33" s="1003"/>
      <c r="N33" s="1003"/>
      <c r="O33" s="1004"/>
      <c r="P33" s="1010"/>
      <c r="Q33" s="1010"/>
      <c r="R33" s="1010"/>
      <c r="S33" s="1010"/>
      <c r="T33" s="1010"/>
      <c r="U33" s="1010"/>
      <c r="V33" s="1010"/>
      <c r="W33" s="1010"/>
      <c r="X33" s="1011"/>
      <c r="Y33" s="415" t="s">
        <v>54</v>
      </c>
      <c r="Z33" s="1015"/>
      <c r="AA33" s="1016"/>
      <c r="AB33" s="523"/>
      <c r="AC33" s="1021"/>
      <c r="AD33" s="1021"/>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5"/>
      <c r="H34" s="1006"/>
      <c r="I34" s="1006"/>
      <c r="J34" s="1006"/>
      <c r="K34" s="1006"/>
      <c r="L34" s="1006"/>
      <c r="M34" s="1006"/>
      <c r="N34" s="1006"/>
      <c r="O34" s="1007"/>
      <c r="P34" s="1012"/>
      <c r="Q34" s="1012"/>
      <c r="R34" s="1012"/>
      <c r="S34" s="1012"/>
      <c r="T34" s="1012"/>
      <c r="U34" s="1012"/>
      <c r="V34" s="1012"/>
      <c r="W34" s="1012"/>
      <c r="X34" s="1013"/>
      <c r="Y34" s="1014" t="s">
        <v>13</v>
      </c>
      <c r="Z34" s="1015"/>
      <c r="AA34" s="1016"/>
      <c r="AB34" s="595" t="s">
        <v>301</v>
      </c>
      <c r="AC34" s="1017"/>
      <c r="AD34" s="1017"/>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502</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471</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3"/>
      <c r="Z37" s="830"/>
      <c r="AA37" s="831"/>
      <c r="AB37" s="1027" t="s">
        <v>11</v>
      </c>
      <c r="AC37" s="1028"/>
      <c r="AD37" s="1029"/>
      <c r="AE37" s="1033" t="s">
        <v>555</v>
      </c>
      <c r="AF37" s="1033"/>
      <c r="AG37" s="1033"/>
      <c r="AH37" s="1033"/>
      <c r="AI37" s="1033" t="s">
        <v>552</v>
      </c>
      <c r="AJ37" s="1033"/>
      <c r="AK37" s="1033"/>
      <c r="AL37" s="1033"/>
      <c r="AM37" s="1033" t="s">
        <v>549</v>
      </c>
      <c r="AN37" s="1033"/>
      <c r="AO37" s="1033"/>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4"/>
      <c r="Z38" s="1025"/>
      <c r="AA38" s="1026"/>
      <c r="AB38" s="1030"/>
      <c r="AC38" s="1031"/>
      <c r="AD38" s="1032"/>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1000"/>
      <c r="I39" s="1000"/>
      <c r="J39" s="1000"/>
      <c r="K39" s="1000"/>
      <c r="L39" s="1000"/>
      <c r="M39" s="1000"/>
      <c r="N39" s="1000"/>
      <c r="O39" s="1001"/>
      <c r="P39" s="105"/>
      <c r="Q39" s="1008"/>
      <c r="R39" s="1008"/>
      <c r="S39" s="1008"/>
      <c r="T39" s="1008"/>
      <c r="U39" s="1008"/>
      <c r="V39" s="1008"/>
      <c r="W39" s="1008"/>
      <c r="X39" s="1009"/>
      <c r="Y39" s="1018" t="s">
        <v>12</v>
      </c>
      <c r="Z39" s="1019"/>
      <c r="AA39" s="1020"/>
      <c r="AB39" s="461"/>
      <c r="AC39" s="1022"/>
      <c r="AD39" s="1022"/>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2"/>
      <c r="H40" s="1003"/>
      <c r="I40" s="1003"/>
      <c r="J40" s="1003"/>
      <c r="K40" s="1003"/>
      <c r="L40" s="1003"/>
      <c r="M40" s="1003"/>
      <c r="N40" s="1003"/>
      <c r="O40" s="1004"/>
      <c r="P40" s="1010"/>
      <c r="Q40" s="1010"/>
      <c r="R40" s="1010"/>
      <c r="S40" s="1010"/>
      <c r="T40" s="1010"/>
      <c r="U40" s="1010"/>
      <c r="V40" s="1010"/>
      <c r="W40" s="1010"/>
      <c r="X40" s="1011"/>
      <c r="Y40" s="415" t="s">
        <v>54</v>
      </c>
      <c r="Z40" s="1015"/>
      <c r="AA40" s="1016"/>
      <c r="AB40" s="523"/>
      <c r="AC40" s="1021"/>
      <c r="AD40" s="1021"/>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5"/>
      <c r="H41" s="1006"/>
      <c r="I41" s="1006"/>
      <c r="J41" s="1006"/>
      <c r="K41" s="1006"/>
      <c r="L41" s="1006"/>
      <c r="M41" s="1006"/>
      <c r="N41" s="1006"/>
      <c r="O41" s="1007"/>
      <c r="P41" s="1012"/>
      <c r="Q41" s="1012"/>
      <c r="R41" s="1012"/>
      <c r="S41" s="1012"/>
      <c r="T41" s="1012"/>
      <c r="U41" s="1012"/>
      <c r="V41" s="1012"/>
      <c r="W41" s="1012"/>
      <c r="X41" s="1013"/>
      <c r="Y41" s="1014" t="s">
        <v>13</v>
      </c>
      <c r="Z41" s="1015"/>
      <c r="AA41" s="1016"/>
      <c r="AB41" s="595" t="s">
        <v>301</v>
      </c>
      <c r="AC41" s="1017"/>
      <c r="AD41" s="1017"/>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502</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471</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3"/>
      <c r="Z44" s="830"/>
      <c r="AA44" s="831"/>
      <c r="AB44" s="1027" t="s">
        <v>11</v>
      </c>
      <c r="AC44" s="1028"/>
      <c r="AD44" s="1029"/>
      <c r="AE44" s="1033" t="s">
        <v>553</v>
      </c>
      <c r="AF44" s="1033"/>
      <c r="AG44" s="1033"/>
      <c r="AH44" s="1033"/>
      <c r="AI44" s="1033" t="s">
        <v>550</v>
      </c>
      <c r="AJ44" s="1033"/>
      <c r="AK44" s="1033"/>
      <c r="AL44" s="1033"/>
      <c r="AM44" s="1033" t="s">
        <v>524</v>
      </c>
      <c r="AN44" s="1033"/>
      <c r="AO44" s="1033"/>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4"/>
      <c r="Z45" s="1025"/>
      <c r="AA45" s="1026"/>
      <c r="AB45" s="1030"/>
      <c r="AC45" s="1031"/>
      <c r="AD45" s="1032"/>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1000"/>
      <c r="I46" s="1000"/>
      <c r="J46" s="1000"/>
      <c r="K46" s="1000"/>
      <c r="L46" s="1000"/>
      <c r="M46" s="1000"/>
      <c r="N46" s="1000"/>
      <c r="O46" s="1001"/>
      <c r="P46" s="105"/>
      <c r="Q46" s="1008"/>
      <c r="R46" s="1008"/>
      <c r="S46" s="1008"/>
      <c r="T46" s="1008"/>
      <c r="U46" s="1008"/>
      <c r="V46" s="1008"/>
      <c r="W46" s="1008"/>
      <c r="X46" s="1009"/>
      <c r="Y46" s="1018" t="s">
        <v>12</v>
      </c>
      <c r="Z46" s="1019"/>
      <c r="AA46" s="1020"/>
      <c r="AB46" s="461"/>
      <c r="AC46" s="1022"/>
      <c r="AD46" s="1022"/>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2"/>
      <c r="H47" s="1003"/>
      <c r="I47" s="1003"/>
      <c r="J47" s="1003"/>
      <c r="K47" s="1003"/>
      <c r="L47" s="1003"/>
      <c r="M47" s="1003"/>
      <c r="N47" s="1003"/>
      <c r="O47" s="1004"/>
      <c r="P47" s="1010"/>
      <c r="Q47" s="1010"/>
      <c r="R47" s="1010"/>
      <c r="S47" s="1010"/>
      <c r="T47" s="1010"/>
      <c r="U47" s="1010"/>
      <c r="V47" s="1010"/>
      <c r="W47" s="1010"/>
      <c r="X47" s="1011"/>
      <c r="Y47" s="415" t="s">
        <v>54</v>
      </c>
      <c r="Z47" s="1015"/>
      <c r="AA47" s="1016"/>
      <c r="AB47" s="523"/>
      <c r="AC47" s="1021"/>
      <c r="AD47" s="1021"/>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5"/>
      <c r="H48" s="1006"/>
      <c r="I48" s="1006"/>
      <c r="J48" s="1006"/>
      <c r="K48" s="1006"/>
      <c r="L48" s="1006"/>
      <c r="M48" s="1006"/>
      <c r="N48" s="1006"/>
      <c r="O48" s="1007"/>
      <c r="P48" s="1012"/>
      <c r="Q48" s="1012"/>
      <c r="R48" s="1012"/>
      <c r="S48" s="1012"/>
      <c r="T48" s="1012"/>
      <c r="U48" s="1012"/>
      <c r="V48" s="1012"/>
      <c r="W48" s="1012"/>
      <c r="X48" s="1013"/>
      <c r="Y48" s="1014" t="s">
        <v>13</v>
      </c>
      <c r="Z48" s="1015"/>
      <c r="AA48" s="1016"/>
      <c r="AB48" s="595" t="s">
        <v>301</v>
      </c>
      <c r="AC48" s="1017"/>
      <c r="AD48" s="1017"/>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502</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471</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3"/>
      <c r="Z51" s="830"/>
      <c r="AA51" s="831"/>
      <c r="AB51" s="557" t="s">
        <v>11</v>
      </c>
      <c r="AC51" s="1028"/>
      <c r="AD51" s="1029"/>
      <c r="AE51" s="1033" t="s">
        <v>553</v>
      </c>
      <c r="AF51" s="1033"/>
      <c r="AG51" s="1033"/>
      <c r="AH51" s="1033"/>
      <c r="AI51" s="1033" t="s">
        <v>550</v>
      </c>
      <c r="AJ51" s="1033"/>
      <c r="AK51" s="1033"/>
      <c r="AL51" s="1033"/>
      <c r="AM51" s="1033" t="s">
        <v>524</v>
      </c>
      <c r="AN51" s="1033"/>
      <c r="AO51" s="1033"/>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4"/>
      <c r="Z52" s="1025"/>
      <c r="AA52" s="1026"/>
      <c r="AB52" s="1030"/>
      <c r="AC52" s="1031"/>
      <c r="AD52" s="1032"/>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1000"/>
      <c r="I53" s="1000"/>
      <c r="J53" s="1000"/>
      <c r="K53" s="1000"/>
      <c r="L53" s="1000"/>
      <c r="M53" s="1000"/>
      <c r="N53" s="1000"/>
      <c r="O53" s="1001"/>
      <c r="P53" s="105"/>
      <c r="Q53" s="1008"/>
      <c r="R53" s="1008"/>
      <c r="S53" s="1008"/>
      <c r="T53" s="1008"/>
      <c r="U53" s="1008"/>
      <c r="V53" s="1008"/>
      <c r="W53" s="1008"/>
      <c r="X53" s="1009"/>
      <c r="Y53" s="1018" t="s">
        <v>12</v>
      </c>
      <c r="Z53" s="1019"/>
      <c r="AA53" s="1020"/>
      <c r="AB53" s="461"/>
      <c r="AC53" s="1022"/>
      <c r="AD53" s="1022"/>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2"/>
      <c r="H54" s="1003"/>
      <c r="I54" s="1003"/>
      <c r="J54" s="1003"/>
      <c r="K54" s="1003"/>
      <c r="L54" s="1003"/>
      <c r="M54" s="1003"/>
      <c r="N54" s="1003"/>
      <c r="O54" s="1004"/>
      <c r="P54" s="1010"/>
      <c r="Q54" s="1010"/>
      <c r="R54" s="1010"/>
      <c r="S54" s="1010"/>
      <c r="T54" s="1010"/>
      <c r="U54" s="1010"/>
      <c r="V54" s="1010"/>
      <c r="W54" s="1010"/>
      <c r="X54" s="1011"/>
      <c r="Y54" s="415" t="s">
        <v>54</v>
      </c>
      <c r="Z54" s="1015"/>
      <c r="AA54" s="1016"/>
      <c r="AB54" s="523"/>
      <c r="AC54" s="1021"/>
      <c r="AD54" s="1021"/>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5"/>
      <c r="H55" s="1006"/>
      <c r="I55" s="1006"/>
      <c r="J55" s="1006"/>
      <c r="K55" s="1006"/>
      <c r="L55" s="1006"/>
      <c r="M55" s="1006"/>
      <c r="N55" s="1006"/>
      <c r="O55" s="1007"/>
      <c r="P55" s="1012"/>
      <c r="Q55" s="1012"/>
      <c r="R55" s="1012"/>
      <c r="S55" s="1012"/>
      <c r="T55" s="1012"/>
      <c r="U55" s="1012"/>
      <c r="V55" s="1012"/>
      <c r="W55" s="1012"/>
      <c r="X55" s="1013"/>
      <c r="Y55" s="1014" t="s">
        <v>13</v>
      </c>
      <c r="Z55" s="1015"/>
      <c r="AA55" s="1016"/>
      <c r="AB55" s="595" t="s">
        <v>301</v>
      </c>
      <c r="AC55" s="1017"/>
      <c r="AD55" s="1017"/>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502</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471</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3"/>
      <c r="Z58" s="830"/>
      <c r="AA58" s="831"/>
      <c r="AB58" s="1027" t="s">
        <v>11</v>
      </c>
      <c r="AC58" s="1028"/>
      <c r="AD58" s="1029"/>
      <c r="AE58" s="1033" t="s">
        <v>553</v>
      </c>
      <c r="AF58" s="1033"/>
      <c r="AG58" s="1033"/>
      <c r="AH58" s="1033"/>
      <c r="AI58" s="1033" t="s">
        <v>550</v>
      </c>
      <c r="AJ58" s="1033"/>
      <c r="AK58" s="1033"/>
      <c r="AL58" s="1033"/>
      <c r="AM58" s="1033" t="s">
        <v>524</v>
      </c>
      <c r="AN58" s="1033"/>
      <c r="AO58" s="1033"/>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4"/>
      <c r="Z59" s="1025"/>
      <c r="AA59" s="1026"/>
      <c r="AB59" s="1030"/>
      <c r="AC59" s="1031"/>
      <c r="AD59" s="1032"/>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1000"/>
      <c r="I60" s="1000"/>
      <c r="J60" s="1000"/>
      <c r="K60" s="1000"/>
      <c r="L60" s="1000"/>
      <c r="M60" s="1000"/>
      <c r="N60" s="1000"/>
      <c r="O60" s="1001"/>
      <c r="P60" s="105"/>
      <c r="Q60" s="1008"/>
      <c r="R60" s="1008"/>
      <c r="S60" s="1008"/>
      <c r="T60" s="1008"/>
      <c r="U60" s="1008"/>
      <c r="V60" s="1008"/>
      <c r="W60" s="1008"/>
      <c r="X60" s="1009"/>
      <c r="Y60" s="1018" t="s">
        <v>12</v>
      </c>
      <c r="Z60" s="1019"/>
      <c r="AA60" s="1020"/>
      <c r="AB60" s="461"/>
      <c r="AC60" s="1022"/>
      <c r="AD60" s="1022"/>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2"/>
      <c r="H61" s="1003"/>
      <c r="I61" s="1003"/>
      <c r="J61" s="1003"/>
      <c r="K61" s="1003"/>
      <c r="L61" s="1003"/>
      <c r="M61" s="1003"/>
      <c r="N61" s="1003"/>
      <c r="O61" s="1004"/>
      <c r="P61" s="1010"/>
      <c r="Q61" s="1010"/>
      <c r="R61" s="1010"/>
      <c r="S61" s="1010"/>
      <c r="T61" s="1010"/>
      <c r="U61" s="1010"/>
      <c r="V61" s="1010"/>
      <c r="W61" s="1010"/>
      <c r="X61" s="1011"/>
      <c r="Y61" s="415" t="s">
        <v>54</v>
      </c>
      <c r="Z61" s="1015"/>
      <c r="AA61" s="1016"/>
      <c r="AB61" s="523"/>
      <c r="AC61" s="1021"/>
      <c r="AD61" s="1021"/>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5"/>
      <c r="H62" s="1006"/>
      <c r="I62" s="1006"/>
      <c r="J62" s="1006"/>
      <c r="K62" s="1006"/>
      <c r="L62" s="1006"/>
      <c r="M62" s="1006"/>
      <c r="N62" s="1006"/>
      <c r="O62" s="1007"/>
      <c r="P62" s="1012"/>
      <c r="Q62" s="1012"/>
      <c r="R62" s="1012"/>
      <c r="S62" s="1012"/>
      <c r="T62" s="1012"/>
      <c r="U62" s="1012"/>
      <c r="V62" s="1012"/>
      <c r="W62" s="1012"/>
      <c r="X62" s="1013"/>
      <c r="Y62" s="1014" t="s">
        <v>13</v>
      </c>
      <c r="Z62" s="1015"/>
      <c r="AA62" s="1016"/>
      <c r="AB62" s="595" t="s">
        <v>301</v>
      </c>
      <c r="AC62" s="1017"/>
      <c r="AD62" s="1017"/>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502</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471</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3"/>
      <c r="Z65" s="830"/>
      <c r="AA65" s="831"/>
      <c r="AB65" s="1027" t="s">
        <v>11</v>
      </c>
      <c r="AC65" s="1028"/>
      <c r="AD65" s="1029"/>
      <c r="AE65" s="1033" t="s">
        <v>553</v>
      </c>
      <c r="AF65" s="1033"/>
      <c r="AG65" s="1033"/>
      <c r="AH65" s="1033"/>
      <c r="AI65" s="1033" t="s">
        <v>550</v>
      </c>
      <c r="AJ65" s="1033"/>
      <c r="AK65" s="1033"/>
      <c r="AL65" s="1033"/>
      <c r="AM65" s="1033" t="s">
        <v>524</v>
      </c>
      <c r="AN65" s="1033"/>
      <c r="AO65" s="1033"/>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4"/>
      <c r="Z66" s="1025"/>
      <c r="AA66" s="1026"/>
      <c r="AB66" s="1030"/>
      <c r="AC66" s="1031"/>
      <c r="AD66" s="1032"/>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1000"/>
      <c r="I67" s="1000"/>
      <c r="J67" s="1000"/>
      <c r="K67" s="1000"/>
      <c r="L67" s="1000"/>
      <c r="M67" s="1000"/>
      <c r="N67" s="1000"/>
      <c r="O67" s="1001"/>
      <c r="P67" s="105"/>
      <c r="Q67" s="1008"/>
      <c r="R67" s="1008"/>
      <c r="S67" s="1008"/>
      <c r="T67" s="1008"/>
      <c r="U67" s="1008"/>
      <c r="V67" s="1008"/>
      <c r="W67" s="1008"/>
      <c r="X67" s="1009"/>
      <c r="Y67" s="1018" t="s">
        <v>12</v>
      </c>
      <c r="Z67" s="1019"/>
      <c r="AA67" s="1020"/>
      <c r="AB67" s="461"/>
      <c r="AC67" s="1022"/>
      <c r="AD67" s="1022"/>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2"/>
      <c r="H68" s="1003"/>
      <c r="I68" s="1003"/>
      <c r="J68" s="1003"/>
      <c r="K68" s="1003"/>
      <c r="L68" s="1003"/>
      <c r="M68" s="1003"/>
      <c r="N68" s="1003"/>
      <c r="O68" s="1004"/>
      <c r="P68" s="1010"/>
      <c r="Q68" s="1010"/>
      <c r="R68" s="1010"/>
      <c r="S68" s="1010"/>
      <c r="T68" s="1010"/>
      <c r="U68" s="1010"/>
      <c r="V68" s="1010"/>
      <c r="W68" s="1010"/>
      <c r="X68" s="1011"/>
      <c r="Y68" s="415" t="s">
        <v>54</v>
      </c>
      <c r="Z68" s="1015"/>
      <c r="AA68" s="1016"/>
      <c r="AB68" s="523"/>
      <c r="AC68" s="1021"/>
      <c r="AD68" s="1021"/>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5"/>
      <c r="H69" s="1006"/>
      <c r="I69" s="1006"/>
      <c r="J69" s="1006"/>
      <c r="K69" s="1006"/>
      <c r="L69" s="1006"/>
      <c r="M69" s="1006"/>
      <c r="N69" s="1006"/>
      <c r="O69" s="1007"/>
      <c r="P69" s="1012"/>
      <c r="Q69" s="1012"/>
      <c r="R69" s="1012"/>
      <c r="S69" s="1012"/>
      <c r="T69" s="1012"/>
      <c r="U69" s="1012"/>
      <c r="V69" s="1012"/>
      <c r="W69" s="1012"/>
      <c r="X69" s="1013"/>
      <c r="Y69" s="415" t="s">
        <v>13</v>
      </c>
      <c r="Z69" s="1015"/>
      <c r="AA69" s="1016"/>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502</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7"/>
      <c r="H71" s="998"/>
      <c r="I71" s="998"/>
      <c r="J71" s="998"/>
      <c r="K71" s="998"/>
      <c r="L71" s="998"/>
      <c r="M71" s="998"/>
      <c r="N71" s="998"/>
      <c r="O71" s="998"/>
      <c r="P71" s="998"/>
      <c r="Q71" s="998"/>
      <c r="R71" s="998"/>
      <c r="S71" s="998"/>
      <c r="T71" s="998"/>
      <c r="U71" s="998"/>
      <c r="V71" s="998"/>
      <c r="W71" s="998"/>
      <c r="X71" s="998"/>
      <c r="Y71" s="998"/>
      <c r="Z71" s="998"/>
      <c r="AA71" s="998"/>
      <c r="AB71" s="998"/>
      <c r="AC71" s="998"/>
      <c r="AD71" s="998"/>
      <c r="AE71" s="998"/>
      <c r="AF71" s="998"/>
      <c r="AG71" s="998"/>
      <c r="AH71" s="998"/>
      <c r="AI71" s="998"/>
      <c r="AJ71" s="998"/>
      <c r="AK71" s="998"/>
      <c r="AL71" s="998"/>
      <c r="AM71" s="998"/>
      <c r="AN71" s="998"/>
      <c r="AO71" s="998"/>
      <c r="AP71" s="998"/>
      <c r="AQ71" s="998"/>
      <c r="AR71" s="998"/>
      <c r="AS71" s="998"/>
      <c r="AT71" s="998"/>
      <c r="AU71" s="998"/>
      <c r="AV71" s="998"/>
      <c r="AW71" s="998"/>
      <c r="AX71" s="99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596" t="s">
        <v>488</v>
      </c>
      <c r="H2" s="597"/>
      <c r="I2" s="597"/>
      <c r="J2" s="597"/>
      <c r="K2" s="597"/>
      <c r="L2" s="597"/>
      <c r="M2" s="597"/>
      <c r="N2" s="597"/>
      <c r="O2" s="597"/>
      <c r="P2" s="597"/>
      <c r="Q2" s="597"/>
      <c r="R2" s="597"/>
      <c r="S2" s="597"/>
      <c r="T2" s="597"/>
      <c r="U2" s="597"/>
      <c r="V2" s="597"/>
      <c r="W2" s="597"/>
      <c r="X2" s="597"/>
      <c r="Y2" s="597"/>
      <c r="Z2" s="597"/>
      <c r="AA2" s="597"/>
      <c r="AB2" s="598"/>
      <c r="AC2" s="596" t="s">
        <v>490</v>
      </c>
      <c r="AD2" s="1055"/>
      <c r="AE2" s="1055"/>
      <c r="AF2" s="1055"/>
      <c r="AG2" s="1055"/>
      <c r="AH2" s="1055"/>
      <c r="AI2" s="1055"/>
      <c r="AJ2" s="1055"/>
      <c r="AK2" s="1055"/>
      <c r="AL2" s="1055"/>
      <c r="AM2" s="1055"/>
      <c r="AN2" s="1055"/>
      <c r="AO2" s="1055"/>
      <c r="AP2" s="1055"/>
      <c r="AQ2" s="1055"/>
      <c r="AR2" s="1055"/>
      <c r="AS2" s="1055"/>
      <c r="AT2" s="1055"/>
      <c r="AU2" s="1055"/>
      <c r="AV2" s="1055"/>
      <c r="AW2" s="1055"/>
      <c r="AX2" s="1056"/>
    </row>
    <row r="3" spans="1:50" ht="24.75" customHeight="1" x14ac:dyDescent="0.15">
      <c r="A3" s="1046"/>
      <c r="B3" s="1047"/>
      <c r="C3" s="1047"/>
      <c r="D3" s="1047"/>
      <c r="E3" s="1047"/>
      <c r="F3" s="1048"/>
      <c r="G3" s="816" t="s">
        <v>17</v>
      </c>
      <c r="H3" s="669"/>
      <c r="I3" s="669"/>
      <c r="J3" s="669"/>
      <c r="K3" s="669"/>
      <c r="L3" s="668" t="s">
        <v>18</v>
      </c>
      <c r="M3" s="669"/>
      <c r="N3" s="669"/>
      <c r="O3" s="669"/>
      <c r="P3" s="669"/>
      <c r="Q3" s="669"/>
      <c r="R3" s="669"/>
      <c r="S3" s="669"/>
      <c r="T3" s="669"/>
      <c r="U3" s="669"/>
      <c r="V3" s="669"/>
      <c r="W3" s="669"/>
      <c r="X3" s="670"/>
      <c r="Y3" s="654" t="s">
        <v>19</v>
      </c>
      <c r="Z3" s="655"/>
      <c r="AA3" s="655"/>
      <c r="AB3" s="799"/>
      <c r="AC3" s="816"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46"/>
      <c r="B4" s="1047"/>
      <c r="C4" s="1047"/>
      <c r="D4" s="1047"/>
      <c r="E4" s="1047"/>
      <c r="F4" s="1048"/>
      <c r="G4" s="671"/>
      <c r="H4" s="672"/>
      <c r="I4" s="672"/>
      <c r="J4" s="672"/>
      <c r="K4" s="673"/>
      <c r="L4" s="665"/>
      <c r="M4" s="666"/>
      <c r="N4" s="666"/>
      <c r="O4" s="666"/>
      <c r="P4" s="666"/>
      <c r="Q4" s="666"/>
      <c r="R4" s="666"/>
      <c r="S4" s="666"/>
      <c r="T4" s="666"/>
      <c r="U4" s="666"/>
      <c r="V4" s="666"/>
      <c r="W4" s="666"/>
      <c r="X4" s="667"/>
      <c r="Y4" s="388"/>
      <c r="Z4" s="389"/>
      <c r="AA4" s="389"/>
      <c r="AB4" s="806"/>
      <c r="AC4" s="671"/>
      <c r="AD4" s="672"/>
      <c r="AE4" s="672"/>
      <c r="AF4" s="672"/>
      <c r="AG4" s="673"/>
      <c r="AH4" s="665"/>
      <c r="AI4" s="666"/>
      <c r="AJ4" s="666"/>
      <c r="AK4" s="666"/>
      <c r="AL4" s="666"/>
      <c r="AM4" s="666"/>
      <c r="AN4" s="666"/>
      <c r="AO4" s="666"/>
      <c r="AP4" s="666"/>
      <c r="AQ4" s="666"/>
      <c r="AR4" s="666"/>
      <c r="AS4" s="666"/>
      <c r="AT4" s="667"/>
      <c r="AU4" s="388"/>
      <c r="AV4" s="389"/>
      <c r="AW4" s="389"/>
      <c r="AX4" s="390"/>
    </row>
    <row r="5" spans="1:50" ht="24.75" customHeight="1" x14ac:dyDescent="0.15">
      <c r="A5" s="1046"/>
      <c r="B5" s="1047"/>
      <c r="C5" s="1047"/>
      <c r="D5" s="1047"/>
      <c r="E5" s="1047"/>
      <c r="F5" s="1048"/>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6"/>
      <c r="B6" s="1047"/>
      <c r="C6" s="1047"/>
      <c r="D6" s="1047"/>
      <c r="E6" s="1047"/>
      <c r="F6" s="1048"/>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6"/>
      <c r="B7" s="1047"/>
      <c r="C7" s="1047"/>
      <c r="D7" s="1047"/>
      <c r="E7" s="1047"/>
      <c r="F7" s="1048"/>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6"/>
      <c r="B8" s="1047"/>
      <c r="C8" s="1047"/>
      <c r="D8" s="1047"/>
      <c r="E8" s="1047"/>
      <c r="F8" s="1048"/>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6"/>
      <c r="B9" s="1047"/>
      <c r="C9" s="1047"/>
      <c r="D9" s="1047"/>
      <c r="E9" s="1047"/>
      <c r="F9" s="1048"/>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6"/>
      <c r="B10" s="1047"/>
      <c r="C10" s="1047"/>
      <c r="D10" s="1047"/>
      <c r="E10" s="1047"/>
      <c r="F10" s="1048"/>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6"/>
      <c r="B11" s="1047"/>
      <c r="C11" s="1047"/>
      <c r="D11" s="1047"/>
      <c r="E11" s="1047"/>
      <c r="F11" s="1048"/>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6"/>
      <c r="B12" s="1047"/>
      <c r="C12" s="1047"/>
      <c r="D12" s="1047"/>
      <c r="E12" s="1047"/>
      <c r="F12" s="1048"/>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6"/>
      <c r="B13" s="1047"/>
      <c r="C13" s="1047"/>
      <c r="D13" s="1047"/>
      <c r="E13" s="1047"/>
      <c r="F13" s="1048"/>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6"/>
      <c r="B14" s="1047"/>
      <c r="C14" s="1047"/>
      <c r="D14" s="1047"/>
      <c r="E14" s="1047"/>
      <c r="F14" s="1048"/>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46"/>
      <c r="B15" s="1047"/>
      <c r="C15" s="1047"/>
      <c r="D15" s="1047"/>
      <c r="E15" s="1047"/>
      <c r="F15" s="1048"/>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46"/>
      <c r="B16" s="1047"/>
      <c r="C16" s="1047"/>
      <c r="D16" s="1047"/>
      <c r="E16" s="1047"/>
      <c r="F16" s="1048"/>
      <c r="G16" s="816"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6"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46"/>
      <c r="B17" s="1047"/>
      <c r="C17" s="1047"/>
      <c r="D17" s="1047"/>
      <c r="E17" s="1047"/>
      <c r="F17" s="1048"/>
      <c r="G17" s="671"/>
      <c r="H17" s="672"/>
      <c r="I17" s="672"/>
      <c r="J17" s="672"/>
      <c r="K17" s="673"/>
      <c r="L17" s="665"/>
      <c r="M17" s="666"/>
      <c r="N17" s="666"/>
      <c r="O17" s="666"/>
      <c r="P17" s="666"/>
      <c r="Q17" s="666"/>
      <c r="R17" s="666"/>
      <c r="S17" s="666"/>
      <c r="T17" s="666"/>
      <c r="U17" s="666"/>
      <c r="V17" s="666"/>
      <c r="W17" s="666"/>
      <c r="X17" s="667"/>
      <c r="Y17" s="388"/>
      <c r="Z17" s="389"/>
      <c r="AA17" s="389"/>
      <c r="AB17" s="806"/>
      <c r="AC17" s="671"/>
      <c r="AD17" s="672"/>
      <c r="AE17" s="672"/>
      <c r="AF17" s="672"/>
      <c r="AG17" s="673"/>
      <c r="AH17" s="665"/>
      <c r="AI17" s="666"/>
      <c r="AJ17" s="666"/>
      <c r="AK17" s="666"/>
      <c r="AL17" s="666"/>
      <c r="AM17" s="666"/>
      <c r="AN17" s="666"/>
      <c r="AO17" s="666"/>
      <c r="AP17" s="666"/>
      <c r="AQ17" s="666"/>
      <c r="AR17" s="666"/>
      <c r="AS17" s="666"/>
      <c r="AT17" s="667"/>
      <c r="AU17" s="388"/>
      <c r="AV17" s="389"/>
      <c r="AW17" s="389"/>
      <c r="AX17" s="390"/>
    </row>
    <row r="18" spans="1:50" ht="24.75" customHeight="1" x14ac:dyDescent="0.15">
      <c r="A18" s="1046"/>
      <c r="B18" s="1047"/>
      <c r="C18" s="1047"/>
      <c r="D18" s="1047"/>
      <c r="E18" s="1047"/>
      <c r="F18" s="1048"/>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6"/>
      <c r="B19" s="1047"/>
      <c r="C19" s="1047"/>
      <c r="D19" s="1047"/>
      <c r="E19" s="1047"/>
      <c r="F19" s="1048"/>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6"/>
      <c r="B20" s="1047"/>
      <c r="C20" s="1047"/>
      <c r="D20" s="1047"/>
      <c r="E20" s="1047"/>
      <c r="F20" s="1048"/>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6"/>
      <c r="B21" s="1047"/>
      <c r="C21" s="1047"/>
      <c r="D21" s="1047"/>
      <c r="E21" s="1047"/>
      <c r="F21" s="1048"/>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6"/>
      <c r="B22" s="1047"/>
      <c r="C22" s="1047"/>
      <c r="D22" s="1047"/>
      <c r="E22" s="1047"/>
      <c r="F22" s="1048"/>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6"/>
      <c r="B23" s="1047"/>
      <c r="C23" s="1047"/>
      <c r="D23" s="1047"/>
      <c r="E23" s="1047"/>
      <c r="F23" s="1048"/>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6"/>
      <c r="B24" s="1047"/>
      <c r="C24" s="1047"/>
      <c r="D24" s="1047"/>
      <c r="E24" s="1047"/>
      <c r="F24" s="1048"/>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6"/>
      <c r="B25" s="1047"/>
      <c r="C25" s="1047"/>
      <c r="D25" s="1047"/>
      <c r="E25" s="1047"/>
      <c r="F25" s="1048"/>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6"/>
      <c r="B26" s="1047"/>
      <c r="C26" s="1047"/>
      <c r="D26" s="1047"/>
      <c r="E26" s="1047"/>
      <c r="F26" s="1048"/>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6"/>
      <c r="B27" s="1047"/>
      <c r="C27" s="1047"/>
      <c r="D27" s="1047"/>
      <c r="E27" s="1047"/>
      <c r="F27" s="1048"/>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46"/>
      <c r="B28" s="1047"/>
      <c r="C28" s="1047"/>
      <c r="D28" s="1047"/>
      <c r="E28" s="1047"/>
      <c r="F28" s="1048"/>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46"/>
      <c r="B29" s="1047"/>
      <c r="C29" s="1047"/>
      <c r="D29" s="1047"/>
      <c r="E29" s="1047"/>
      <c r="F29" s="1048"/>
      <c r="G29" s="816"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6"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46"/>
      <c r="B30" s="1047"/>
      <c r="C30" s="1047"/>
      <c r="D30" s="1047"/>
      <c r="E30" s="1047"/>
      <c r="F30" s="1048"/>
      <c r="G30" s="671"/>
      <c r="H30" s="672"/>
      <c r="I30" s="672"/>
      <c r="J30" s="672"/>
      <c r="K30" s="673"/>
      <c r="L30" s="665"/>
      <c r="M30" s="666"/>
      <c r="N30" s="666"/>
      <c r="O30" s="666"/>
      <c r="P30" s="666"/>
      <c r="Q30" s="666"/>
      <c r="R30" s="666"/>
      <c r="S30" s="666"/>
      <c r="T30" s="666"/>
      <c r="U30" s="666"/>
      <c r="V30" s="666"/>
      <c r="W30" s="666"/>
      <c r="X30" s="667"/>
      <c r="Y30" s="388"/>
      <c r="Z30" s="389"/>
      <c r="AA30" s="389"/>
      <c r="AB30" s="806"/>
      <c r="AC30" s="671"/>
      <c r="AD30" s="672"/>
      <c r="AE30" s="672"/>
      <c r="AF30" s="672"/>
      <c r="AG30" s="673"/>
      <c r="AH30" s="665"/>
      <c r="AI30" s="666"/>
      <c r="AJ30" s="666"/>
      <c r="AK30" s="666"/>
      <c r="AL30" s="666"/>
      <c r="AM30" s="666"/>
      <c r="AN30" s="666"/>
      <c r="AO30" s="666"/>
      <c r="AP30" s="666"/>
      <c r="AQ30" s="666"/>
      <c r="AR30" s="666"/>
      <c r="AS30" s="666"/>
      <c r="AT30" s="667"/>
      <c r="AU30" s="388"/>
      <c r="AV30" s="389"/>
      <c r="AW30" s="389"/>
      <c r="AX30" s="390"/>
    </row>
    <row r="31" spans="1:50" ht="24.75" customHeight="1" x14ac:dyDescent="0.15">
      <c r="A31" s="1046"/>
      <c r="B31" s="1047"/>
      <c r="C31" s="1047"/>
      <c r="D31" s="1047"/>
      <c r="E31" s="1047"/>
      <c r="F31" s="1048"/>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6"/>
      <c r="B32" s="1047"/>
      <c r="C32" s="1047"/>
      <c r="D32" s="1047"/>
      <c r="E32" s="1047"/>
      <c r="F32" s="1048"/>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6"/>
      <c r="B33" s="1047"/>
      <c r="C33" s="1047"/>
      <c r="D33" s="1047"/>
      <c r="E33" s="1047"/>
      <c r="F33" s="1048"/>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6"/>
      <c r="B34" s="1047"/>
      <c r="C34" s="1047"/>
      <c r="D34" s="1047"/>
      <c r="E34" s="1047"/>
      <c r="F34" s="1048"/>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6"/>
      <c r="B35" s="1047"/>
      <c r="C35" s="1047"/>
      <c r="D35" s="1047"/>
      <c r="E35" s="1047"/>
      <c r="F35" s="1048"/>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6"/>
      <c r="B36" s="1047"/>
      <c r="C36" s="1047"/>
      <c r="D36" s="1047"/>
      <c r="E36" s="1047"/>
      <c r="F36" s="1048"/>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6"/>
      <c r="B37" s="1047"/>
      <c r="C37" s="1047"/>
      <c r="D37" s="1047"/>
      <c r="E37" s="1047"/>
      <c r="F37" s="1048"/>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6"/>
      <c r="B38" s="1047"/>
      <c r="C38" s="1047"/>
      <c r="D38" s="1047"/>
      <c r="E38" s="1047"/>
      <c r="F38" s="1048"/>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6"/>
      <c r="B39" s="1047"/>
      <c r="C39" s="1047"/>
      <c r="D39" s="1047"/>
      <c r="E39" s="1047"/>
      <c r="F39" s="1048"/>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6"/>
      <c r="B40" s="1047"/>
      <c r="C40" s="1047"/>
      <c r="D40" s="1047"/>
      <c r="E40" s="1047"/>
      <c r="F40" s="1048"/>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46"/>
      <c r="B41" s="1047"/>
      <c r="C41" s="1047"/>
      <c r="D41" s="1047"/>
      <c r="E41" s="1047"/>
      <c r="F41" s="1048"/>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46"/>
      <c r="B42" s="1047"/>
      <c r="C42" s="1047"/>
      <c r="D42" s="1047"/>
      <c r="E42" s="1047"/>
      <c r="F42" s="1048"/>
      <c r="G42" s="816"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6"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46"/>
      <c r="B43" s="1047"/>
      <c r="C43" s="1047"/>
      <c r="D43" s="1047"/>
      <c r="E43" s="1047"/>
      <c r="F43" s="1048"/>
      <c r="G43" s="671"/>
      <c r="H43" s="672"/>
      <c r="I43" s="672"/>
      <c r="J43" s="672"/>
      <c r="K43" s="673"/>
      <c r="L43" s="665"/>
      <c r="M43" s="666"/>
      <c r="N43" s="666"/>
      <c r="O43" s="666"/>
      <c r="P43" s="666"/>
      <c r="Q43" s="666"/>
      <c r="R43" s="666"/>
      <c r="S43" s="666"/>
      <c r="T43" s="666"/>
      <c r="U43" s="666"/>
      <c r="V43" s="666"/>
      <c r="W43" s="666"/>
      <c r="X43" s="667"/>
      <c r="Y43" s="388"/>
      <c r="Z43" s="389"/>
      <c r="AA43" s="389"/>
      <c r="AB43" s="806"/>
      <c r="AC43" s="671"/>
      <c r="AD43" s="672"/>
      <c r="AE43" s="672"/>
      <c r="AF43" s="672"/>
      <c r="AG43" s="673"/>
      <c r="AH43" s="665"/>
      <c r="AI43" s="666"/>
      <c r="AJ43" s="666"/>
      <c r="AK43" s="666"/>
      <c r="AL43" s="666"/>
      <c r="AM43" s="666"/>
      <c r="AN43" s="666"/>
      <c r="AO43" s="666"/>
      <c r="AP43" s="666"/>
      <c r="AQ43" s="666"/>
      <c r="AR43" s="666"/>
      <c r="AS43" s="666"/>
      <c r="AT43" s="667"/>
      <c r="AU43" s="388"/>
      <c r="AV43" s="389"/>
      <c r="AW43" s="389"/>
      <c r="AX43" s="390"/>
    </row>
    <row r="44" spans="1:50" ht="24.75" customHeight="1" x14ac:dyDescent="0.15">
      <c r="A44" s="1046"/>
      <c r="B44" s="1047"/>
      <c r="C44" s="1047"/>
      <c r="D44" s="1047"/>
      <c r="E44" s="1047"/>
      <c r="F44" s="1048"/>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6"/>
      <c r="B45" s="1047"/>
      <c r="C45" s="1047"/>
      <c r="D45" s="1047"/>
      <c r="E45" s="1047"/>
      <c r="F45" s="1048"/>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6"/>
      <c r="B46" s="1047"/>
      <c r="C46" s="1047"/>
      <c r="D46" s="1047"/>
      <c r="E46" s="1047"/>
      <c r="F46" s="1048"/>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6"/>
      <c r="B47" s="1047"/>
      <c r="C47" s="1047"/>
      <c r="D47" s="1047"/>
      <c r="E47" s="1047"/>
      <c r="F47" s="1048"/>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6"/>
      <c r="B48" s="1047"/>
      <c r="C48" s="1047"/>
      <c r="D48" s="1047"/>
      <c r="E48" s="1047"/>
      <c r="F48" s="1048"/>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6"/>
      <c r="B49" s="1047"/>
      <c r="C49" s="1047"/>
      <c r="D49" s="1047"/>
      <c r="E49" s="1047"/>
      <c r="F49" s="1048"/>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6"/>
      <c r="B50" s="1047"/>
      <c r="C50" s="1047"/>
      <c r="D50" s="1047"/>
      <c r="E50" s="1047"/>
      <c r="F50" s="1048"/>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6"/>
      <c r="B51" s="1047"/>
      <c r="C51" s="1047"/>
      <c r="D51" s="1047"/>
      <c r="E51" s="1047"/>
      <c r="F51" s="1048"/>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6"/>
      <c r="B52" s="1047"/>
      <c r="C52" s="1047"/>
      <c r="D52" s="1047"/>
      <c r="E52" s="1047"/>
      <c r="F52" s="1048"/>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9"/>
      <c r="B53" s="1050"/>
      <c r="C53" s="1050"/>
      <c r="D53" s="1050"/>
      <c r="E53" s="1050"/>
      <c r="F53" s="1051"/>
      <c r="G53" s="1034" t="s">
        <v>20</v>
      </c>
      <c r="H53" s="1035"/>
      <c r="I53" s="1035"/>
      <c r="J53" s="1035"/>
      <c r="K53" s="1035"/>
      <c r="L53" s="1036"/>
      <c r="M53" s="1037"/>
      <c r="N53" s="1037"/>
      <c r="O53" s="1037"/>
      <c r="P53" s="1037"/>
      <c r="Q53" s="1037"/>
      <c r="R53" s="1037"/>
      <c r="S53" s="1037"/>
      <c r="T53" s="1037"/>
      <c r="U53" s="1037"/>
      <c r="V53" s="1037"/>
      <c r="W53" s="1037"/>
      <c r="X53" s="1038"/>
      <c r="Y53" s="1039">
        <f>SUM(Y43:AB52)</f>
        <v>0</v>
      </c>
      <c r="Z53" s="1040"/>
      <c r="AA53" s="1040"/>
      <c r="AB53" s="1041"/>
      <c r="AC53" s="1034" t="s">
        <v>20</v>
      </c>
      <c r="AD53" s="1035"/>
      <c r="AE53" s="1035"/>
      <c r="AF53" s="1035"/>
      <c r="AG53" s="1035"/>
      <c r="AH53" s="1036"/>
      <c r="AI53" s="1037"/>
      <c r="AJ53" s="1037"/>
      <c r="AK53" s="1037"/>
      <c r="AL53" s="1037"/>
      <c r="AM53" s="1037"/>
      <c r="AN53" s="1037"/>
      <c r="AO53" s="1037"/>
      <c r="AP53" s="1037"/>
      <c r="AQ53" s="1037"/>
      <c r="AR53" s="1037"/>
      <c r="AS53" s="1037"/>
      <c r="AT53" s="1038"/>
      <c r="AU53" s="1039">
        <f>SUM(AU43:AX52)</f>
        <v>0</v>
      </c>
      <c r="AV53" s="1040"/>
      <c r="AW53" s="1040"/>
      <c r="AX53" s="1042"/>
    </row>
    <row r="54" spans="1:50" s="39" customFormat="1" ht="24.75" customHeight="1" thickBot="1" x14ac:dyDescent="0.2"/>
    <row r="55" spans="1:50" ht="30" customHeight="1" x14ac:dyDescent="0.15">
      <c r="A55" s="1052" t="s">
        <v>28</v>
      </c>
      <c r="B55" s="1053"/>
      <c r="C55" s="1053"/>
      <c r="D55" s="1053"/>
      <c r="E55" s="1053"/>
      <c r="F55" s="1054"/>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46"/>
      <c r="B56" s="1047"/>
      <c r="C56" s="1047"/>
      <c r="D56" s="1047"/>
      <c r="E56" s="1047"/>
      <c r="F56" s="1048"/>
      <c r="G56" s="816"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6"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46"/>
      <c r="B57" s="1047"/>
      <c r="C57" s="1047"/>
      <c r="D57" s="1047"/>
      <c r="E57" s="1047"/>
      <c r="F57" s="1048"/>
      <c r="G57" s="671"/>
      <c r="H57" s="672"/>
      <c r="I57" s="672"/>
      <c r="J57" s="672"/>
      <c r="K57" s="673"/>
      <c r="L57" s="665"/>
      <c r="M57" s="666"/>
      <c r="N57" s="666"/>
      <c r="O57" s="666"/>
      <c r="P57" s="666"/>
      <c r="Q57" s="666"/>
      <c r="R57" s="666"/>
      <c r="S57" s="666"/>
      <c r="T57" s="666"/>
      <c r="U57" s="666"/>
      <c r="V57" s="666"/>
      <c r="W57" s="666"/>
      <c r="X57" s="667"/>
      <c r="Y57" s="388"/>
      <c r="Z57" s="389"/>
      <c r="AA57" s="389"/>
      <c r="AB57" s="806"/>
      <c r="AC57" s="671"/>
      <c r="AD57" s="672"/>
      <c r="AE57" s="672"/>
      <c r="AF57" s="672"/>
      <c r="AG57" s="673"/>
      <c r="AH57" s="665"/>
      <c r="AI57" s="666"/>
      <c r="AJ57" s="666"/>
      <c r="AK57" s="666"/>
      <c r="AL57" s="666"/>
      <c r="AM57" s="666"/>
      <c r="AN57" s="666"/>
      <c r="AO57" s="666"/>
      <c r="AP57" s="666"/>
      <c r="AQ57" s="666"/>
      <c r="AR57" s="666"/>
      <c r="AS57" s="666"/>
      <c r="AT57" s="667"/>
      <c r="AU57" s="388"/>
      <c r="AV57" s="389"/>
      <c r="AW57" s="389"/>
      <c r="AX57" s="390"/>
    </row>
    <row r="58" spans="1:50" ht="24.75" customHeight="1" x14ac:dyDescent="0.15">
      <c r="A58" s="1046"/>
      <c r="B58" s="1047"/>
      <c r="C58" s="1047"/>
      <c r="D58" s="1047"/>
      <c r="E58" s="1047"/>
      <c r="F58" s="1048"/>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6"/>
      <c r="B59" s="1047"/>
      <c r="C59" s="1047"/>
      <c r="D59" s="1047"/>
      <c r="E59" s="1047"/>
      <c r="F59" s="1048"/>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6"/>
      <c r="B60" s="1047"/>
      <c r="C60" s="1047"/>
      <c r="D60" s="1047"/>
      <c r="E60" s="1047"/>
      <c r="F60" s="1048"/>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6"/>
      <c r="B61" s="1047"/>
      <c r="C61" s="1047"/>
      <c r="D61" s="1047"/>
      <c r="E61" s="1047"/>
      <c r="F61" s="1048"/>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6"/>
      <c r="B62" s="1047"/>
      <c r="C62" s="1047"/>
      <c r="D62" s="1047"/>
      <c r="E62" s="1047"/>
      <c r="F62" s="1048"/>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6"/>
      <c r="B63" s="1047"/>
      <c r="C63" s="1047"/>
      <c r="D63" s="1047"/>
      <c r="E63" s="1047"/>
      <c r="F63" s="1048"/>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6"/>
      <c r="B64" s="1047"/>
      <c r="C64" s="1047"/>
      <c r="D64" s="1047"/>
      <c r="E64" s="1047"/>
      <c r="F64" s="1048"/>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6"/>
      <c r="B65" s="1047"/>
      <c r="C65" s="1047"/>
      <c r="D65" s="1047"/>
      <c r="E65" s="1047"/>
      <c r="F65" s="1048"/>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6"/>
      <c r="B66" s="1047"/>
      <c r="C66" s="1047"/>
      <c r="D66" s="1047"/>
      <c r="E66" s="1047"/>
      <c r="F66" s="1048"/>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6"/>
      <c r="B67" s="1047"/>
      <c r="C67" s="1047"/>
      <c r="D67" s="1047"/>
      <c r="E67" s="1047"/>
      <c r="F67" s="1048"/>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46"/>
      <c r="B68" s="1047"/>
      <c r="C68" s="1047"/>
      <c r="D68" s="1047"/>
      <c r="E68" s="1047"/>
      <c r="F68" s="1048"/>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46"/>
      <c r="B69" s="1047"/>
      <c r="C69" s="1047"/>
      <c r="D69" s="1047"/>
      <c r="E69" s="1047"/>
      <c r="F69" s="1048"/>
      <c r="G69" s="816"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6"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46"/>
      <c r="B70" s="1047"/>
      <c r="C70" s="1047"/>
      <c r="D70" s="1047"/>
      <c r="E70" s="1047"/>
      <c r="F70" s="1048"/>
      <c r="G70" s="671"/>
      <c r="H70" s="672"/>
      <c r="I70" s="672"/>
      <c r="J70" s="672"/>
      <c r="K70" s="673"/>
      <c r="L70" s="665"/>
      <c r="M70" s="666"/>
      <c r="N70" s="666"/>
      <c r="O70" s="666"/>
      <c r="P70" s="666"/>
      <c r="Q70" s="666"/>
      <c r="R70" s="666"/>
      <c r="S70" s="666"/>
      <c r="T70" s="666"/>
      <c r="U70" s="666"/>
      <c r="V70" s="666"/>
      <c r="W70" s="666"/>
      <c r="X70" s="667"/>
      <c r="Y70" s="388"/>
      <c r="Z70" s="389"/>
      <c r="AA70" s="389"/>
      <c r="AB70" s="806"/>
      <c r="AC70" s="671"/>
      <c r="AD70" s="672"/>
      <c r="AE70" s="672"/>
      <c r="AF70" s="672"/>
      <c r="AG70" s="673"/>
      <c r="AH70" s="665"/>
      <c r="AI70" s="666"/>
      <c r="AJ70" s="666"/>
      <c r="AK70" s="666"/>
      <c r="AL70" s="666"/>
      <c r="AM70" s="666"/>
      <c r="AN70" s="666"/>
      <c r="AO70" s="666"/>
      <c r="AP70" s="666"/>
      <c r="AQ70" s="666"/>
      <c r="AR70" s="666"/>
      <c r="AS70" s="666"/>
      <c r="AT70" s="667"/>
      <c r="AU70" s="388"/>
      <c r="AV70" s="389"/>
      <c r="AW70" s="389"/>
      <c r="AX70" s="390"/>
    </row>
    <row r="71" spans="1:50" ht="24.75" customHeight="1" x14ac:dyDescent="0.15">
      <c r="A71" s="1046"/>
      <c r="B71" s="1047"/>
      <c r="C71" s="1047"/>
      <c r="D71" s="1047"/>
      <c r="E71" s="1047"/>
      <c r="F71" s="1048"/>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6"/>
      <c r="B72" s="1047"/>
      <c r="C72" s="1047"/>
      <c r="D72" s="1047"/>
      <c r="E72" s="1047"/>
      <c r="F72" s="1048"/>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6"/>
      <c r="B73" s="1047"/>
      <c r="C73" s="1047"/>
      <c r="D73" s="1047"/>
      <c r="E73" s="1047"/>
      <c r="F73" s="1048"/>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6"/>
      <c r="B74" s="1047"/>
      <c r="C74" s="1047"/>
      <c r="D74" s="1047"/>
      <c r="E74" s="1047"/>
      <c r="F74" s="1048"/>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6"/>
      <c r="B75" s="1047"/>
      <c r="C75" s="1047"/>
      <c r="D75" s="1047"/>
      <c r="E75" s="1047"/>
      <c r="F75" s="1048"/>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6"/>
      <c r="B76" s="1047"/>
      <c r="C76" s="1047"/>
      <c r="D76" s="1047"/>
      <c r="E76" s="1047"/>
      <c r="F76" s="1048"/>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6"/>
      <c r="B77" s="1047"/>
      <c r="C77" s="1047"/>
      <c r="D77" s="1047"/>
      <c r="E77" s="1047"/>
      <c r="F77" s="1048"/>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6"/>
      <c r="B78" s="1047"/>
      <c r="C78" s="1047"/>
      <c r="D78" s="1047"/>
      <c r="E78" s="1047"/>
      <c r="F78" s="1048"/>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6"/>
      <c r="B79" s="1047"/>
      <c r="C79" s="1047"/>
      <c r="D79" s="1047"/>
      <c r="E79" s="1047"/>
      <c r="F79" s="1048"/>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6"/>
      <c r="B80" s="1047"/>
      <c r="C80" s="1047"/>
      <c r="D80" s="1047"/>
      <c r="E80" s="1047"/>
      <c r="F80" s="1048"/>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46"/>
      <c r="B81" s="1047"/>
      <c r="C81" s="1047"/>
      <c r="D81" s="1047"/>
      <c r="E81" s="1047"/>
      <c r="F81" s="1048"/>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46"/>
      <c r="B82" s="1047"/>
      <c r="C82" s="1047"/>
      <c r="D82" s="1047"/>
      <c r="E82" s="1047"/>
      <c r="F82" s="1048"/>
      <c r="G82" s="816"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6"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46"/>
      <c r="B83" s="1047"/>
      <c r="C83" s="1047"/>
      <c r="D83" s="1047"/>
      <c r="E83" s="1047"/>
      <c r="F83" s="1048"/>
      <c r="G83" s="671"/>
      <c r="H83" s="672"/>
      <c r="I83" s="672"/>
      <c r="J83" s="672"/>
      <c r="K83" s="673"/>
      <c r="L83" s="665"/>
      <c r="M83" s="666"/>
      <c r="N83" s="666"/>
      <c r="O83" s="666"/>
      <c r="P83" s="666"/>
      <c r="Q83" s="666"/>
      <c r="R83" s="666"/>
      <c r="S83" s="666"/>
      <c r="T83" s="666"/>
      <c r="U83" s="666"/>
      <c r="V83" s="666"/>
      <c r="W83" s="666"/>
      <c r="X83" s="667"/>
      <c r="Y83" s="388"/>
      <c r="Z83" s="389"/>
      <c r="AA83" s="389"/>
      <c r="AB83" s="806"/>
      <c r="AC83" s="671"/>
      <c r="AD83" s="672"/>
      <c r="AE83" s="672"/>
      <c r="AF83" s="672"/>
      <c r="AG83" s="673"/>
      <c r="AH83" s="665"/>
      <c r="AI83" s="666"/>
      <c r="AJ83" s="666"/>
      <c r="AK83" s="666"/>
      <c r="AL83" s="666"/>
      <c r="AM83" s="666"/>
      <c r="AN83" s="666"/>
      <c r="AO83" s="666"/>
      <c r="AP83" s="666"/>
      <c r="AQ83" s="666"/>
      <c r="AR83" s="666"/>
      <c r="AS83" s="666"/>
      <c r="AT83" s="667"/>
      <c r="AU83" s="388"/>
      <c r="AV83" s="389"/>
      <c r="AW83" s="389"/>
      <c r="AX83" s="390"/>
    </row>
    <row r="84" spans="1:50" ht="24.75" customHeight="1" x14ac:dyDescent="0.15">
      <c r="A84" s="1046"/>
      <c r="B84" s="1047"/>
      <c r="C84" s="1047"/>
      <c r="D84" s="1047"/>
      <c r="E84" s="1047"/>
      <c r="F84" s="1048"/>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6"/>
      <c r="B85" s="1047"/>
      <c r="C85" s="1047"/>
      <c r="D85" s="1047"/>
      <c r="E85" s="1047"/>
      <c r="F85" s="1048"/>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6"/>
      <c r="B86" s="1047"/>
      <c r="C86" s="1047"/>
      <c r="D86" s="1047"/>
      <c r="E86" s="1047"/>
      <c r="F86" s="1048"/>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6"/>
      <c r="B87" s="1047"/>
      <c r="C87" s="1047"/>
      <c r="D87" s="1047"/>
      <c r="E87" s="1047"/>
      <c r="F87" s="1048"/>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6"/>
      <c r="B88" s="1047"/>
      <c r="C88" s="1047"/>
      <c r="D88" s="1047"/>
      <c r="E88" s="1047"/>
      <c r="F88" s="1048"/>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6"/>
      <c r="B89" s="1047"/>
      <c r="C89" s="1047"/>
      <c r="D89" s="1047"/>
      <c r="E89" s="1047"/>
      <c r="F89" s="1048"/>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6"/>
      <c r="B90" s="1047"/>
      <c r="C90" s="1047"/>
      <c r="D90" s="1047"/>
      <c r="E90" s="1047"/>
      <c r="F90" s="1048"/>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6"/>
      <c r="B91" s="1047"/>
      <c r="C91" s="1047"/>
      <c r="D91" s="1047"/>
      <c r="E91" s="1047"/>
      <c r="F91" s="1048"/>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6"/>
      <c r="B92" s="1047"/>
      <c r="C92" s="1047"/>
      <c r="D92" s="1047"/>
      <c r="E92" s="1047"/>
      <c r="F92" s="1048"/>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6"/>
      <c r="B93" s="1047"/>
      <c r="C93" s="1047"/>
      <c r="D93" s="1047"/>
      <c r="E93" s="1047"/>
      <c r="F93" s="1048"/>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46"/>
      <c r="B94" s="1047"/>
      <c r="C94" s="1047"/>
      <c r="D94" s="1047"/>
      <c r="E94" s="1047"/>
      <c r="F94" s="1048"/>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46"/>
      <c r="B95" s="1047"/>
      <c r="C95" s="1047"/>
      <c r="D95" s="1047"/>
      <c r="E95" s="1047"/>
      <c r="F95" s="1048"/>
      <c r="G95" s="816"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6"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46"/>
      <c r="B96" s="1047"/>
      <c r="C96" s="1047"/>
      <c r="D96" s="1047"/>
      <c r="E96" s="1047"/>
      <c r="F96" s="1048"/>
      <c r="G96" s="671"/>
      <c r="H96" s="672"/>
      <c r="I96" s="672"/>
      <c r="J96" s="672"/>
      <c r="K96" s="673"/>
      <c r="L96" s="665"/>
      <c r="M96" s="666"/>
      <c r="N96" s="666"/>
      <c r="O96" s="666"/>
      <c r="P96" s="666"/>
      <c r="Q96" s="666"/>
      <c r="R96" s="666"/>
      <c r="S96" s="666"/>
      <c r="T96" s="666"/>
      <c r="U96" s="666"/>
      <c r="V96" s="666"/>
      <c r="W96" s="666"/>
      <c r="X96" s="667"/>
      <c r="Y96" s="388"/>
      <c r="Z96" s="389"/>
      <c r="AA96" s="389"/>
      <c r="AB96" s="806"/>
      <c r="AC96" s="671"/>
      <c r="AD96" s="672"/>
      <c r="AE96" s="672"/>
      <c r="AF96" s="672"/>
      <c r="AG96" s="673"/>
      <c r="AH96" s="665"/>
      <c r="AI96" s="666"/>
      <c r="AJ96" s="666"/>
      <c r="AK96" s="666"/>
      <c r="AL96" s="666"/>
      <c r="AM96" s="666"/>
      <c r="AN96" s="666"/>
      <c r="AO96" s="666"/>
      <c r="AP96" s="666"/>
      <c r="AQ96" s="666"/>
      <c r="AR96" s="666"/>
      <c r="AS96" s="666"/>
      <c r="AT96" s="667"/>
      <c r="AU96" s="388"/>
      <c r="AV96" s="389"/>
      <c r="AW96" s="389"/>
      <c r="AX96" s="390"/>
    </row>
    <row r="97" spans="1:50" ht="24.75" customHeight="1" x14ac:dyDescent="0.15">
      <c r="A97" s="1046"/>
      <c r="B97" s="1047"/>
      <c r="C97" s="1047"/>
      <c r="D97" s="1047"/>
      <c r="E97" s="1047"/>
      <c r="F97" s="1048"/>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6"/>
      <c r="B98" s="1047"/>
      <c r="C98" s="1047"/>
      <c r="D98" s="1047"/>
      <c r="E98" s="1047"/>
      <c r="F98" s="1048"/>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6"/>
      <c r="B99" s="1047"/>
      <c r="C99" s="1047"/>
      <c r="D99" s="1047"/>
      <c r="E99" s="1047"/>
      <c r="F99" s="1048"/>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6"/>
      <c r="B100" s="1047"/>
      <c r="C100" s="1047"/>
      <c r="D100" s="1047"/>
      <c r="E100" s="1047"/>
      <c r="F100" s="1048"/>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6"/>
      <c r="B101" s="1047"/>
      <c r="C101" s="1047"/>
      <c r="D101" s="1047"/>
      <c r="E101" s="1047"/>
      <c r="F101" s="1048"/>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6"/>
      <c r="B102" s="1047"/>
      <c r="C102" s="1047"/>
      <c r="D102" s="1047"/>
      <c r="E102" s="1047"/>
      <c r="F102" s="1048"/>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6"/>
      <c r="B103" s="1047"/>
      <c r="C103" s="1047"/>
      <c r="D103" s="1047"/>
      <c r="E103" s="1047"/>
      <c r="F103" s="1048"/>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6"/>
      <c r="B104" s="1047"/>
      <c r="C104" s="1047"/>
      <c r="D104" s="1047"/>
      <c r="E104" s="1047"/>
      <c r="F104" s="1048"/>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6"/>
      <c r="B105" s="1047"/>
      <c r="C105" s="1047"/>
      <c r="D105" s="1047"/>
      <c r="E105" s="1047"/>
      <c r="F105" s="1048"/>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9"/>
      <c r="B106" s="1050"/>
      <c r="C106" s="1050"/>
      <c r="D106" s="1050"/>
      <c r="E106" s="1050"/>
      <c r="F106" s="1051"/>
      <c r="G106" s="1034" t="s">
        <v>20</v>
      </c>
      <c r="H106" s="1035"/>
      <c r="I106" s="1035"/>
      <c r="J106" s="1035"/>
      <c r="K106" s="1035"/>
      <c r="L106" s="1036"/>
      <c r="M106" s="1037"/>
      <c r="N106" s="1037"/>
      <c r="O106" s="1037"/>
      <c r="P106" s="1037"/>
      <c r="Q106" s="1037"/>
      <c r="R106" s="1037"/>
      <c r="S106" s="1037"/>
      <c r="T106" s="1037"/>
      <c r="U106" s="1037"/>
      <c r="V106" s="1037"/>
      <c r="W106" s="1037"/>
      <c r="X106" s="1038"/>
      <c r="Y106" s="1039">
        <f>SUM(Y96:AB105)</f>
        <v>0</v>
      </c>
      <c r="Z106" s="1040"/>
      <c r="AA106" s="1040"/>
      <c r="AB106" s="1041"/>
      <c r="AC106" s="1034" t="s">
        <v>20</v>
      </c>
      <c r="AD106" s="1035"/>
      <c r="AE106" s="1035"/>
      <c r="AF106" s="1035"/>
      <c r="AG106" s="1035"/>
      <c r="AH106" s="1036"/>
      <c r="AI106" s="1037"/>
      <c r="AJ106" s="1037"/>
      <c r="AK106" s="1037"/>
      <c r="AL106" s="1037"/>
      <c r="AM106" s="1037"/>
      <c r="AN106" s="1037"/>
      <c r="AO106" s="1037"/>
      <c r="AP106" s="1037"/>
      <c r="AQ106" s="1037"/>
      <c r="AR106" s="1037"/>
      <c r="AS106" s="1037"/>
      <c r="AT106" s="1038"/>
      <c r="AU106" s="1039">
        <f>SUM(AU96:AX105)</f>
        <v>0</v>
      </c>
      <c r="AV106" s="1040"/>
      <c r="AW106" s="1040"/>
      <c r="AX106" s="1042"/>
    </row>
    <row r="107" spans="1:50" s="39" customFormat="1" ht="24.75" customHeight="1" thickBot="1" x14ac:dyDescent="0.2"/>
    <row r="108" spans="1:50" ht="30" customHeight="1" x14ac:dyDescent="0.15">
      <c r="A108" s="1052" t="s">
        <v>28</v>
      </c>
      <c r="B108" s="1053"/>
      <c r="C108" s="1053"/>
      <c r="D108" s="1053"/>
      <c r="E108" s="1053"/>
      <c r="F108" s="1054"/>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46"/>
      <c r="B109" s="1047"/>
      <c r="C109" s="1047"/>
      <c r="D109" s="1047"/>
      <c r="E109" s="1047"/>
      <c r="F109" s="1048"/>
      <c r="G109" s="816"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46"/>
      <c r="B110" s="1047"/>
      <c r="C110" s="1047"/>
      <c r="D110" s="1047"/>
      <c r="E110" s="1047"/>
      <c r="F110" s="1048"/>
      <c r="G110" s="671"/>
      <c r="H110" s="672"/>
      <c r="I110" s="672"/>
      <c r="J110" s="672"/>
      <c r="K110" s="673"/>
      <c r="L110" s="665"/>
      <c r="M110" s="666"/>
      <c r="N110" s="666"/>
      <c r="O110" s="666"/>
      <c r="P110" s="666"/>
      <c r="Q110" s="666"/>
      <c r="R110" s="666"/>
      <c r="S110" s="666"/>
      <c r="T110" s="666"/>
      <c r="U110" s="666"/>
      <c r="V110" s="666"/>
      <c r="W110" s="666"/>
      <c r="X110" s="667"/>
      <c r="Y110" s="388"/>
      <c r="Z110" s="389"/>
      <c r="AA110" s="389"/>
      <c r="AB110" s="806"/>
      <c r="AC110" s="671"/>
      <c r="AD110" s="672"/>
      <c r="AE110" s="672"/>
      <c r="AF110" s="672"/>
      <c r="AG110" s="673"/>
      <c r="AH110" s="665"/>
      <c r="AI110" s="666"/>
      <c r="AJ110" s="666"/>
      <c r="AK110" s="666"/>
      <c r="AL110" s="666"/>
      <c r="AM110" s="666"/>
      <c r="AN110" s="666"/>
      <c r="AO110" s="666"/>
      <c r="AP110" s="666"/>
      <c r="AQ110" s="666"/>
      <c r="AR110" s="666"/>
      <c r="AS110" s="666"/>
      <c r="AT110" s="667"/>
      <c r="AU110" s="388"/>
      <c r="AV110" s="389"/>
      <c r="AW110" s="389"/>
      <c r="AX110" s="390"/>
    </row>
    <row r="111" spans="1:50" ht="24.75" customHeight="1" x14ac:dyDescent="0.15">
      <c r="A111" s="1046"/>
      <c r="B111" s="1047"/>
      <c r="C111" s="1047"/>
      <c r="D111" s="1047"/>
      <c r="E111" s="1047"/>
      <c r="F111" s="1048"/>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6"/>
      <c r="B112" s="1047"/>
      <c r="C112" s="1047"/>
      <c r="D112" s="1047"/>
      <c r="E112" s="1047"/>
      <c r="F112" s="1048"/>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6"/>
      <c r="B113" s="1047"/>
      <c r="C113" s="1047"/>
      <c r="D113" s="1047"/>
      <c r="E113" s="1047"/>
      <c r="F113" s="1048"/>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6"/>
      <c r="B114" s="1047"/>
      <c r="C114" s="1047"/>
      <c r="D114" s="1047"/>
      <c r="E114" s="1047"/>
      <c r="F114" s="1048"/>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6"/>
      <c r="B115" s="1047"/>
      <c r="C115" s="1047"/>
      <c r="D115" s="1047"/>
      <c r="E115" s="1047"/>
      <c r="F115" s="1048"/>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6"/>
      <c r="B116" s="1047"/>
      <c r="C116" s="1047"/>
      <c r="D116" s="1047"/>
      <c r="E116" s="1047"/>
      <c r="F116" s="1048"/>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6"/>
      <c r="B117" s="1047"/>
      <c r="C117" s="1047"/>
      <c r="D117" s="1047"/>
      <c r="E117" s="1047"/>
      <c r="F117" s="1048"/>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6"/>
      <c r="B118" s="1047"/>
      <c r="C118" s="1047"/>
      <c r="D118" s="1047"/>
      <c r="E118" s="1047"/>
      <c r="F118" s="1048"/>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6"/>
      <c r="B119" s="1047"/>
      <c r="C119" s="1047"/>
      <c r="D119" s="1047"/>
      <c r="E119" s="1047"/>
      <c r="F119" s="1048"/>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6"/>
      <c r="B120" s="1047"/>
      <c r="C120" s="1047"/>
      <c r="D120" s="1047"/>
      <c r="E120" s="1047"/>
      <c r="F120" s="1048"/>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46"/>
      <c r="B121" s="1047"/>
      <c r="C121" s="1047"/>
      <c r="D121" s="1047"/>
      <c r="E121" s="1047"/>
      <c r="F121" s="1048"/>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46"/>
      <c r="B122" s="1047"/>
      <c r="C122" s="1047"/>
      <c r="D122" s="1047"/>
      <c r="E122" s="1047"/>
      <c r="F122" s="1048"/>
      <c r="G122" s="816"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46"/>
      <c r="B123" s="1047"/>
      <c r="C123" s="1047"/>
      <c r="D123" s="1047"/>
      <c r="E123" s="1047"/>
      <c r="F123" s="1048"/>
      <c r="G123" s="671"/>
      <c r="H123" s="672"/>
      <c r="I123" s="672"/>
      <c r="J123" s="672"/>
      <c r="K123" s="673"/>
      <c r="L123" s="665"/>
      <c r="M123" s="666"/>
      <c r="N123" s="666"/>
      <c r="O123" s="666"/>
      <c r="P123" s="666"/>
      <c r="Q123" s="666"/>
      <c r="R123" s="666"/>
      <c r="S123" s="666"/>
      <c r="T123" s="666"/>
      <c r="U123" s="666"/>
      <c r="V123" s="666"/>
      <c r="W123" s="666"/>
      <c r="X123" s="667"/>
      <c r="Y123" s="388"/>
      <c r="Z123" s="389"/>
      <c r="AA123" s="389"/>
      <c r="AB123" s="806"/>
      <c r="AC123" s="671"/>
      <c r="AD123" s="672"/>
      <c r="AE123" s="672"/>
      <c r="AF123" s="672"/>
      <c r="AG123" s="673"/>
      <c r="AH123" s="665"/>
      <c r="AI123" s="666"/>
      <c r="AJ123" s="666"/>
      <c r="AK123" s="666"/>
      <c r="AL123" s="666"/>
      <c r="AM123" s="666"/>
      <c r="AN123" s="666"/>
      <c r="AO123" s="666"/>
      <c r="AP123" s="666"/>
      <c r="AQ123" s="666"/>
      <c r="AR123" s="666"/>
      <c r="AS123" s="666"/>
      <c r="AT123" s="667"/>
      <c r="AU123" s="388"/>
      <c r="AV123" s="389"/>
      <c r="AW123" s="389"/>
      <c r="AX123" s="390"/>
    </row>
    <row r="124" spans="1:50" ht="24.75" customHeight="1" x14ac:dyDescent="0.15">
      <c r="A124" s="1046"/>
      <c r="B124" s="1047"/>
      <c r="C124" s="1047"/>
      <c r="D124" s="1047"/>
      <c r="E124" s="1047"/>
      <c r="F124" s="1048"/>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6"/>
      <c r="B125" s="1047"/>
      <c r="C125" s="1047"/>
      <c r="D125" s="1047"/>
      <c r="E125" s="1047"/>
      <c r="F125" s="1048"/>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6"/>
      <c r="B126" s="1047"/>
      <c r="C126" s="1047"/>
      <c r="D126" s="1047"/>
      <c r="E126" s="1047"/>
      <c r="F126" s="1048"/>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6"/>
      <c r="B127" s="1047"/>
      <c r="C127" s="1047"/>
      <c r="D127" s="1047"/>
      <c r="E127" s="1047"/>
      <c r="F127" s="1048"/>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6"/>
      <c r="B128" s="1047"/>
      <c r="C128" s="1047"/>
      <c r="D128" s="1047"/>
      <c r="E128" s="1047"/>
      <c r="F128" s="1048"/>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6"/>
      <c r="B129" s="1047"/>
      <c r="C129" s="1047"/>
      <c r="D129" s="1047"/>
      <c r="E129" s="1047"/>
      <c r="F129" s="1048"/>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6"/>
      <c r="B130" s="1047"/>
      <c r="C130" s="1047"/>
      <c r="D130" s="1047"/>
      <c r="E130" s="1047"/>
      <c r="F130" s="1048"/>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6"/>
      <c r="B131" s="1047"/>
      <c r="C131" s="1047"/>
      <c r="D131" s="1047"/>
      <c r="E131" s="1047"/>
      <c r="F131" s="1048"/>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6"/>
      <c r="B132" s="1047"/>
      <c r="C132" s="1047"/>
      <c r="D132" s="1047"/>
      <c r="E132" s="1047"/>
      <c r="F132" s="1048"/>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6"/>
      <c r="B133" s="1047"/>
      <c r="C133" s="1047"/>
      <c r="D133" s="1047"/>
      <c r="E133" s="1047"/>
      <c r="F133" s="1048"/>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46"/>
      <c r="B134" s="1047"/>
      <c r="C134" s="1047"/>
      <c r="D134" s="1047"/>
      <c r="E134" s="1047"/>
      <c r="F134" s="1048"/>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46"/>
      <c r="B135" s="1047"/>
      <c r="C135" s="1047"/>
      <c r="D135" s="1047"/>
      <c r="E135" s="1047"/>
      <c r="F135" s="1048"/>
      <c r="G135" s="816"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46"/>
      <c r="B136" s="1047"/>
      <c r="C136" s="1047"/>
      <c r="D136" s="1047"/>
      <c r="E136" s="1047"/>
      <c r="F136" s="1048"/>
      <c r="G136" s="671"/>
      <c r="H136" s="672"/>
      <c r="I136" s="672"/>
      <c r="J136" s="672"/>
      <c r="K136" s="673"/>
      <c r="L136" s="665"/>
      <c r="M136" s="666"/>
      <c r="N136" s="666"/>
      <c r="O136" s="666"/>
      <c r="P136" s="666"/>
      <c r="Q136" s="666"/>
      <c r="R136" s="666"/>
      <c r="S136" s="666"/>
      <c r="T136" s="666"/>
      <c r="U136" s="666"/>
      <c r="V136" s="666"/>
      <c r="W136" s="666"/>
      <c r="X136" s="667"/>
      <c r="Y136" s="388"/>
      <c r="Z136" s="389"/>
      <c r="AA136" s="389"/>
      <c r="AB136" s="806"/>
      <c r="AC136" s="671"/>
      <c r="AD136" s="672"/>
      <c r="AE136" s="672"/>
      <c r="AF136" s="672"/>
      <c r="AG136" s="673"/>
      <c r="AH136" s="665"/>
      <c r="AI136" s="666"/>
      <c r="AJ136" s="666"/>
      <c r="AK136" s="666"/>
      <c r="AL136" s="666"/>
      <c r="AM136" s="666"/>
      <c r="AN136" s="666"/>
      <c r="AO136" s="666"/>
      <c r="AP136" s="666"/>
      <c r="AQ136" s="666"/>
      <c r="AR136" s="666"/>
      <c r="AS136" s="666"/>
      <c r="AT136" s="667"/>
      <c r="AU136" s="388"/>
      <c r="AV136" s="389"/>
      <c r="AW136" s="389"/>
      <c r="AX136" s="390"/>
    </row>
    <row r="137" spans="1:50" ht="24.75" customHeight="1" x14ac:dyDescent="0.15">
      <c r="A137" s="1046"/>
      <c r="B137" s="1047"/>
      <c r="C137" s="1047"/>
      <c r="D137" s="1047"/>
      <c r="E137" s="1047"/>
      <c r="F137" s="1048"/>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6"/>
      <c r="B138" s="1047"/>
      <c r="C138" s="1047"/>
      <c r="D138" s="1047"/>
      <c r="E138" s="1047"/>
      <c r="F138" s="1048"/>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6"/>
      <c r="B139" s="1047"/>
      <c r="C139" s="1047"/>
      <c r="D139" s="1047"/>
      <c r="E139" s="1047"/>
      <c r="F139" s="1048"/>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6"/>
      <c r="B140" s="1047"/>
      <c r="C140" s="1047"/>
      <c r="D140" s="1047"/>
      <c r="E140" s="1047"/>
      <c r="F140" s="1048"/>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6"/>
      <c r="B141" s="1047"/>
      <c r="C141" s="1047"/>
      <c r="D141" s="1047"/>
      <c r="E141" s="1047"/>
      <c r="F141" s="1048"/>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6"/>
      <c r="B142" s="1047"/>
      <c r="C142" s="1047"/>
      <c r="D142" s="1047"/>
      <c r="E142" s="1047"/>
      <c r="F142" s="1048"/>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6"/>
      <c r="B143" s="1047"/>
      <c r="C143" s="1047"/>
      <c r="D143" s="1047"/>
      <c r="E143" s="1047"/>
      <c r="F143" s="1048"/>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6"/>
      <c r="B144" s="1047"/>
      <c r="C144" s="1047"/>
      <c r="D144" s="1047"/>
      <c r="E144" s="1047"/>
      <c r="F144" s="1048"/>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6"/>
      <c r="B145" s="1047"/>
      <c r="C145" s="1047"/>
      <c r="D145" s="1047"/>
      <c r="E145" s="1047"/>
      <c r="F145" s="1048"/>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6"/>
      <c r="B146" s="1047"/>
      <c r="C146" s="1047"/>
      <c r="D146" s="1047"/>
      <c r="E146" s="1047"/>
      <c r="F146" s="1048"/>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46"/>
      <c r="B147" s="1047"/>
      <c r="C147" s="1047"/>
      <c r="D147" s="1047"/>
      <c r="E147" s="1047"/>
      <c r="F147" s="1048"/>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46"/>
      <c r="B148" s="1047"/>
      <c r="C148" s="1047"/>
      <c r="D148" s="1047"/>
      <c r="E148" s="1047"/>
      <c r="F148" s="1048"/>
      <c r="G148" s="816"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46"/>
      <c r="B149" s="1047"/>
      <c r="C149" s="1047"/>
      <c r="D149" s="1047"/>
      <c r="E149" s="1047"/>
      <c r="F149" s="1048"/>
      <c r="G149" s="671"/>
      <c r="H149" s="672"/>
      <c r="I149" s="672"/>
      <c r="J149" s="672"/>
      <c r="K149" s="673"/>
      <c r="L149" s="665"/>
      <c r="M149" s="666"/>
      <c r="N149" s="666"/>
      <c r="O149" s="666"/>
      <c r="P149" s="666"/>
      <c r="Q149" s="666"/>
      <c r="R149" s="666"/>
      <c r="S149" s="666"/>
      <c r="T149" s="666"/>
      <c r="U149" s="666"/>
      <c r="V149" s="666"/>
      <c r="W149" s="666"/>
      <c r="X149" s="667"/>
      <c r="Y149" s="388"/>
      <c r="Z149" s="389"/>
      <c r="AA149" s="389"/>
      <c r="AB149" s="806"/>
      <c r="AC149" s="671"/>
      <c r="AD149" s="672"/>
      <c r="AE149" s="672"/>
      <c r="AF149" s="672"/>
      <c r="AG149" s="673"/>
      <c r="AH149" s="665"/>
      <c r="AI149" s="666"/>
      <c r="AJ149" s="666"/>
      <c r="AK149" s="666"/>
      <c r="AL149" s="666"/>
      <c r="AM149" s="666"/>
      <c r="AN149" s="666"/>
      <c r="AO149" s="666"/>
      <c r="AP149" s="666"/>
      <c r="AQ149" s="666"/>
      <c r="AR149" s="666"/>
      <c r="AS149" s="666"/>
      <c r="AT149" s="667"/>
      <c r="AU149" s="388"/>
      <c r="AV149" s="389"/>
      <c r="AW149" s="389"/>
      <c r="AX149" s="390"/>
    </row>
    <row r="150" spans="1:50" ht="24.75" customHeight="1" x14ac:dyDescent="0.15">
      <c r="A150" s="1046"/>
      <c r="B150" s="1047"/>
      <c r="C150" s="1047"/>
      <c r="D150" s="1047"/>
      <c r="E150" s="1047"/>
      <c r="F150" s="1048"/>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6"/>
      <c r="B151" s="1047"/>
      <c r="C151" s="1047"/>
      <c r="D151" s="1047"/>
      <c r="E151" s="1047"/>
      <c r="F151" s="1048"/>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6"/>
      <c r="B152" s="1047"/>
      <c r="C152" s="1047"/>
      <c r="D152" s="1047"/>
      <c r="E152" s="1047"/>
      <c r="F152" s="1048"/>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6"/>
      <c r="B153" s="1047"/>
      <c r="C153" s="1047"/>
      <c r="D153" s="1047"/>
      <c r="E153" s="1047"/>
      <c r="F153" s="1048"/>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6"/>
      <c r="B154" s="1047"/>
      <c r="C154" s="1047"/>
      <c r="D154" s="1047"/>
      <c r="E154" s="1047"/>
      <c r="F154" s="1048"/>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6"/>
      <c r="B155" s="1047"/>
      <c r="C155" s="1047"/>
      <c r="D155" s="1047"/>
      <c r="E155" s="1047"/>
      <c r="F155" s="1048"/>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6"/>
      <c r="B156" s="1047"/>
      <c r="C156" s="1047"/>
      <c r="D156" s="1047"/>
      <c r="E156" s="1047"/>
      <c r="F156" s="1048"/>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6"/>
      <c r="B157" s="1047"/>
      <c r="C157" s="1047"/>
      <c r="D157" s="1047"/>
      <c r="E157" s="1047"/>
      <c r="F157" s="1048"/>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6"/>
      <c r="B158" s="1047"/>
      <c r="C158" s="1047"/>
      <c r="D158" s="1047"/>
      <c r="E158" s="1047"/>
      <c r="F158" s="1048"/>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9"/>
      <c r="B159" s="1050"/>
      <c r="C159" s="1050"/>
      <c r="D159" s="1050"/>
      <c r="E159" s="1050"/>
      <c r="F159" s="1051"/>
      <c r="G159" s="1034" t="s">
        <v>20</v>
      </c>
      <c r="H159" s="1035"/>
      <c r="I159" s="1035"/>
      <c r="J159" s="1035"/>
      <c r="K159" s="1035"/>
      <c r="L159" s="1036"/>
      <c r="M159" s="1037"/>
      <c r="N159" s="1037"/>
      <c r="O159" s="1037"/>
      <c r="P159" s="1037"/>
      <c r="Q159" s="1037"/>
      <c r="R159" s="1037"/>
      <c r="S159" s="1037"/>
      <c r="T159" s="1037"/>
      <c r="U159" s="1037"/>
      <c r="V159" s="1037"/>
      <c r="W159" s="1037"/>
      <c r="X159" s="1038"/>
      <c r="Y159" s="1039">
        <f>SUM(Y149:AB158)</f>
        <v>0</v>
      </c>
      <c r="Z159" s="1040"/>
      <c r="AA159" s="1040"/>
      <c r="AB159" s="1041"/>
      <c r="AC159" s="1034" t="s">
        <v>20</v>
      </c>
      <c r="AD159" s="1035"/>
      <c r="AE159" s="1035"/>
      <c r="AF159" s="1035"/>
      <c r="AG159" s="1035"/>
      <c r="AH159" s="1036"/>
      <c r="AI159" s="1037"/>
      <c r="AJ159" s="1037"/>
      <c r="AK159" s="1037"/>
      <c r="AL159" s="1037"/>
      <c r="AM159" s="1037"/>
      <c r="AN159" s="1037"/>
      <c r="AO159" s="1037"/>
      <c r="AP159" s="1037"/>
      <c r="AQ159" s="1037"/>
      <c r="AR159" s="1037"/>
      <c r="AS159" s="1037"/>
      <c r="AT159" s="1038"/>
      <c r="AU159" s="1039">
        <f>SUM(AU149:AX158)</f>
        <v>0</v>
      </c>
      <c r="AV159" s="1040"/>
      <c r="AW159" s="1040"/>
      <c r="AX159" s="1042"/>
    </row>
    <row r="160" spans="1:50" s="39" customFormat="1" ht="24.75" customHeight="1" thickBot="1" x14ac:dyDescent="0.2"/>
    <row r="161" spans="1:50" ht="30" customHeight="1" x14ac:dyDescent="0.15">
      <c r="A161" s="1052" t="s">
        <v>28</v>
      </c>
      <c r="B161" s="1053"/>
      <c r="C161" s="1053"/>
      <c r="D161" s="1053"/>
      <c r="E161" s="1053"/>
      <c r="F161" s="1054"/>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46"/>
      <c r="B162" s="1047"/>
      <c r="C162" s="1047"/>
      <c r="D162" s="1047"/>
      <c r="E162" s="1047"/>
      <c r="F162" s="1048"/>
      <c r="G162" s="816"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46"/>
      <c r="B163" s="1047"/>
      <c r="C163" s="1047"/>
      <c r="D163" s="1047"/>
      <c r="E163" s="1047"/>
      <c r="F163" s="1048"/>
      <c r="G163" s="671"/>
      <c r="H163" s="672"/>
      <c r="I163" s="672"/>
      <c r="J163" s="672"/>
      <c r="K163" s="673"/>
      <c r="L163" s="665"/>
      <c r="M163" s="666"/>
      <c r="N163" s="666"/>
      <c r="O163" s="666"/>
      <c r="P163" s="666"/>
      <c r="Q163" s="666"/>
      <c r="R163" s="666"/>
      <c r="S163" s="666"/>
      <c r="T163" s="666"/>
      <c r="U163" s="666"/>
      <c r="V163" s="666"/>
      <c r="W163" s="666"/>
      <c r="X163" s="667"/>
      <c r="Y163" s="388"/>
      <c r="Z163" s="389"/>
      <c r="AA163" s="389"/>
      <c r="AB163" s="806"/>
      <c r="AC163" s="671"/>
      <c r="AD163" s="672"/>
      <c r="AE163" s="672"/>
      <c r="AF163" s="672"/>
      <c r="AG163" s="673"/>
      <c r="AH163" s="665"/>
      <c r="AI163" s="666"/>
      <c r="AJ163" s="666"/>
      <c r="AK163" s="666"/>
      <c r="AL163" s="666"/>
      <c r="AM163" s="666"/>
      <c r="AN163" s="666"/>
      <c r="AO163" s="666"/>
      <c r="AP163" s="666"/>
      <c r="AQ163" s="666"/>
      <c r="AR163" s="666"/>
      <c r="AS163" s="666"/>
      <c r="AT163" s="667"/>
      <c r="AU163" s="388"/>
      <c r="AV163" s="389"/>
      <c r="AW163" s="389"/>
      <c r="AX163" s="390"/>
    </row>
    <row r="164" spans="1:50" ht="24.75" customHeight="1" x14ac:dyDescent="0.15">
      <c r="A164" s="1046"/>
      <c r="B164" s="1047"/>
      <c r="C164" s="1047"/>
      <c r="D164" s="1047"/>
      <c r="E164" s="1047"/>
      <c r="F164" s="1048"/>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6"/>
      <c r="B165" s="1047"/>
      <c r="C165" s="1047"/>
      <c r="D165" s="1047"/>
      <c r="E165" s="1047"/>
      <c r="F165" s="1048"/>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6"/>
      <c r="B166" s="1047"/>
      <c r="C166" s="1047"/>
      <c r="D166" s="1047"/>
      <c r="E166" s="1047"/>
      <c r="F166" s="1048"/>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6"/>
      <c r="B167" s="1047"/>
      <c r="C167" s="1047"/>
      <c r="D167" s="1047"/>
      <c r="E167" s="1047"/>
      <c r="F167" s="1048"/>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6"/>
      <c r="B168" s="1047"/>
      <c r="C168" s="1047"/>
      <c r="D168" s="1047"/>
      <c r="E168" s="1047"/>
      <c r="F168" s="1048"/>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6"/>
      <c r="B169" s="1047"/>
      <c r="C169" s="1047"/>
      <c r="D169" s="1047"/>
      <c r="E169" s="1047"/>
      <c r="F169" s="1048"/>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6"/>
      <c r="B170" s="1047"/>
      <c r="C170" s="1047"/>
      <c r="D170" s="1047"/>
      <c r="E170" s="1047"/>
      <c r="F170" s="1048"/>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6"/>
      <c r="B171" s="1047"/>
      <c r="C171" s="1047"/>
      <c r="D171" s="1047"/>
      <c r="E171" s="1047"/>
      <c r="F171" s="1048"/>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6"/>
      <c r="B172" s="1047"/>
      <c r="C172" s="1047"/>
      <c r="D172" s="1047"/>
      <c r="E172" s="1047"/>
      <c r="F172" s="1048"/>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6"/>
      <c r="B173" s="1047"/>
      <c r="C173" s="1047"/>
      <c r="D173" s="1047"/>
      <c r="E173" s="1047"/>
      <c r="F173" s="1048"/>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46"/>
      <c r="B174" s="1047"/>
      <c r="C174" s="1047"/>
      <c r="D174" s="1047"/>
      <c r="E174" s="1047"/>
      <c r="F174" s="1048"/>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46"/>
      <c r="B175" s="1047"/>
      <c r="C175" s="1047"/>
      <c r="D175" s="1047"/>
      <c r="E175" s="1047"/>
      <c r="F175" s="1048"/>
      <c r="G175" s="816"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46"/>
      <c r="B176" s="1047"/>
      <c r="C176" s="1047"/>
      <c r="D176" s="1047"/>
      <c r="E176" s="1047"/>
      <c r="F176" s="1048"/>
      <c r="G176" s="671"/>
      <c r="H176" s="672"/>
      <c r="I176" s="672"/>
      <c r="J176" s="672"/>
      <c r="K176" s="673"/>
      <c r="L176" s="665"/>
      <c r="M176" s="666"/>
      <c r="N176" s="666"/>
      <c r="O176" s="666"/>
      <c r="P176" s="666"/>
      <c r="Q176" s="666"/>
      <c r="R176" s="666"/>
      <c r="S176" s="666"/>
      <c r="T176" s="666"/>
      <c r="U176" s="666"/>
      <c r="V176" s="666"/>
      <c r="W176" s="666"/>
      <c r="X176" s="667"/>
      <c r="Y176" s="388"/>
      <c r="Z176" s="389"/>
      <c r="AA176" s="389"/>
      <c r="AB176" s="806"/>
      <c r="AC176" s="671"/>
      <c r="AD176" s="672"/>
      <c r="AE176" s="672"/>
      <c r="AF176" s="672"/>
      <c r="AG176" s="673"/>
      <c r="AH176" s="665"/>
      <c r="AI176" s="666"/>
      <c r="AJ176" s="666"/>
      <c r="AK176" s="666"/>
      <c r="AL176" s="666"/>
      <c r="AM176" s="666"/>
      <c r="AN176" s="666"/>
      <c r="AO176" s="666"/>
      <c r="AP176" s="666"/>
      <c r="AQ176" s="666"/>
      <c r="AR176" s="666"/>
      <c r="AS176" s="666"/>
      <c r="AT176" s="667"/>
      <c r="AU176" s="388"/>
      <c r="AV176" s="389"/>
      <c r="AW176" s="389"/>
      <c r="AX176" s="390"/>
    </row>
    <row r="177" spans="1:50" ht="24.75" customHeight="1" x14ac:dyDescent="0.15">
      <c r="A177" s="1046"/>
      <c r="B177" s="1047"/>
      <c r="C177" s="1047"/>
      <c r="D177" s="1047"/>
      <c r="E177" s="1047"/>
      <c r="F177" s="1048"/>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6"/>
      <c r="B178" s="1047"/>
      <c r="C178" s="1047"/>
      <c r="D178" s="1047"/>
      <c r="E178" s="1047"/>
      <c r="F178" s="1048"/>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6"/>
      <c r="B179" s="1047"/>
      <c r="C179" s="1047"/>
      <c r="D179" s="1047"/>
      <c r="E179" s="1047"/>
      <c r="F179" s="1048"/>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6"/>
      <c r="B180" s="1047"/>
      <c r="C180" s="1047"/>
      <c r="D180" s="1047"/>
      <c r="E180" s="1047"/>
      <c r="F180" s="1048"/>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6"/>
      <c r="B181" s="1047"/>
      <c r="C181" s="1047"/>
      <c r="D181" s="1047"/>
      <c r="E181" s="1047"/>
      <c r="F181" s="1048"/>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6"/>
      <c r="B182" s="1047"/>
      <c r="C182" s="1047"/>
      <c r="D182" s="1047"/>
      <c r="E182" s="1047"/>
      <c r="F182" s="1048"/>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6"/>
      <c r="B183" s="1047"/>
      <c r="C183" s="1047"/>
      <c r="D183" s="1047"/>
      <c r="E183" s="1047"/>
      <c r="F183" s="1048"/>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6"/>
      <c r="B184" s="1047"/>
      <c r="C184" s="1047"/>
      <c r="D184" s="1047"/>
      <c r="E184" s="1047"/>
      <c r="F184" s="1048"/>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6"/>
      <c r="B185" s="1047"/>
      <c r="C185" s="1047"/>
      <c r="D185" s="1047"/>
      <c r="E185" s="1047"/>
      <c r="F185" s="1048"/>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6"/>
      <c r="B186" s="1047"/>
      <c r="C186" s="1047"/>
      <c r="D186" s="1047"/>
      <c r="E186" s="1047"/>
      <c r="F186" s="1048"/>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46"/>
      <c r="B187" s="1047"/>
      <c r="C187" s="1047"/>
      <c r="D187" s="1047"/>
      <c r="E187" s="1047"/>
      <c r="F187" s="1048"/>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46"/>
      <c r="B188" s="1047"/>
      <c r="C188" s="1047"/>
      <c r="D188" s="1047"/>
      <c r="E188" s="1047"/>
      <c r="F188" s="1048"/>
      <c r="G188" s="816"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46"/>
      <c r="B189" s="1047"/>
      <c r="C189" s="1047"/>
      <c r="D189" s="1047"/>
      <c r="E189" s="1047"/>
      <c r="F189" s="1048"/>
      <c r="G189" s="671"/>
      <c r="H189" s="672"/>
      <c r="I189" s="672"/>
      <c r="J189" s="672"/>
      <c r="K189" s="673"/>
      <c r="L189" s="665"/>
      <c r="M189" s="666"/>
      <c r="N189" s="666"/>
      <c r="O189" s="666"/>
      <c r="P189" s="666"/>
      <c r="Q189" s="666"/>
      <c r="R189" s="666"/>
      <c r="S189" s="666"/>
      <c r="T189" s="666"/>
      <c r="U189" s="666"/>
      <c r="V189" s="666"/>
      <c r="W189" s="666"/>
      <c r="X189" s="667"/>
      <c r="Y189" s="388"/>
      <c r="Z189" s="389"/>
      <c r="AA189" s="389"/>
      <c r="AB189" s="806"/>
      <c r="AC189" s="671"/>
      <c r="AD189" s="672"/>
      <c r="AE189" s="672"/>
      <c r="AF189" s="672"/>
      <c r="AG189" s="673"/>
      <c r="AH189" s="665"/>
      <c r="AI189" s="666"/>
      <c r="AJ189" s="666"/>
      <c r="AK189" s="666"/>
      <c r="AL189" s="666"/>
      <c r="AM189" s="666"/>
      <c r="AN189" s="666"/>
      <c r="AO189" s="666"/>
      <c r="AP189" s="666"/>
      <c r="AQ189" s="666"/>
      <c r="AR189" s="666"/>
      <c r="AS189" s="666"/>
      <c r="AT189" s="667"/>
      <c r="AU189" s="388"/>
      <c r="AV189" s="389"/>
      <c r="AW189" s="389"/>
      <c r="AX189" s="390"/>
    </row>
    <row r="190" spans="1:50" ht="24.75" customHeight="1" x14ac:dyDescent="0.15">
      <c r="A190" s="1046"/>
      <c r="B190" s="1047"/>
      <c r="C190" s="1047"/>
      <c r="D190" s="1047"/>
      <c r="E190" s="1047"/>
      <c r="F190" s="1048"/>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6"/>
      <c r="B191" s="1047"/>
      <c r="C191" s="1047"/>
      <c r="D191" s="1047"/>
      <c r="E191" s="1047"/>
      <c r="F191" s="1048"/>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6"/>
      <c r="B192" s="1047"/>
      <c r="C192" s="1047"/>
      <c r="D192" s="1047"/>
      <c r="E192" s="1047"/>
      <c r="F192" s="1048"/>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6"/>
      <c r="B193" s="1047"/>
      <c r="C193" s="1047"/>
      <c r="D193" s="1047"/>
      <c r="E193" s="1047"/>
      <c r="F193" s="1048"/>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6"/>
      <c r="B194" s="1047"/>
      <c r="C194" s="1047"/>
      <c r="D194" s="1047"/>
      <c r="E194" s="1047"/>
      <c r="F194" s="1048"/>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6"/>
      <c r="B195" s="1047"/>
      <c r="C195" s="1047"/>
      <c r="D195" s="1047"/>
      <c r="E195" s="1047"/>
      <c r="F195" s="1048"/>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6"/>
      <c r="B196" s="1047"/>
      <c r="C196" s="1047"/>
      <c r="D196" s="1047"/>
      <c r="E196" s="1047"/>
      <c r="F196" s="1048"/>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6"/>
      <c r="B197" s="1047"/>
      <c r="C197" s="1047"/>
      <c r="D197" s="1047"/>
      <c r="E197" s="1047"/>
      <c r="F197" s="1048"/>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6"/>
      <c r="B198" s="1047"/>
      <c r="C198" s="1047"/>
      <c r="D198" s="1047"/>
      <c r="E198" s="1047"/>
      <c r="F198" s="1048"/>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6"/>
      <c r="B199" s="1047"/>
      <c r="C199" s="1047"/>
      <c r="D199" s="1047"/>
      <c r="E199" s="1047"/>
      <c r="F199" s="1048"/>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46"/>
      <c r="B200" s="1047"/>
      <c r="C200" s="1047"/>
      <c r="D200" s="1047"/>
      <c r="E200" s="1047"/>
      <c r="F200" s="1048"/>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46"/>
      <c r="B201" s="1047"/>
      <c r="C201" s="1047"/>
      <c r="D201" s="1047"/>
      <c r="E201" s="1047"/>
      <c r="F201" s="1048"/>
      <c r="G201" s="816"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46"/>
      <c r="B202" s="1047"/>
      <c r="C202" s="1047"/>
      <c r="D202" s="1047"/>
      <c r="E202" s="1047"/>
      <c r="F202" s="1048"/>
      <c r="G202" s="671"/>
      <c r="H202" s="672"/>
      <c r="I202" s="672"/>
      <c r="J202" s="672"/>
      <c r="K202" s="673"/>
      <c r="L202" s="665"/>
      <c r="M202" s="666"/>
      <c r="N202" s="666"/>
      <c r="O202" s="666"/>
      <c r="P202" s="666"/>
      <c r="Q202" s="666"/>
      <c r="R202" s="666"/>
      <c r="S202" s="666"/>
      <c r="T202" s="666"/>
      <c r="U202" s="666"/>
      <c r="V202" s="666"/>
      <c r="W202" s="666"/>
      <c r="X202" s="667"/>
      <c r="Y202" s="388"/>
      <c r="Z202" s="389"/>
      <c r="AA202" s="389"/>
      <c r="AB202" s="806"/>
      <c r="AC202" s="671"/>
      <c r="AD202" s="672"/>
      <c r="AE202" s="672"/>
      <c r="AF202" s="672"/>
      <c r="AG202" s="673"/>
      <c r="AH202" s="665"/>
      <c r="AI202" s="666"/>
      <c r="AJ202" s="666"/>
      <c r="AK202" s="666"/>
      <c r="AL202" s="666"/>
      <c r="AM202" s="666"/>
      <c r="AN202" s="666"/>
      <c r="AO202" s="666"/>
      <c r="AP202" s="666"/>
      <c r="AQ202" s="666"/>
      <c r="AR202" s="666"/>
      <c r="AS202" s="666"/>
      <c r="AT202" s="667"/>
      <c r="AU202" s="388"/>
      <c r="AV202" s="389"/>
      <c r="AW202" s="389"/>
      <c r="AX202" s="390"/>
    </row>
    <row r="203" spans="1:50" ht="24.75" customHeight="1" x14ac:dyDescent="0.15">
      <c r="A203" s="1046"/>
      <c r="B203" s="1047"/>
      <c r="C203" s="1047"/>
      <c r="D203" s="1047"/>
      <c r="E203" s="1047"/>
      <c r="F203" s="1048"/>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6"/>
      <c r="B204" s="1047"/>
      <c r="C204" s="1047"/>
      <c r="D204" s="1047"/>
      <c r="E204" s="1047"/>
      <c r="F204" s="1048"/>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6"/>
      <c r="B205" s="1047"/>
      <c r="C205" s="1047"/>
      <c r="D205" s="1047"/>
      <c r="E205" s="1047"/>
      <c r="F205" s="1048"/>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6"/>
      <c r="B206" s="1047"/>
      <c r="C206" s="1047"/>
      <c r="D206" s="1047"/>
      <c r="E206" s="1047"/>
      <c r="F206" s="1048"/>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6"/>
      <c r="B207" s="1047"/>
      <c r="C207" s="1047"/>
      <c r="D207" s="1047"/>
      <c r="E207" s="1047"/>
      <c r="F207" s="1048"/>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6"/>
      <c r="B208" s="1047"/>
      <c r="C208" s="1047"/>
      <c r="D208" s="1047"/>
      <c r="E208" s="1047"/>
      <c r="F208" s="1048"/>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6"/>
      <c r="B209" s="1047"/>
      <c r="C209" s="1047"/>
      <c r="D209" s="1047"/>
      <c r="E209" s="1047"/>
      <c r="F209" s="1048"/>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6"/>
      <c r="B210" s="1047"/>
      <c r="C210" s="1047"/>
      <c r="D210" s="1047"/>
      <c r="E210" s="1047"/>
      <c r="F210" s="1048"/>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6"/>
      <c r="B211" s="1047"/>
      <c r="C211" s="1047"/>
      <c r="D211" s="1047"/>
      <c r="E211" s="1047"/>
      <c r="F211" s="1048"/>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9"/>
      <c r="B212" s="1050"/>
      <c r="C212" s="1050"/>
      <c r="D212" s="1050"/>
      <c r="E212" s="1050"/>
      <c r="F212" s="1051"/>
      <c r="G212" s="1034" t="s">
        <v>20</v>
      </c>
      <c r="H212" s="1035"/>
      <c r="I212" s="1035"/>
      <c r="J212" s="1035"/>
      <c r="K212" s="1035"/>
      <c r="L212" s="1036"/>
      <c r="M212" s="1037"/>
      <c r="N212" s="1037"/>
      <c r="O212" s="1037"/>
      <c r="P212" s="1037"/>
      <c r="Q212" s="1037"/>
      <c r="R212" s="1037"/>
      <c r="S212" s="1037"/>
      <c r="T212" s="1037"/>
      <c r="U212" s="1037"/>
      <c r="V212" s="1037"/>
      <c r="W212" s="1037"/>
      <c r="X212" s="1038"/>
      <c r="Y212" s="1039">
        <f>SUM(Y202:AB211)</f>
        <v>0</v>
      </c>
      <c r="Z212" s="1040"/>
      <c r="AA212" s="1040"/>
      <c r="AB212" s="1041"/>
      <c r="AC212" s="1034" t="s">
        <v>20</v>
      </c>
      <c r="AD212" s="1035"/>
      <c r="AE212" s="1035"/>
      <c r="AF212" s="1035"/>
      <c r="AG212" s="1035"/>
      <c r="AH212" s="1036"/>
      <c r="AI212" s="1037"/>
      <c r="AJ212" s="1037"/>
      <c r="AK212" s="1037"/>
      <c r="AL212" s="1037"/>
      <c r="AM212" s="1037"/>
      <c r="AN212" s="1037"/>
      <c r="AO212" s="1037"/>
      <c r="AP212" s="1037"/>
      <c r="AQ212" s="1037"/>
      <c r="AR212" s="1037"/>
      <c r="AS212" s="1037"/>
      <c r="AT212" s="1038"/>
      <c r="AU212" s="1039">
        <f>SUM(AU202:AX211)</f>
        <v>0</v>
      </c>
      <c r="AV212" s="1040"/>
      <c r="AW212" s="1040"/>
      <c r="AX212" s="1042"/>
    </row>
    <row r="213" spans="1:50" s="39" customFormat="1" ht="24.75" customHeight="1" thickBot="1" x14ac:dyDescent="0.2"/>
    <row r="214" spans="1:50" ht="30" customHeight="1" x14ac:dyDescent="0.15">
      <c r="A214" s="1043" t="s">
        <v>28</v>
      </c>
      <c r="B214" s="1044"/>
      <c r="C214" s="1044"/>
      <c r="D214" s="1044"/>
      <c r="E214" s="1044"/>
      <c r="F214" s="1045"/>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46"/>
      <c r="B215" s="1047"/>
      <c r="C215" s="1047"/>
      <c r="D215" s="1047"/>
      <c r="E215" s="1047"/>
      <c r="F215" s="1048"/>
      <c r="G215" s="816"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46"/>
      <c r="B216" s="1047"/>
      <c r="C216" s="1047"/>
      <c r="D216" s="1047"/>
      <c r="E216" s="1047"/>
      <c r="F216" s="1048"/>
      <c r="G216" s="671"/>
      <c r="H216" s="672"/>
      <c r="I216" s="672"/>
      <c r="J216" s="672"/>
      <c r="K216" s="673"/>
      <c r="L216" s="665"/>
      <c r="M216" s="666"/>
      <c r="N216" s="666"/>
      <c r="O216" s="666"/>
      <c r="P216" s="666"/>
      <c r="Q216" s="666"/>
      <c r="R216" s="666"/>
      <c r="S216" s="666"/>
      <c r="T216" s="666"/>
      <c r="U216" s="666"/>
      <c r="V216" s="666"/>
      <c r="W216" s="666"/>
      <c r="X216" s="667"/>
      <c r="Y216" s="388"/>
      <c r="Z216" s="389"/>
      <c r="AA216" s="389"/>
      <c r="AB216" s="806"/>
      <c r="AC216" s="671"/>
      <c r="AD216" s="672"/>
      <c r="AE216" s="672"/>
      <c r="AF216" s="672"/>
      <c r="AG216" s="673"/>
      <c r="AH216" s="665"/>
      <c r="AI216" s="666"/>
      <c r="AJ216" s="666"/>
      <c r="AK216" s="666"/>
      <c r="AL216" s="666"/>
      <c r="AM216" s="666"/>
      <c r="AN216" s="666"/>
      <c r="AO216" s="666"/>
      <c r="AP216" s="666"/>
      <c r="AQ216" s="666"/>
      <c r="AR216" s="666"/>
      <c r="AS216" s="666"/>
      <c r="AT216" s="667"/>
      <c r="AU216" s="388"/>
      <c r="AV216" s="389"/>
      <c r="AW216" s="389"/>
      <c r="AX216" s="390"/>
    </row>
    <row r="217" spans="1:50" ht="24.75" customHeight="1" x14ac:dyDescent="0.15">
      <c r="A217" s="1046"/>
      <c r="B217" s="1047"/>
      <c r="C217" s="1047"/>
      <c r="D217" s="1047"/>
      <c r="E217" s="1047"/>
      <c r="F217" s="1048"/>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6"/>
      <c r="B218" s="1047"/>
      <c r="C218" s="1047"/>
      <c r="D218" s="1047"/>
      <c r="E218" s="1047"/>
      <c r="F218" s="1048"/>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6"/>
      <c r="B219" s="1047"/>
      <c r="C219" s="1047"/>
      <c r="D219" s="1047"/>
      <c r="E219" s="1047"/>
      <c r="F219" s="1048"/>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6"/>
      <c r="B220" s="1047"/>
      <c r="C220" s="1047"/>
      <c r="D220" s="1047"/>
      <c r="E220" s="1047"/>
      <c r="F220" s="1048"/>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6"/>
      <c r="B221" s="1047"/>
      <c r="C221" s="1047"/>
      <c r="D221" s="1047"/>
      <c r="E221" s="1047"/>
      <c r="F221" s="1048"/>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6"/>
      <c r="B222" s="1047"/>
      <c r="C222" s="1047"/>
      <c r="D222" s="1047"/>
      <c r="E222" s="1047"/>
      <c r="F222" s="1048"/>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6"/>
      <c r="B223" s="1047"/>
      <c r="C223" s="1047"/>
      <c r="D223" s="1047"/>
      <c r="E223" s="1047"/>
      <c r="F223" s="1048"/>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6"/>
      <c r="B224" s="1047"/>
      <c r="C224" s="1047"/>
      <c r="D224" s="1047"/>
      <c r="E224" s="1047"/>
      <c r="F224" s="1048"/>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6"/>
      <c r="B225" s="1047"/>
      <c r="C225" s="1047"/>
      <c r="D225" s="1047"/>
      <c r="E225" s="1047"/>
      <c r="F225" s="1048"/>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6"/>
      <c r="B226" s="1047"/>
      <c r="C226" s="1047"/>
      <c r="D226" s="1047"/>
      <c r="E226" s="1047"/>
      <c r="F226" s="1048"/>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46"/>
      <c r="B227" s="1047"/>
      <c r="C227" s="1047"/>
      <c r="D227" s="1047"/>
      <c r="E227" s="1047"/>
      <c r="F227" s="1048"/>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46"/>
      <c r="B228" s="1047"/>
      <c r="C228" s="1047"/>
      <c r="D228" s="1047"/>
      <c r="E228" s="1047"/>
      <c r="F228" s="1048"/>
      <c r="G228" s="816"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46"/>
      <c r="B229" s="1047"/>
      <c r="C229" s="1047"/>
      <c r="D229" s="1047"/>
      <c r="E229" s="1047"/>
      <c r="F229" s="1048"/>
      <c r="G229" s="671"/>
      <c r="H229" s="672"/>
      <c r="I229" s="672"/>
      <c r="J229" s="672"/>
      <c r="K229" s="673"/>
      <c r="L229" s="665"/>
      <c r="M229" s="666"/>
      <c r="N229" s="666"/>
      <c r="O229" s="666"/>
      <c r="P229" s="666"/>
      <c r="Q229" s="666"/>
      <c r="R229" s="666"/>
      <c r="S229" s="666"/>
      <c r="T229" s="666"/>
      <c r="U229" s="666"/>
      <c r="V229" s="666"/>
      <c r="W229" s="666"/>
      <c r="X229" s="667"/>
      <c r="Y229" s="388"/>
      <c r="Z229" s="389"/>
      <c r="AA229" s="389"/>
      <c r="AB229" s="806"/>
      <c r="AC229" s="671"/>
      <c r="AD229" s="672"/>
      <c r="AE229" s="672"/>
      <c r="AF229" s="672"/>
      <c r="AG229" s="673"/>
      <c r="AH229" s="665"/>
      <c r="AI229" s="666"/>
      <c r="AJ229" s="666"/>
      <c r="AK229" s="666"/>
      <c r="AL229" s="666"/>
      <c r="AM229" s="666"/>
      <c r="AN229" s="666"/>
      <c r="AO229" s="666"/>
      <c r="AP229" s="666"/>
      <c r="AQ229" s="666"/>
      <c r="AR229" s="666"/>
      <c r="AS229" s="666"/>
      <c r="AT229" s="667"/>
      <c r="AU229" s="388"/>
      <c r="AV229" s="389"/>
      <c r="AW229" s="389"/>
      <c r="AX229" s="390"/>
    </row>
    <row r="230" spans="1:50" ht="24.75" customHeight="1" x14ac:dyDescent="0.15">
      <c r="A230" s="1046"/>
      <c r="B230" s="1047"/>
      <c r="C230" s="1047"/>
      <c r="D230" s="1047"/>
      <c r="E230" s="1047"/>
      <c r="F230" s="1048"/>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6"/>
      <c r="B231" s="1047"/>
      <c r="C231" s="1047"/>
      <c r="D231" s="1047"/>
      <c r="E231" s="1047"/>
      <c r="F231" s="1048"/>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6"/>
      <c r="B232" s="1047"/>
      <c r="C232" s="1047"/>
      <c r="D232" s="1047"/>
      <c r="E232" s="1047"/>
      <c r="F232" s="1048"/>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6"/>
      <c r="B233" s="1047"/>
      <c r="C233" s="1047"/>
      <c r="D233" s="1047"/>
      <c r="E233" s="1047"/>
      <c r="F233" s="1048"/>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6"/>
      <c r="B234" s="1047"/>
      <c r="C234" s="1047"/>
      <c r="D234" s="1047"/>
      <c r="E234" s="1047"/>
      <c r="F234" s="1048"/>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6"/>
      <c r="B235" s="1047"/>
      <c r="C235" s="1047"/>
      <c r="D235" s="1047"/>
      <c r="E235" s="1047"/>
      <c r="F235" s="1048"/>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6"/>
      <c r="B236" s="1047"/>
      <c r="C236" s="1047"/>
      <c r="D236" s="1047"/>
      <c r="E236" s="1047"/>
      <c r="F236" s="1048"/>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6"/>
      <c r="B237" s="1047"/>
      <c r="C237" s="1047"/>
      <c r="D237" s="1047"/>
      <c r="E237" s="1047"/>
      <c r="F237" s="1048"/>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6"/>
      <c r="B238" s="1047"/>
      <c r="C238" s="1047"/>
      <c r="D238" s="1047"/>
      <c r="E238" s="1047"/>
      <c r="F238" s="1048"/>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6"/>
      <c r="B239" s="1047"/>
      <c r="C239" s="1047"/>
      <c r="D239" s="1047"/>
      <c r="E239" s="1047"/>
      <c r="F239" s="1048"/>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46"/>
      <c r="B240" s="1047"/>
      <c r="C240" s="1047"/>
      <c r="D240" s="1047"/>
      <c r="E240" s="1047"/>
      <c r="F240" s="1048"/>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46"/>
      <c r="B241" s="1047"/>
      <c r="C241" s="1047"/>
      <c r="D241" s="1047"/>
      <c r="E241" s="1047"/>
      <c r="F241" s="1048"/>
      <c r="G241" s="816"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46"/>
      <c r="B242" s="1047"/>
      <c r="C242" s="1047"/>
      <c r="D242" s="1047"/>
      <c r="E242" s="1047"/>
      <c r="F242" s="1048"/>
      <c r="G242" s="671"/>
      <c r="H242" s="672"/>
      <c r="I242" s="672"/>
      <c r="J242" s="672"/>
      <c r="K242" s="673"/>
      <c r="L242" s="665"/>
      <c r="M242" s="666"/>
      <c r="N242" s="666"/>
      <c r="O242" s="666"/>
      <c r="P242" s="666"/>
      <c r="Q242" s="666"/>
      <c r="R242" s="666"/>
      <c r="S242" s="666"/>
      <c r="T242" s="666"/>
      <c r="U242" s="666"/>
      <c r="V242" s="666"/>
      <c r="W242" s="666"/>
      <c r="X242" s="667"/>
      <c r="Y242" s="388"/>
      <c r="Z242" s="389"/>
      <c r="AA242" s="389"/>
      <c r="AB242" s="806"/>
      <c r="AC242" s="671"/>
      <c r="AD242" s="672"/>
      <c r="AE242" s="672"/>
      <c r="AF242" s="672"/>
      <c r="AG242" s="673"/>
      <c r="AH242" s="665"/>
      <c r="AI242" s="666"/>
      <c r="AJ242" s="666"/>
      <c r="AK242" s="666"/>
      <c r="AL242" s="666"/>
      <c r="AM242" s="666"/>
      <c r="AN242" s="666"/>
      <c r="AO242" s="666"/>
      <c r="AP242" s="666"/>
      <c r="AQ242" s="666"/>
      <c r="AR242" s="666"/>
      <c r="AS242" s="666"/>
      <c r="AT242" s="667"/>
      <c r="AU242" s="388"/>
      <c r="AV242" s="389"/>
      <c r="AW242" s="389"/>
      <c r="AX242" s="390"/>
    </row>
    <row r="243" spans="1:50" ht="24.75" customHeight="1" x14ac:dyDescent="0.15">
      <c r="A243" s="1046"/>
      <c r="B243" s="1047"/>
      <c r="C243" s="1047"/>
      <c r="D243" s="1047"/>
      <c r="E243" s="1047"/>
      <c r="F243" s="1048"/>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6"/>
      <c r="B244" s="1047"/>
      <c r="C244" s="1047"/>
      <c r="D244" s="1047"/>
      <c r="E244" s="1047"/>
      <c r="F244" s="1048"/>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6"/>
      <c r="B245" s="1047"/>
      <c r="C245" s="1047"/>
      <c r="D245" s="1047"/>
      <c r="E245" s="1047"/>
      <c r="F245" s="1048"/>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6"/>
      <c r="B246" s="1047"/>
      <c r="C246" s="1047"/>
      <c r="D246" s="1047"/>
      <c r="E246" s="1047"/>
      <c r="F246" s="1048"/>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6"/>
      <c r="B247" s="1047"/>
      <c r="C247" s="1047"/>
      <c r="D247" s="1047"/>
      <c r="E247" s="1047"/>
      <c r="F247" s="1048"/>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6"/>
      <c r="B248" s="1047"/>
      <c r="C248" s="1047"/>
      <c r="D248" s="1047"/>
      <c r="E248" s="1047"/>
      <c r="F248" s="1048"/>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6"/>
      <c r="B249" s="1047"/>
      <c r="C249" s="1047"/>
      <c r="D249" s="1047"/>
      <c r="E249" s="1047"/>
      <c r="F249" s="1048"/>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6"/>
      <c r="B250" s="1047"/>
      <c r="C250" s="1047"/>
      <c r="D250" s="1047"/>
      <c r="E250" s="1047"/>
      <c r="F250" s="1048"/>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6"/>
      <c r="B251" s="1047"/>
      <c r="C251" s="1047"/>
      <c r="D251" s="1047"/>
      <c r="E251" s="1047"/>
      <c r="F251" s="1048"/>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6"/>
      <c r="B252" s="1047"/>
      <c r="C252" s="1047"/>
      <c r="D252" s="1047"/>
      <c r="E252" s="1047"/>
      <c r="F252" s="1048"/>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46"/>
      <c r="B253" s="1047"/>
      <c r="C253" s="1047"/>
      <c r="D253" s="1047"/>
      <c r="E253" s="1047"/>
      <c r="F253" s="1048"/>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46"/>
      <c r="B254" s="1047"/>
      <c r="C254" s="1047"/>
      <c r="D254" s="1047"/>
      <c r="E254" s="1047"/>
      <c r="F254" s="1048"/>
      <c r="G254" s="816"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46"/>
      <c r="B255" s="1047"/>
      <c r="C255" s="1047"/>
      <c r="D255" s="1047"/>
      <c r="E255" s="1047"/>
      <c r="F255" s="1048"/>
      <c r="G255" s="671"/>
      <c r="H255" s="672"/>
      <c r="I255" s="672"/>
      <c r="J255" s="672"/>
      <c r="K255" s="673"/>
      <c r="L255" s="665"/>
      <c r="M255" s="666"/>
      <c r="N255" s="666"/>
      <c r="O255" s="666"/>
      <c r="P255" s="666"/>
      <c r="Q255" s="666"/>
      <c r="R255" s="666"/>
      <c r="S255" s="666"/>
      <c r="T255" s="666"/>
      <c r="U255" s="666"/>
      <c r="V255" s="666"/>
      <c r="W255" s="666"/>
      <c r="X255" s="667"/>
      <c r="Y255" s="388"/>
      <c r="Z255" s="389"/>
      <c r="AA255" s="389"/>
      <c r="AB255" s="806"/>
      <c r="AC255" s="671"/>
      <c r="AD255" s="672"/>
      <c r="AE255" s="672"/>
      <c r="AF255" s="672"/>
      <c r="AG255" s="673"/>
      <c r="AH255" s="665"/>
      <c r="AI255" s="666"/>
      <c r="AJ255" s="666"/>
      <c r="AK255" s="666"/>
      <c r="AL255" s="666"/>
      <c r="AM255" s="666"/>
      <c r="AN255" s="666"/>
      <c r="AO255" s="666"/>
      <c r="AP255" s="666"/>
      <c r="AQ255" s="666"/>
      <c r="AR255" s="666"/>
      <c r="AS255" s="666"/>
      <c r="AT255" s="667"/>
      <c r="AU255" s="388"/>
      <c r="AV255" s="389"/>
      <c r="AW255" s="389"/>
      <c r="AX255" s="390"/>
    </row>
    <row r="256" spans="1:50" ht="24.75" customHeight="1" x14ac:dyDescent="0.15">
      <c r="A256" s="1046"/>
      <c r="B256" s="1047"/>
      <c r="C256" s="1047"/>
      <c r="D256" s="1047"/>
      <c r="E256" s="1047"/>
      <c r="F256" s="1048"/>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6"/>
      <c r="B257" s="1047"/>
      <c r="C257" s="1047"/>
      <c r="D257" s="1047"/>
      <c r="E257" s="1047"/>
      <c r="F257" s="1048"/>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6"/>
      <c r="B258" s="1047"/>
      <c r="C258" s="1047"/>
      <c r="D258" s="1047"/>
      <c r="E258" s="1047"/>
      <c r="F258" s="1048"/>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6"/>
      <c r="B259" s="1047"/>
      <c r="C259" s="1047"/>
      <c r="D259" s="1047"/>
      <c r="E259" s="1047"/>
      <c r="F259" s="1048"/>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6"/>
      <c r="B260" s="1047"/>
      <c r="C260" s="1047"/>
      <c r="D260" s="1047"/>
      <c r="E260" s="1047"/>
      <c r="F260" s="1048"/>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6"/>
      <c r="B261" s="1047"/>
      <c r="C261" s="1047"/>
      <c r="D261" s="1047"/>
      <c r="E261" s="1047"/>
      <c r="F261" s="1048"/>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6"/>
      <c r="B262" s="1047"/>
      <c r="C262" s="1047"/>
      <c r="D262" s="1047"/>
      <c r="E262" s="1047"/>
      <c r="F262" s="1048"/>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6"/>
      <c r="B263" s="1047"/>
      <c r="C263" s="1047"/>
      <c r="D263" s="1047"/>
      <c r="E263" s="1047"/>
      <c r="F263" s="1048"/>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6"/>
      <c r="B264" s="1047"/>
      <c r="C264" s="1047"/>
      <c r="D264" s="1047"/>
      <c r="E264" s="1047"/>
      <c r="F264" s="1048"/>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9"/>
      <c r="B265" s="1050"/>
      <c r="C265" s="1050"/>
      <c r="D265" s="1050"/>
      <c r="E265" s="1050"/>
      <c r="F265" s="1051"/>
      <c r="G265" s="1034" t="s">
        <v>20</v>
      </c>
      <c r="H265" s="1035"/>
      <c r="I265" s="1035"/>
      <c r="J265" s="1035"/>
      <c r="K265" s="1035"/>
      <c r="L265" s="1036"/>
      <c r="M265" s="1037"/>
      <c r="N265" s="1037"/>
      <c r="O265" s="1037"/>
      <c r="P265" s="1037"/>
      <c r="Q265" s="1037"/>
      <c r="R265" s="1037"/>
      <c r="S265" s="1037"/>
      <c r="T265" s="1037"/>
      <c r="U265" s="1037"/>
      <c r="V265" s="1037"/>
      <c r="W265" s="1037"/>
      <c r="X265" s="1038"/>
      <c r="Y265" s="1039">
        <f>SUM(Y255:AB264)</f>
        <v>0</v>
      </c>
      <c r="Z265" s="1040"/>
      <c r="AA265" s="1040"/>
      <c r="AB265" s="1041"/>
      <c r="AC265" s="1034" t="s">
        <v>20</v>
      </c>
      <c r="AD265" s="1035"/>
      <c r="AE265" s="1035"/>
      <c r="AF265" s="1035"/>
      <c r="AG265" s="1035"/>
      <c r="AH265" s="1036"/>
      <c r="AI265" s="1037"/>
      <c r="AJ265" s="1037"/>
      <c r="AK265" s="1037"/>
      <c r="AL265" s="1037"/>
      <c r="AM265" s="1037"/>
      <c r="AN265" s="1037"/>
      <c r="AO265" s="1037"/>
      <c r="AP265" s="1037"/>
      <c r="AQ265" s="1037"/>
      <c r="AR265" s="1037"/>
      <c r="AS265" s="1037"/>
      <c r="AT265" s="1038"/>
      <c r="AU265" s="1039">
        <f>SUM(AU255:AX264)</f>
        <v>0</v>
      </c>
      <c r="AV265" s="1040"/>
      <c r="AW265" s="1040"/>
      <c r="AX265" s="104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475</v>
      </c>
      <c r="Z3" s="368"/>
      <c r="AA3" s="368"/>
      <c r="AB3" s="368"/>
      <c r="AC3" s="149" t="s">
        <v>460</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7">
        <v>1</v>
      </c>
      <c r="B4" s="1057">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7">
        <v>2</v>
      </c>
      <c r="B5" s="1057">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7">
        <v>3</v>
      </c>
      <c r="B6" s="1057">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7">
        <v>4</v>
      </c>
      <c r="B7" s="1057">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7">
        <v>5</v>
      </c>
      <c r="B8" s="1057">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7">
        <v>6</v>
      </c>
      <c r="B9" s="1057">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7">
        <v>7</v>
      </c>
      <c r="B10" s="1057">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7">
        <v>8</v>
      </c>
      <c r="B11" s="1057">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7">
        <v>9</v>
      </c>
      <c r="B12" s="1057">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7">
        <v>10</v>
      </c>
      <c r="B13" s="1057">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7">
        <v>11</v>
      </c>
      <c r="B14" s="1057">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7">
        <v>12</v>
      </c>
      <c r="B15" s="1057">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7">
        <v>13</v>
      </c>
      <c r="B16" s="1057">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7">
        <v>14</v>
      </c>
      <c r="B17" s="1057">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7">
        <v>15</v>
      </c>
      <c r="B18" s="1057">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7">
        <v>16</v>
      </c>
      <c r="B19" s="1057">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7">
        <v>17</v>
      </c>
      <c r="B20" s="1057">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7">
        <v>18</v>
      </c>
      <c r="B21" s="1057">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7">
        <v>19</v>
      </c>
      <c r="B22" s="1057">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7">
        <v>20</v>
      </c>
      <c r="B23" s="1057">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7">
        <v>21</v>
      </c>
      <c r="B24" s="1057">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7">
        <v>22</v>
      </c>
      <c r="B25" s="1057">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7">
        <v>23</v>
      </c>
      <c r="B26" s="1057">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7">
        <v>24</v>
      </c>
      <c r="B27" s="1057">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7">
        <v>25</v>
      </c>
      <c r="B28" s="1057">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7">
        <v>26</v>
      </c>
      <c r="B29" s="1057">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7">
        <v>27</v>
      </c>
      <c r="B30" s="1057">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7">
        <v>28</v>
      </c>
      <c r="B31" s="1057">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7">
        <v>29</v>
      </c>
      <c r="B32" s="1057">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7">
        <v>30</v>
      </c>
      <c r="B33" s="1057">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475</v>
      </c>
      <c r="Z36" s="368"/>
      <c r="AA36" s="368"/>
      <c r="AB36" s="368"/>
      <c r="AC36" s="149" t="s">
        <v>460</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7">
        <v>1</v>
      </c>
      <c r="B37" s="1057">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7">
        <v>2</v>
      </c>
      <c r="B38" s="1057">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7">
        <v>3</v>
      </c>
      <c r="B39" s="1057">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7">
        <v>4</v>
      </c>
      <c r="B40" s="1057">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7">
        <v>5</v>
      </c>
      <c r="B41" s="1057">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7">
        <v>6</v>
      </c>
      <c r="B42" s="1057">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7">
        <v>7</v>
      </c>
      <c r="B43" s="1057">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7">
        <v>8</v>
      </c>
      <c r="B44" s="1057">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7">
        <v>9</v>
      </c>
      <c r="B45" s="1057">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7">
        <v>10</v>
      </c>
      <c r="B46" s="1057">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7">
        <v>11</v>
      </c>
      <c r="B47" s="1057">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7">
        <v>12</v>
      </c>
      <c r="B48" s="1057">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7">
        <v>13</v>
      </c>
      <c r="B49" s="1057">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7">
        <v>14</v>
      </c>
      <c r="B50" s="1057">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7">
        <v>15</v>
      </c>
      <c r="B51" s="1057">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7">
        <v>16</v>
      </c>
      <c r="B52" s="1057">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7">
        <v>17</v>
      </c>
      <c r="B53" s="1057">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7">
        <v>18</v>
      </c>
      <c r="B54" s="1057">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7">
        <v>19</v>
      </c>
      <c r="B55" s="1057">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7">
        <v>20</v>
      </c>
      <c r="B56" s="1057">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7">
        <v>21</v>
      </c>
      <c r="B57" s="1057">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7">
        <v>22</v>
      </c>
      <c r="B58" s="1057">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7">
        <v>23</v>
      </c>
      <c r="B59" s="1057">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7">
        <v>24</v>
      </c>
      <c r="B60" s="1057">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7">
        <v>25</v>
      </c>
      <c r="B61" s="1057">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7">
        <v>26</v>
      </c>
      <c r="B62" s="1057">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7">
        <v>27</v>
      </c>
      <c r="B63" s="1057">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7">
        <v>28</v>
      </c>
      <c r="B64" s="1057">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7">
        <v>29</v>
      </c>
      <c r="B65" s="1057">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7">
        <v>30</v>
      </c>
      <c r="B66" s="1057">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475</v>
      </c>
      <c r="Z69" s="368"/>
      <c r="AA69" s="368"/>
      <c r="AB69" s="368"/>
      <c r="AC69" s="149" t="s">
        <v>460</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7">
        <v>1</v>
      </c>
      <c r="B70" s="1057">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7">
        <v>2</v>
      </c>
      <c r="B71" s="1057">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7">
        <v>3</v>
      </c>
      <c r="B72" s="1057">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7">
        <v>4</v>
      </c>
      <c r="B73" s="1057">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7">
        <v>5</v>
      </c>
      <c r="B74" s="1057">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7">
        <v>6</v>
      </c>
      <c r="B75" s="1057">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7">
        <v>7</v>
      </c>
      <c r="B76" s="1057">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7">
        <v>8</v>
      </c>
      <c r="B77" s="1057">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7">
        <v>9</v>
      </c>
      <c r="B78" s="1057">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7">
        <v>10</v>
      </c>
      <c r="B79" s="1057">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7">
        <v>11</v>
      </c>
      <c r="B80" s="1057">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7">
        <v>12</v>
      </c>
      <c r="B81" s="1057">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7">
        <v>13</v>
      </c>
      <c r="B82" s="1057">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7">
        <v>14</v>
      </c>
      <c r="B83" s="1057">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7">
        <v>15</v>
      </c>
      <c r="B84" s="1057">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7">
        <v>16</v>
      </c>
      <c r="B85" s="1057">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7">
        <v>17</v>
      </c>
      <c r="B86" s="1057">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7">
        <v>18</v>
      </c>
      <c r="B87" s="1057">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7">
        <v>19</v>
      </c>
      <c r="B88" s="1057">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7">
        <v>20</v>
      </c>
      <c r="B89" s="1057">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7">
        <v>21</v>
      </c>
      <c r="B90" s="1057">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7">
        <v>22</v>
      </c>
      <c r="B91" s="1057">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7">
        <v>23</v>
      </c>
      <c r="B92" s="1057">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7">
        <v>24</v>
      </c>
      <c r="B93" s="1057">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7">
        <v>25</v>
      </c>
      <c r="B94" s="1057">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7">
        <v>26</v>
      </c>
      <c r="B95" s="1057">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7">
        <v>27</v>
      </c>
      <c r="B96" s="1057">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7">
        <v>28</v>
      </c>
      <c r="B97" s="1057">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7">
        <v>29</v>
      </c>
      <c r="B98" s="1057">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7">
        <v>30</v>
      </c>
      <c r="B99" s="1057">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475</v>
      </c>
      <c r="Z102" s="368"/>
      <c r="AA102" s="368"/>
      <c r="AB102" s="368"/>
      <c r="AC102" s="149" t="s">
        <v>460</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7">
        <v>1</v>
      </c>
      <c r="B103" s="1057">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7">
        <v>2</v>
      </c>
      <c r="B104" s="1057">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7">
        <v>3</v>
      </c>
      <c r="B105" s="1057">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7">
        <v>4</v>
      </c>
      <c r="B106" s="1057">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7">
        <v>5</v>
      </c>
      <c r="B107" s="1057">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7">
        <v>6</v>
      </c>
      <c r="B108" s="1057">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7">
        <v>7</v>
      </c>
      <c r="B109" s="1057">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7">
        <v>8</v>
      </c>
      <c r="B110" s="1057">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7">
        <v>9</v>
      </c>
      <c r="B111" s="1057">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7">
        <v>10</v>
      </c>
      <c r="B112" s="1057">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7">
        <v>11</v>
      </c>
      <c r="B113" s="1057">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7">
        <v>12</v>
      </c>
      <c r="B114" s="1057">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7">
        <v>13</v>
      </c>
      <c r="B115" s="1057">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7">
        <v>14</v>
      </c>
      <c r="B116" s="1057">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7">
        <v>15</v>
      </c>
      <c r="B117" s="1057">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7">
        <v>16</v>
      </c>
      <c r="B118" s="1057">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7">
        <v>17</v>
      </c>
      <c r="B119" s="1057">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7">
        <v>18</v>
      </c>
      <c r="B120" s="1057">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7">
        <v>19</v>
      </c>
      <c r="B121" s="1057">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7">
        <v>20</v>
      </c>
      <c r="B122" s="1057">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7">
        <v>21</v>
      </c>
      <c r="B123" s="1057">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7">
        <v>22</v>
      </c>
      <c r="B124" s="1057">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7">
        <v>23</v>
      </c>
      <c r="B125" s="1057">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7">
        <v>24</v>
      </c>
      <c r="B126" s="1057">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7">
        <v>25</v>
      </c>
      <c r="B127" s="1057">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7">
        <v>26</v>
      </c>
      <c r="B128" s="1057">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7">
        <v>27</v>
      </c>
      <c r="B129" s="1057">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7">
        <v>28</v>
      </c>
      <c r="B130" s="1057">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7">
        <v>29</v>
      </c>
      <c r="B131" s="1057">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7">
        <v>30</v>
      </c>
      <c r="B132" s="1057">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475</v>
      </c>
      <c r="Z135" s="368"/>
      <c r="AA135" s="368"/>
      <c r="AB135" s="368"/>
      <c r="AC135" s="149" t="s">
        <v>460</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7">
        <v>1</v>
      </c>
      <c r="B136" s="1057">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7">
        <v>2</v>
      </c>
      <c r="B137" s="1057">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7">
        <v>3</v>
      </c>
      <c r="B138" s="1057">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7">
        <v>4</v>
      </c>
      <c r="B139" s="1057">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7">
        <v>5</v>
      </c>
      <c r="B140" s="1057">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7">
        <v>6</v>
      </c>
      <c r="B141" s="1057">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7">
        <v>7</v>
      </c>
      <c r="B142" s="1057">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7">
        <v>8</v>
      </c>
      <c r="B143" s="1057">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7">
        <v>9</v>
      </c>
      <c r="B144" s="1057">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7">
        <v>10</v>
      </c>
      <c r="B145" s="1057">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7">
        <v>11</v>
      </c>
      <c r="B146" s="1057">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7">
        <v>12</v>
      </c>
      <c r="B147" s="1057">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7">
        <v>13</v>
      </c>
      <c r="B148" s="1057">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7">
        <v>14</v>
      </c>
      <c r="B149" s="1057">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7">
        <v>15</v>
      </c>
      <c r="B150" s="1057">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7">
        <v>16</v>
      </c>
      <c r="B151" s="1057">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7">
        <v>17</v>
      </c>
      <c r="B152" s="1057">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7">
        <v>18</v>
      </c>
      <c r="B153" s="1057">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7">
        <v>19</v>
      </c>
      <c r="B154" s="1057">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7">
        <v>20</v>
      </c>
      <c r="B155" s="1057">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7">
        <v>21</v>
      </c>
      <c r="B156" s="1057">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7">
        <v>22</v>
      </c>
      <c r="B157" s="1057">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7">
        <v>23</v>
      </c>
      <c r="B158" s="1057">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7">
        <v>24</v>
      </c>
      <c r="B159" s="1057">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7">
        <v>25</v>
      </c>
      <c r="B160" s="1057">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7">
        <v>26</v>
      </c>
      <c r="B161" s="1057">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7">
        <v>27</v>
      </c>
      <c r="B162" s="1057">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7">
        <v>28</v>
      </c>
      <c r="B163" s="1057">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7">
        <v>29</v>
      </c>
      <c r="B164" s="1057">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7">
        <v>30</v>
      </c>
      <c r="B165" s="1057">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475</v>
      </c>
      <c r="Z168" s="368"/>
      <c r="AA168" s="368"/>
      <c r="AB168" s="368"/>
      <c r="AC168" s="149" t="s">
        <v>460</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7">
        <v>1</v>
      </c>
      <c r="B169" s="1057">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7">
        <v>2</v>
      </c>
      <c r="B170" s="1057">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7">
        <v>3</v>
      </c>
      <c r="B171" s="1057">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7">
        <v>4</v>
      </c>
      <c r="B172" s="1057">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7">
        <v>5</v>
      </c>
      <c r="B173" s="1057">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7">
        <v>6</v>
      </c>
      <c r="B174" s="1057">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7">
        <v>7</v>
      </c>
      <c r="B175" s="1057">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7">
        <v>8</v>
      </c>
      <c r="B176" s="1057">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7">
        <v>9</v>
      </c>
      <c r="B177" s="1057">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7">
        <v>10</v>
      </c>
      <c r="B178" s="1057">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7">
        <v>11</v>
      </c>
      <c r="B179" s="1057">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7">
        <v>12</v>
      </c>
      <c r="B180" s="1057">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7">
        <v>13</v>
      </c>
      <c r="B181" s="1057">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7">
        <v>14</v>
      </c>
      <c r="B182" s="1057">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7">
        <v>15</v>
      </c>
      <c r="B183" s="1057">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7">
        <v>16</v>
      </c>
      <c r="B184" s="1057">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7">
        <v>17</v>
      </c>
      <c r="B185" s="1057">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7">
        <v>18</v>
      </c>
      <c r="B186" s="1057">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7">
        <v>19</v>
      </c>
      <c r="B187" s="1057">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7">
        <v>20</v>
      </c>
      <c r="B188" s="1057">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7">
        <v>21</v>
      </c>
      <c r="B189" s="1057">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7">
        <v>22</v>
      </c>
      <c r="B190" s="1057">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7">
        <v>23</v>
      </c>
      <c r="B191" s="1057">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7">
        <v>24</v>
      </c>
      <c r="B192" s="1057">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7">
        <v>25</v>
      </c>
      <c r="B193" s="1057">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7">
        <v>26</v>
      </c>
      <c r="B194" s="1057">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7">
        <v>27</v>
      </c>
      <c r="B195" s="1057">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7">
        <v>28</v>
      </c>
      <c r="B196" s="1057">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7">
        <v>29</v>
      </c>
      <c r="B197" s="1057">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7">
        <v>30</v>
      </c>
      <c r="B198" s="1057">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475</v>
      </c>
      <c r="Z201" s="368"/>
      <c r="AA201" s="368"/>
      <c r="AB201" s="368"/>
      <c r="AC201" s="149" t="s">
        <v>460</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7">
        <v>1</v>
      </c>
      <c r="B202" s="1057">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7">
        <v>2</v>
      </c>
      <c r="B203" s="1057">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7">
        <v>3</v>
      </c>
      <c r="B204" s="1057">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7">
        <v>4</v>
      </c>
      <c r="B205" s="1057">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7">
        <v>5</v>
      </c>
      <c r="B206" s="1057">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7">
        <v>6</v>
      </c>
      <c r="B207" s="1057">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7">
        <v>7</v>
      </c>
      <c r="B208" s="1057">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7">
        <v>8</v>
      </c>
      <c r="B209" s="1057">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7">
        <v>9</v>
      </c>
      <c r="B210" s="1057">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7">
        <v>10</v>
      </c>
      <c r="B211" s="1057">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7">
        <v>11</v>
      </c>
      <c r="B212" s="1057">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7">
        <v>12</v>
      </c>
      <c r="B213" s="1057">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7">
        <v>13</v>
      </c>
      <c r="B214" s="1057">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7">
        <v>14</v>
      </c>
      <c r="B215" s="1057">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7">
        <v>15</v>
      </c>
      <c r="B216" s="1057">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7">
        <v>16</v>
      </c>
      <c r="B217" s="1057">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7">
        <v>17</v>
      </c>
      <c r="B218" s="1057">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7">
        <v>18</v>
      </c>
      <c r="B219" s="1057">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7">
        <v>19</v>
      </c>
      <c r="B220" s="1057">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7">
        <v>20</v>
      </c>
      <c r="B221" s="1057">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7">
        <v>21</v>
      </c>
      <c r="B222" s="1057">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7">
        <v>22</v>
      </c>
      <c r="B223" s="1057">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7">
        <v>23</v>
      </c>
      <c r="B224" s="1057">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7">
        <v>24</v>
      </c>
      <c r="B225" s="1057">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7">
        <v>25</v>
      </c>
      <c r="B226" s="1057">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7">
        <v>26</v>
      </c>
      <c r="B227" s="1057">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7">
        <v>27</v>
      </c>
      <c r="B228" s="1057">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7">
        <v>28</v>
      </c>
      <c r="B229" s="1057">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7">
        <v>29</v>
      </c>
      <c r="B230" s="1057">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7">
        <v>30</v>
      </c>
      <c r="B231" s="1057">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475</v>
      </c>
      <c r="Z234" s="368"/>
      <c r="AA234" s="368"/>
      <c r="AB234" s="368"/>
      <c r="AC234" s="149" t="s">
        <v>460</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7">
        <v>1</v>
      </c>
      <c r="B235" s="1057">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7">
        <v>2</v>
      </c>
      <c r="B236" s="1057">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7">
        <v>3</v>
      </c>
      <c r="B237" s="1057">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7">
        <v>4</v>
      </c>
      <c r="B238" s="1057">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7">
        <v>5</v>
      </c>
      <c r="B239" s="1057">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7">
        <v>6</v>
      </c>
      <c r="B240" s="1057">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7">
        <v>7</v>
      </c>
      <c r="B241" s="1057">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7">
        <v>8</v>
      </c>
      <c r="B242" s="1057">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7">
        <v>9</v>
      </c>
      <c r="B243" s="1057">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7">
        <v>10</v>
      </c>
      <c r="B244" s="1057">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7">
        <v>11</v>
      </c>
      <c r="B245" s="1057">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7">
        <v>12</v>
      </c>
      <c r="B246" s="1057">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7">
        <v>13</v>
      </c>
      <c r="B247" s="1057">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7">
        <v>14</v>
      </c>
      <c r="B248" s="1057">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7">
        <v>15</v>
      </c>
      <c r="B249" s="1057">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7">
        <v>16</v>
      </c>
      <c r="B250" s="1057">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7">
        <v>17</v>
      </c>
      <c r="B251" s="1057">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7">
        <v>18</v>
      </c>
      <c r="B252" s="1057">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7">
        <v>19</v>
      </c>
      <c r="B253" s="1057">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7">
        <v>20</v>
      </c>
      <c r="B254" s="1057">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7">
        <v>21</v>
      </c>
      <c r="B255" s="1057">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7">
        <v>22</v>
      </c>
      <c r="B256" s="1057">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7">
        <v>23</v>
      </c>
      <c r="B257" s="1057">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7">
        <v>24</v>
      </c>
      <c r="B258" s="1057">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7">
        <v>25</v>
      </c>
      <c r="B259" s="1057">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7">
        <v>26</v>
      </c>
      <c r="B260" s="1057">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7">
        <v>27</v>
      </c>
      <c r="B261" s="1057">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7">
        <v>28</v>
      </c>
      <c r="B262" s="1057">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7">
        <v>29</v>
      </c>
      <c r="B263" s="1057">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7">
        <v>30</v>
      </c>
      <c r="B264" s="1057">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475</v>
      </c>
      <c r="Z267" s="368"/>
      <c r="AA267" s="368"/>
      <c r="AB267" s="368"/>
      <c r="AC267" s="149" t="s">
        <v>460</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7">
        <v>1</v>
      </c>
      <c r="B268" s="1057">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7">
        <v>2</v>
      </c>
      <c r="B269" s="1057">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7">
        <v>3</v>
      </c>
      <c r="B270" s="1057">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7">
        <v>4</v>
      </c>
      <c r="B271" s="1057">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7">
        <v>5</v>
      </c>
      <c r="B272" s="1057">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7">
        <v>6</v>
      </c>
      <c r="B273" s="1057">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7">
        <v>7</v>
      </c>
      <c r="B274" s="1057">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7">
        <v>8</v>
      </c>
      <c r="B275" s="1057">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7">
        <v>9</v>
      </c>
      <c r="B276" s="1057">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7">
        <v>10</v>
      </c>
      <c r="B277" s="1057">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7">
        <v>11</v>
      </c>
      <c r="B278" s="1057">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7">
        <v>12</v>
      </c>
      <c r="B279" s="1057">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7">
        <v>13</v>
      </c>
      <c r="B280" s="1057">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7">
        <v>14</v>
      </c>
      <c r="B281" s="1057">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7">
        <v>15</v>
      </c>
      <c r="B282" s="1057">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7">
        <v>16</v>
      </c>
      <c r="B283" s="1057">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7">
        <v>17</v>
      </c>
      <c r="B284" s="1057">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7">
        <v>18</v>
      </c>
      <c r="B285" s="1057">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7">
        <v>19</v>
      </c>
      <c r="B286" s="1057">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7">
        <v>20</v>
      </c>
      <c r="B287" s="1057">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7">
        <v>21</v>
      </c>
      <c r="B288" s="1057">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7">
        <v>22</v>
      </c>
      <c r="B289" s="1057">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7">
        <v>23</v>
      </c>
      <c r="B290" s="1057">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7">
        <v>24</v>
      </c>
      <c r="B291" s="1057">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7">
        <v>25</v>
      </c>
      <c r="B292" s="1057">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7">
        <v>26</v>
      </c>
      <c r="B293" s="1057">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7">
        <v>27</v>
      </c>
      <c r="B294" s="1057">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7">
        <v>28</v>
      </c>
      <c r="B295" s="1057">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7">
        <v>29</v>
      </c>
      <c r="B296" s="1057">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7">
        <v>30</v>
      </c>
      <c r="B297" s="1057">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475</v>
      </c>
      <c r="Z300" s="368"/>
      <c r="AA300" s="368"/>
      <c r="AB300" s="368"/>
      <c r="AC300" s="149" t="s">
        <v>460</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7">
        <v>1</v>
      </c>
      <c r="B301" s="1057">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7">
        <v>2</v>
      </c>
      <c r="B302" s="1057">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7">
        <v>3</v>
      </c>
      <c r="B303" s="1057">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7">
        <v>4</v>
      </c>
      <c r="B304" s="1057">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7">
        <v>5</v>
      </c>
      <c r="B305" s="1057">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7">
        <v>6</v>
      </c>
      <c r="B306" s="1057">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7">
        <v>7</v>
      </c>
      <c r="B307" s="1057">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7">
        <v>8</v>
      </c>
      <c r="B308" s="1057">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7">
        <v>9</v>
      </c>
      <c r="B309" s="1057">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7">
        <v>10</v>
      </c>
      <c r="B310" s="1057">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7">
        <v>11</v>
      </c>
      <c r="B311" s="1057">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7">
        <v>12</v>
      </c>
      <c r="B312" s="1057">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7">
        <v>13</v>
      </c>
      <c r="B313" s="1057">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7">
        <v>14</v>
      </c>
      <c r="B314" s="1057">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7">
        <v>15</v>
      </c>
      <c r="B315" s="1057">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7">
        <v>16</v>
      </c>
      <c r="B316" s="1057">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7">
        <v>17</v>
      </c>
      <c r="B317" s="1057">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7">
        <v>18</v>
      </c>
      <c r="B318" s="1057">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7">
        <v>19</v>
      </c>
      <c r="B319" s="1057">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7">
        <v>20</v>
      </c>
      <c r="B320" s="1057">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7">
        <v>21</v>
      </c>
      <c r="B321" s="1057">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7">
        <v>22</v>
      </c>
      <c r="B322" s="1057">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7">
        <v>23</v>
      </c>
      <c r="B323" s="1057">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7">
        <v>24</v>
      </c>
      <c r="B324" s="1057">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7">
        <v>25</v>
      </c>
      <c r="B325" s="1057">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7">
        <v>26</v>
      </c>
      <c r="B326" s="1057">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7">
        <v>27</v>
      </c>
      <c r="B327" s="1057">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7">
        <v>28</v>
      </c>
      <c r="B328" s="1057">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7">
        <v>29</v>
      </c>
      <c r="B329" s="1057">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7">
        <v>30</v>
      </c>
      <c r="B330" s="1057">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475</v>
      </c>
      <c r="Z333" s="368"/>
      <c r="AA333" s="368"/>
      <c r="AB333" s="368"/>
      <c r="AC333" s="149" t="s">
        <v>460</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7">
        <v>1</v>
      </c>
      <c r="B334" s="1057">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7">
        <v>2</v>
      </c>
      <c r="B335" s="1057">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7">
        <v>3</v>
      </c>
      <c r="B336" s="1057">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7">
        <v>4</v>
      </c>
      <c r="B337" s="1057">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7">
        <v>5</v>
      </c>
      <c r="B338" s="1057">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7">
        <v>6</v>
      </c>
      <c r="B339" s="1057">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7">
        <v>7</v>
      </c>
      <c r="B340" s="1057">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7">
        <v>8</v>
      </c>
      <c r="B341" s="1057">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7">
        <v>9</v>
      </c>
      <c r="B342" s="1057">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7">
        <v>10</v>
      </c>
      <c r="B343" s="1057">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7">
        <v>11</v>
      </c>
      <c r="B344" s="1057">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7">
        <v>12</v>
      </c>
      <c r="B345" s="1057">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7">
        <v>13</v>
      </c>
      <c r="B346" s="1057">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7">
        <v>14</v>
      </c>
      <c r="B347" s="1057">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7">
        <v>15</v>
      </c>
      <c r="B348" s="1057">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7">
        <v>16</v>
      </c>
      <c r="B349" s="1057">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7">
        <v>17</v>
      </c>
      <c r="B350" s="1057">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7">
        <v>18</v>
      </c>
      <c r="B351" s="1057">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7">
        <v>19</v>
      </c>
      <c r="B352" s="1057">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7">
        <v>20</v>
      </c>
      <c r="B353" s="1057">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7">
        <v>21</v>
      </c>
      <c r="B354" s="1057">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7">
        <v>22</v>
      </c>
      <c r="B355" s="1057">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7">
        <v>23</v>
      </c>
      <c r="B356" s="1057">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7">
        <v>24</v>
      </c>
      <c r="B357" s="1057">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7">
        <v>25</v>
      </c>
      <c r="B358" s="1057">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7">
        <v>26</v>
      </c>
      <c r="B359" s="1057">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7">
        <v>27</v>
      </c>
      <c r="B360" s="1057">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7">
        <v>28</v>
      </c>
      <c r="B361" s="1057">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7">
        <v>29</v>
      </c>
      <c r="B362" s="1057">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7">
        <v>30</v>
      </c>
      <c r="B363" s="1057">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475</v>
      </c>
      <c r="Z366" s="368"/>
      <c r="AA366" s="368"/>
      <c r="AB366" s="368"/>
      <c r="AC366" s="149" t="s">
        <v>460</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7">
        <v>1</v>
      </c>
      <c r="B367" s="1057">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7">
        <v>2</v>
      </c>
      <c r="B368" s="1057">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7">
        <v>3</v>
      </c>
      <c r="B369" s="1057">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7">
        <v>4</v>
      </c>
      <c r="B370" s="1057">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7">
        <v>5</v>
      </c>
      <c r="B371" s="1057">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7">
        <v>6</v>
      </c>
      <c r="B372" s="1057">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7">
        <v>7</v>
      </c>
      <c r="B373" s="1057">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7">
        <v>8</v>
      </c>
      <c r="B374" s="1057">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7">
        <v>9</v>
      </c>
      <c r="B375" s="1057">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7">
        <v>10</v>
      </c>
      <c r="B376" s="1057">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7">
        <v>11</v>
      </c>
      <c r="B377" s="1057">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7">
        <v>12</v>
      </c>
      <c r="B378" s="1057">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7">
        <v>13</v>
      </c>
      <c r="B379" s="1057">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7">
        <v>14</v>
      </c>
      <c r="B380" s="1057">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7">
        <v>15</v>
      </c>
      <c r="B381" s="1057">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7">
        <v>16</v>
      </c>
      <c r="B382" s="1057">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7">
        <v>17</v>
      </c>
      <c r="B383" s="1057">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7">
        <v>18</v>
      </c>
      <c r="B384" s="1057">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7">
        <v>19</v>
      </c>
      <c r="B385" s="1057">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7">
        <v>20</v>
      </c>
      <c r="B386" s="1057">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7">
        <v>21</v>
      </c>
      <c r="B387" s="1057">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7">
        <v>22</v>
      </c>
      <c r="B388" s="1057">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7">
        <v>23</v>
      </c>
      <c r="B389" s="1057">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7">
        <v>24</v>
      </c>
      <c r="B390" s="1057">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7">
        <v>25</v>
      </c>
      <c r="B391" s="1057">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7">
        <v>26</v>
      </c>
      <c r="B392" s="1057">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7">
        <v>27</v>
      </c>
      <c r="B393" s="1057">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7">
        <v>28</v>
      </c>
      <c r="B394" s="1057">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7">
        <v>29</v>
      </c>
      <c r="B395" s="1057">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7">
        <v>30</v>
      </c>
      <c r="B396" s="1057">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475</v>
      </c>
      <c r="Z399" s="368"/>
      <c r="AA399" s="368"/>
      <c r="AB399" s="368"/>
      <c r="AC399" s="149" t="s">
        <v>460</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7">
        <v>1</v>
      </c>
      <c r="B400" s="1057">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7">
        <v>2</v>
      </c>
      <c r="B401" s="1057">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7">
        <v>3</v>
      </c>
      <c r="B402" s="1057">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7">
        <v>4</v>
      </c>
      <c r="B403" s="1057">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7">
        <v>5</v>
      </c>
      <c r="B404" s="1057">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7">
        <v>6</v>
      </c>
      <c r="B405" s="1057">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7">
        <v>7</v>
      </c>
      <c r="B406" s="1057">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7">
        <v>8</v>
      </c>
      <c r="B407" s="1057">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7">
        <v>9</v>
      </c>
      <c r="B408" s="1057">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7">
        <v>10</v>
      </c>
      <c r="B409" s="1057">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7">
        <v>11</v>
      </c>
      <c r="B410" s="1057">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7">
        <v>12</v>
      </c>
      <c r="B411" s="1057">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7">
        <v>13</v>
      </c>
      <c r="B412" s="1057">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7">
        <v>14</v>
      </c>
      <c r="B413" s="1057">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7">
        <v>15</v>
      </c>
      <c r="B414" s="1057">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7">
        <v>16</v>
      </c>
      <c r="B415" s="1057">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7">
        <v>17</v>
      </c>
      <c r="B416" s="1057">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7">
        <v>18</v>
      </c>
      <c r="B417" s="1057">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7">
        <v>19</v>
      </c>
      <c r="B418" s="1057">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7">
        <v>20</v>
      </c>
      <c r="B419" s="1057">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7">
        <v>21</v>
      </c>
      <c r="B420" s="1057">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7">
        <v>22</v>
      </c>
      <c r="B421" s="1057">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7">
        <v>23</v>
      </c>
      <c r="B422" s="1057">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7">
        <v>24</v>
      </c>
      <c r="B423" s="1057">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7">
        <v>25</v>
      </c>
      <c r="B424" s="1057">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7">
        <v>26</v>
      </c>
      <c r="B425" s="1057">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7">
        <v>27</v>
      </c>
      <c r="B426" s="1057">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7">
        <v>28</v>
      </c>
      <c r="B427" s="1057">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7">
        <v>29</v>
      </c>
      <c r="B428" s="1057">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7">
        <v>30</v>
      </c>
      <c r="B429" s="1057">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475</v>
      </c>
      <c r="Z432" s="368"/>
      <c r="AA432" s="368"/>
      <c r="AB432" s="368"/>
      <c r="AC432" s="149" t="s">
        <v>460</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7">
        <v>1</v>
      </c>
      <c r="B433" s="1057">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7">
        <v>2</v>
      </c>
      <c r="B434" s="1057">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7">
        <v>3</v>
      </c>
      <c r="B435" s="1057">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7">
        <v>4</v>
      </c>
      <c r="B436" s="1057">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7">
        <v>5</v>
      </c>
      <c r="B437" s="1057">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7">
        <v>6</v>
      </c>
      <c r="B438" s="1057">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7">
        <v>7</v>
      </c>
      <c r="B439" s="1057">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7">
        <v>8</v>
      </c>
      <c r="B440" s="1057">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7">
        <v>9</v>
      </c>
      <c r="B441" s="1057">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7">
        <v>10</v>
      </c>
      <c r="B442" s="1057">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7">
        <v>11</v>
      </c>
      <c r="B443" s="1057">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7">
        <v>12</v>
      </c>
      <c r="B444" s="1057">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7">
        <v>13</v>
      </c>
      <c r="B445" s="1057">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7">
        <v>14</v>
      </c>
      <c r="B446" s="1057">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7">
        <v>15</v>
      </c>
      <c r="B447" s="1057">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7">
        <v>16</v>
      </c>
      <c r="B448" s="1057">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7">
        <v>17</v>
      </c>
      <c r="B449" s="1057">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7">
        <v>18</v>
      </c>
      <c r="B450" s="1057">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7">
        <v>19</v>
      </c>
      <c r="B451" s="1057">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7">
        <v>20</v>
      </c>
      <c r="B452" s="1057">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7">
        <v>21</v>
      </c>
      <c r="B453" s="1057">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7">
        <v>22</v>
      </c>
      <c r="B454" s="1057">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7">
        <v>23</v>
      </c>
      <c r="B455" s="1057">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7">
        <v>24</v>
      </c>
      <c r="B456" s="1057">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7">
        <v>25</v>
      </c>
      <c r="B457" s="1057">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7">
        <v>26</v>
      </c>
      <c r="B458" s="1057">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7">
        <v>27</v>
      </c>
      <c r="B459" s="1057">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7">
        <v>28</v>
      </c>
      <c r="B460" s="1057">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7">
        <v>29</v>
      </c>
      <c r="B461" s="1057">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7">
        <v>30</v>
      </c>
      <c r="B462" s="1057">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475</v>
      </c>
      <c r="Z465" s="368"/>
      <c r="AA465" s="368"/>
      <c r="AB465" s="368"/>
      <c r="AC465" s="149" t="s">
        <v>460</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7">
        <v>1</v>
      </c>
      <c r="B466" s="1057">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7">
        <v>2</v>
      </c>
      <c r="B467" s="1057">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7">
        <v>3</v>
      </c>
      <c r="B468" s="1057">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7">
        <v>4</v>
      </c>
      <c r="B469" s="1057">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7">
        <v>5</v>
      </c>
      <c r="B470" s="1057">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7">
        <v>6</v>
      </c>
      <c r="B471" s="1057">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7">
        <v>7</v>
      </c>
      <c r="B472" s="1057">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7">
        <v>8</v>
      </c>
      <c r="B473" s="1057">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7">
        <v>9</v>
      </c>
      <c r="B474" s="1057">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7">
        <v>10</v>
      </c>
      <c r="B475" s="1057">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7">
        <v>11</v>
      </c>
      <c r="B476" s="1057">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7">
        <v>12</v>
      </c>
      <c r="B477" s="1057">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7">
        <v>13</v>
      </c>
      <c r="B478" s="1057">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7">
        <v>14</v>
      </c>
      <c r="B479" s="1057">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7">
        <v>15</v>
      </c>
      <c r="B480" s="1057">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7">
        <v>16</v>
      </c>
      <c r="B481" s="1057">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7">
        <v>17</v>
      </c>
      <c r="B482" s="1057">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7">
        <v>18</v>
      </c>
      <c r="B483" s="1057">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7">
        <v>19</v>
      </c>
      <c r="B484" s="1057">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7">
        <v>20</v>
      </c>
      <c r="B485" s="1057">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7">
        <v>21</v>
      </c>
      <c r="B486" s="1057">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7">
        <v>22</v>
      </c>
      <c r="B487" s="1057">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7">
        <v>23</v>
      </c>
      <c r="B488" s="1057">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7">
        <v>24</v>
      </c>
      <c r="B489" s="1057">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7">
        <v>25</v>
      </c>
      <c r="B490" s="1057">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7">
        <v>26</v>
      </c>
      <c r="B491" s="1057">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7">
        <v>27</v>
      </c>
      <c r="B492" s="1057">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7">
        <v>28</v>
      </c>
      <c r="B493" s="1057">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7">
        <v>29</v>
      </c>
      <c r="B494" s="1057">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7">
        <v>30</v>
      </c>
      <c r="B495" s="1057">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475</v>
      </c>
      <c r="Z498" s="368"/>
      <c r="AA498" s="368"/>
      <c r="AB498" s="368"/>
      <c r="AC498" s="149" t="s">
        <v>460</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7">
        <v>1</v>
      </c>
      <c r="B499" s="1057">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7">
        <v>2</v>
      </c>
      <c r="B500" s="1057">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7">
        <v>3</v>
      </c>
      <c r="B501" s="1057">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7">
        <v>4</v>
      </c>
      <c r="B502" s="1057">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7">
        <v>5</v>
      </c>
      <c r="B503" s="1057">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7">
        <v>6</v>
      </c>
      <c r="B504" s="1057">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7">
        <v>7</v>
      </c>
      <c r="B505" s="1057">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7">
        <v>8</v>
      </c>
      <c r="B506" s="1057">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7">
        <v>9</v>
      </c>
      <c r="B507" s="1057">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7">
        <v>10</v>
      </c>
      <c r="B508" s="1057">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7">
        <v>11</v>
      </c>
      <c r="B509" s="1057">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7">
        <v>12</v>
      </c>
      <c r="B510" s="1057">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7">
        <v>13</v>
      </c>
      <c r="B511" s="1057">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7">
        <v>14</v>
      </c>
      <c r="B512" s="1057">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7">
        <v>15</v>
      </c>
      <c r="B513" s="1057">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7">
        <v>16</v>
      </c>
      <c r="B514" s="1057">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7">
        <v>17</v>
      </c>
      <c r="B515" s="1057">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7">
        <v>18</v>
      </c>
      <c r="B516" s="1057">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7">
        <v>19</v>
      </c>
      <c r="B517" s="1057">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7">
        <v>20</v>
      </c>
      <c r="B518" s="1057">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7">
        <v>21</v>
      </c>
      <c r="B519" s="1057">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7">
        <v>22</v>
      </c>
      <c r="B520" s="1057">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7">
        <v>23</v>
      </c>
      <c r="B521" s="1057">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7">
        <v>24</v>
      </c>
      <c r="B522" s="1057">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7">
        <v>25</v>
      </c>
      <c r="B523" s="1057">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7">
        <v>26</v>
      </c>
      <c r="B524" s="1057">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7">
        <v>27</v>
      </c>
      <c r="B525" s="1057">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7">
        <v>28</v>
      </c>
      <c r="B526" s="1057">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7">
        <v>29</v>
      </c>
      <c r="B527" s="1057">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7">
        <v>30</v>
      </c>
      <c r="B528" s="1057">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475</v>
      </c>
      <c r="Z531" s="368"/>
      <c r="AA531" s="368"/>
      <c r="AB531" s="368"/>
      <c r="AC531" s="149" t="s">
        <v>460</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7">
        <v>1</v>
      </c>
      <c r="B532" s="1057">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7">
        <v>2</v>
      </c>
      <c r="B533" s="1057">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7">
        <v>3</v>
      </c>
      <c r="B534" s="1057">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7">
        <v>4</v>
      </c>
      <c r="B535" s="1057">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7">
        <v>5</v>
      </c>
      <c r="B536" s="1057">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7">
        <v>6</v>
      </c>
      <c r="B537" s="1057">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7">
        <v>7</v>
      </c>
      <c r="B538" s="1057">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7">
        <v>8</v>
      </c>
      <c r="B539" s="1057">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7">
        <v>9</v>
      </c>
      <c r="B540" s="1057">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7">
        <v>10</v>
      </c>
      <c r="B541" s="1057">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7">
        <v>11</v>
      </c>
      <c r="B542" s="1057">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7">
        <v>12</v>
      </c>
      <c r="B543" s="1057">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7">
        <v>13</v>
      </c>
      <c r="B544" s="1057">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7">
        <v>14</v>
      </c>
      <c r="B545" s="1057">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7">
        <v>15</v>
      </c>
      <c r="B546" s="1057">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7">
        <v>16</v>
      </c>
      <c r="B547" s="1057">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7">
        <v>17</v>
      </c>
      <c r="B548" s="1057">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7">
        <v>18</v>
      </c>
      <c r="B549" s="1057">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7">
        <v>19</v>
      </c>
      <c r="B550" s="1057">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7">
        <v>20</v>
      </c>
      <c r="B551" s="1057">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7">
        <v>21</v>
      </c>
      <c r="B552" s="1057">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7">
        <v>22</v>
      </c>
      <c r="B553" s="1057">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7">
        <v>23</v>
      </c>
      <c r="B554" s="1057">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7">
        <v>24</v>
      </c>
      <c r="B555" s="1057">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7">
        <v>25</v>
      </c>
      <c r="B556" s="1057">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7">
        <v>26</v>
      </c>
      <c r="B557" s="1057">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7">
        <v>27</v>
      </c>
      <c r="B558" s="1057">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7">
        <v>28</v>
      </c>
      <c r="B559" s="1057">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7">
        <v>29</v>
      </c>
      <c r="B560" s="1057">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7">
        <v>30</v>
      </c>
      <c r="B561" s="1057">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475</v>
      </c>
      <c r="Z564" s="368"/>
      <c r="AA564" s="368"/>
      <c r="AB564" s="368"/>
      <c r="AC564" s="149" t="s">
        <v>460</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7">
        <v>1</v>
      </c>
      <c r="B565" s="1057">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7">
        <v>2</v>
      </c>
      <c r="B566" s="1057">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7">
        <v>3</v>
      </c>
      <c r="B567" s="1057">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7">
        <v>4</v>
      </c>
      <c r="B568" s="1057">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7">
        <v>5</v>
      </c>
      <c r="B569" s="1057">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7">
        <v>6</v>
      </c>
      <c r="B570" s="1057">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7">
        <v>7</v>
      </c>
      <c r="B571" s="1057">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7">
        <v>8</v>
      </c>
      <c r="B572" s="1057">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7">
        <v>9</v>
      </c>
      <c r="B573" s="1057">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7">
        <v>10</v>
      </c>
      <c r="B574" s="1057">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7">
        <v>11</v>
      </c>
      <c r="B575" s="1057">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7">
        <v>12</v>
      </c>
      <c r="B576" s="1057">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7">
        <v>13</v>
      </c>
      <c r="B577" s="1057">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7">
        <v>14</v>
      </c>
      <c r="B578" s="1057">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7">
        <v>15</v>
      </c>
      <c r="B579" s="1057">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7">
        <v>16</v>
      </c>
      <c r="B580" s="1057">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7">
        <v>17</v>
      </c>
      <c r="B581" s="1057">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7">
        <v>18</v>
      </c>
      <c r="B582" s="1057">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7">
        <v>19</v>
      </c>
      <c r="B583" s="1057">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7">
        <v>20</v>
      </c>
      <c r="B584" s="1057">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7">
        <v>21</v>
      </c>
      <c r="B585" s="1057">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7">
        <v>22</v>
      </c>
      <c r="B586" s="1057">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7">
        <v>23</v>
      </c>
      <c r="B587" s="1057">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7">
        <v>24</v>
      </c>
      <c r="B588" s="1057">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7">
        <v>25</v>
      </c>
      <c r="B589" s="1057">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7">
        <v>26</v>
      </c>
      <c r="B590" s="1057">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7">
        <v>27</v>
      </c>
      <c r="B591" s="1057">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7">
        <v>28</v>
      </c>
      <c r="B592" s="1057">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7">
        <v>29</v>
      </c>
      <c r="B593" s="1057">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7">
        <v>30</v>
      </c>
      <c r="B594" s="1057">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475</v>
      </c>
      <c r="Z597" s="368"/>
      <c r="AA597" s="368"/>
      <c r="AB597" s="368"/>
      <c r="AC597" s="149" t="s">
        <v>460</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7">
        <v>1</v>
      </c>
      <c r="B598" s="1057">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7">
        <v>2</v>
      </c>
      <c r="B599" s="1057">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7">
        <v>3</v>
      </c>
      <c r="B600" s="1057">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7">
        <v>4</v>
      </c>
      <c r="B601" s="1057">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7">
        <v>5</v>
      </c>
      <c r="B602" s="1057">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7">
        <v>6</v>
      </c>
      <c r="B603" s="1057">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7">
        <v>7</v>
      </c>
      <c r="B604" s="1057">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7">
        <v>8</v>
      </c>
      <c r="B605" s="1057">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7">
        <v>9</v>
      </c>
      <c r="B606" s="1057">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7">
        <v>10</v>
      </c>
      <c r="B607" s="1057">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7">
        <v>11</v>
      </c>
      <c r="B608" s="1057">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7">
        <v>12</v>
      </c>
      <c r="B609" s="1057">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7">
        <v>13</v>
      </c>
      <c r="B610" s="1057">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7">
        <v>14</v>
      </c>
      <c r="B611" s="1057">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7">
        <v>15</v>
      </c>
      <c r="B612" s="1057">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7">
        <v>16</v>
      </c>
      <c r="B613" s="1057">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7">
        <v>17</v>
      </c>
      <c r="B614" s="1057">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7">
        <v>18</v>
      </c>
      <c r="B615" s="1057">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7">
        <v>19</v>
      </c>
      <c r="B616" s="1057">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7">
        <v>20</v>
      </c>
      <c r="B617" s="1057">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7">
        <v>21</v>
      </c>
      <c r="B618" s="1057">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7">
        <v>22</v>
      </c>
      <c r="B619" s="1057">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7">
        <v>23</v>
      </c>
      <c r="B620" s="1057">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7">
        <v>24</v>
      </c>
      <c r="B621" s="1057">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7">
        <v>25</v>
      </c>
      <c r="B622" s="1057">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7">
        <v>26</v>
      </c>
      <c r="B623" s="1057">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7">
        <v>27</v>
      </c>
      <c r="B624" s="1057">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7">
        <v>28</v>
      </c>
      <c r="B625" s="1057">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7">
        <v>29</v>
      </c>
      <c r="B626" s="1057">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7">
        <v>30</v>
      </c>
      <c r="B627" s="1057">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475</v>
      </c>
      <c r="Z630" s="368"/>
      <c r="AA630" s="368"/>
      <c r="AB630" s="368"/>
      <c r="AC630" s="149" t="s">
        <v>460</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7">
        <v>1</v>
      </c>
      <c r="B631" s="1057">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7">
        <v>2</v>
      </c>
      <c r="B632" s="1057">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7">
        <v>3</v>
      </c>
      <c r="B633" s="1057">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7">
        <v>4</v>
      </c>
      <c r="B634" s="1057">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7">
        <v>5</v>
      </c>
      <c r="B635" s="1057">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7">
        <v>6</v>
      </c>
      <c r="B636" s="1057">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7">
        <v>7</v>
      </c>
      <c r="B637" s="1057">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7">
        <v>8</v>
      </c>
      <c r="B638" s="1057">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7">
        <v>9</v>
      </c>
      <c r="B639" s="1057">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7">
        <v>10</v>
      </c>
      <c r="B640" s="1057">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7">
        <v>11</v>
      </c>
      <c r="B641" s="1057">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7">
        <v>12</v>
      </c>
      <c r="B642" s="1057">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7">
        <v>13</v>
      </c>
      <c r="B643" s="1057">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7">
        <v>14</v>
      </c>
      <c r="B644" s="1057">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7">
        <v>15</v>
      </c>
      <c r="B645" s="1057">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7">
        <v>16</v>
      </c>
      <c r="B646" s="1057">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7">
        <v>17</v>
      </c>
      <c r="B647" s="1057">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7">
        <v>18</v>
      </c>
      <c r="B648" s="1057">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7">
        <v>19</v>
      </c>
      <c r="B649" s="1057">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7">
        <v>20</v>
      </c>
      <c r="B650" s="1057">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7">
        <v>21</v>
      </c>
      <c r="B651" s="1057">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7">
        <v>22</v>
      </c>
      <c r="B652" s="1057">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7">
        <v>23</v>
      </c>
      <c r="B653" s="1057">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7">
        <v>24</v>
      </c>
      <c r="B654" s="1057">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7">
        <v>25</v>
      </c>
      <c r="B655" s="1057">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7">
        <v>26</v>
      </c>
      <c r="B656" s="1057">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7">
        <v>27</v>
      </c>
      <c r="B657" s="1057">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7">
        <v>28</v>
      </c>
      <c r="B658" s="1057">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7">
        <v>29</v>
      </c>
      <c r="B659" s="1057">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7">
        <v>30</v>
      </c>
      <c r="B660" s="1057">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475</v>
      </c>
      <c r="Z663" s="368"/>
      <c r="AA663" s="368"/>
      <c r="AB663" s="368"/>
      <c r="AC663" s="149" t="s">
        <v>460</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7">
        <v>1</v>
      </c>
      <c r="B664" s="1057">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7">
        <v>2</v>
      </c>
      <c r="B665" s="1057">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7">
        <v>3</v>
      </c>
      <c r="B666" s="1057">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7">
        <v>4</v>
      </c>
      <c r="B667" s="1057">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7">
        <v>5</v>
      </c>
      <c r="B668" s="1057">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7">
        <v>6</v>
      </c>
      <c r="B669" s="1057">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7">
        <v>7</v>
      </c>
      <c r="B670" s="1057">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7">
        <v>8</v>
      </c>
      <c r="B671" s="1057">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7">
        <v>9</v>
      </c>
      <c r="B672" s="1057">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7">
        <v>10</v>
      </c>
      <c r="B673" s="1057">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7">
        <v>11</v>
      </c>
      <c r="B674" s="1057">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7">
        <v>12</v>
      </c>
      <c r="B675" s="1057">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7">
        <v>13</v>
      </c>
      <c r="B676" s="1057">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7">
        <v>14</v>
      </c>
      <c r="B677" s="1057">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7">
        <v>15</v>
      </c>
      <c r="B678" s="1057">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7">
        <v>16</v>
      </c>
      <c r="B679" s="1057">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7">
        <v>17</v>
      </c>
      <c r="B680" s="1057">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7">
        <v>18</v>
      </c>
      <c r="B681" s="1057">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7">
        <v>19</v>
      </c>
      <c r="B682" s="1057">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7">
        <v>20</v>
      </c>
      <c r="B683" s="1057">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7">
        <v>21</v>
      </c>
      <c r="B684" s="1057">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7">
        <v>22</v>
      </c>
      <c r="B685" s="1057">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7">
        <v>23</v>
      </c>
      <c r="B686" s="1057">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7">
        <v>24</v>
      </c>
      <c r="B687" s="1057">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7">
        <v>25</v>
      </c>
      <c r="B688" s="1057">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7">
        <v>26</v>
      </c>
      <c r="B689" s="1057">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7">
        <v>27</v>
      </c>
      <c r="B690" s="1057">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7">
        <v>28</v>
      </c>
      <c r="B691" s="1057">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7">
        <v>29</v>
      </c>
      <c r="B692" s="1057">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7">
        <v>30</v>
      </c>
      <c r="B693" s="1057">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475</v>
      </c>
      <c r="Z696" s="368"/>
      <c r="AA696" s="368"/>
      <c r="AB696" s="368"/>
      <c r="AC696" s="149" t="s">
        <v>460</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7">
        <v>1</v>
      </c>
      <c r="B697" s="1057">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7">
        <v>2</v>
      </c>
      <c r="B698" s="1057">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7">
        <v>3</v>
      </c>
      <c r="B699" s="1057">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7">
        <v>4</v>
      </c>
      <c r="B700" s="1057">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7">
        <v>5</v>
      </c>
      <c r="B701" s="1057">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7">
        <v>6</v>
      </c>
      <c r="B702" s="1057">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7">
        <v>7</v>
      </c>
      <c r="B703" s="1057">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7">
        <v>8</v>
      </c>
      <c r="B704" s="1057">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7">
        <v>9</v>
      </c>
      <c r="B705" s="1057">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7">
        <v>10</v>
      </c>
      <c r="B706" s="1057">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7">
        <v>11</v>
      </c>
      <c r="B707" s="1057">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7">
        <v>12</v>
      </c>
      <c r="B708" s="1057">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7">
        <v>13</v>
      </c>
      <c r="B709" s="1057">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7">
        <v>14</v>
      </c>
      <c r="B710" s="1057">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7">
        <v>15</v>
      </c>
      <c r="B711" s="1057">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7">
        <v>16</v>
      </c>
      <c r="B712" s="1057">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7">
        <v>17</v>
      </c>
      <c r="B713" s="1057">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7">
        <v>18</v>
      </c>
      <c r="B714" s="1057">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7">
        <v>19</v>
      </c>
      <c r="B715" s="1057">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7">
        <v>20</v>
      </c>
      <c r="B716" s="1057">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7">
        <v>21</v>
      </c>
      <c r="B717" s="1057">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7">
        <v>22</v>
      </c>
      <c r="B718" s="1057">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7">
        <v>23</v>
      </c>
      <c r="B719" s="1057">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7">
        <v>24</v>
      </c>
      <c r="B720" s="1057">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7">
        <v>25</v>
      </c>
      <c r="B721" s="1057">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7">
        <v>26</v>
      </c>
      <c r="B722" s="1057">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7">
        <v>27</v>
      </c>
      <c r="B723" s="1057">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7">
        <v>28</v>
      </c>
      <c r="B724" s="1057">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7">
        <v>29</v>
      </c>
      <c r="B725" s="1057">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7">
        <v>30</v>
      </c>
      <c r="B726" s="1057">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475</v>
      </c>
      <c r="Z729" s="368"/>
      <c r="AA729" s="368"/>
      <c r="AB729" s="368"/>
      <c r="AC729" s="149" t="s">
        <v>460</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7">
        <v>1</v>
      </c>
      <c r="B730" s="1057">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7">
        <v>2</v>
      </c>
      <c r="B731" s="1057">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7">
        <v>3</v>
      </c>
      <c r="B732" s="1057">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7">
        <v>4</v>
      </c>
      <c r="B733" s="1057">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7">
        <v>5</v>
      </c>
      <c r="B734" s="1057">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7">
        <v>6</v>
      </c>
      <c r="B735" s="1057">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7">
        <v>7</v>
      </c>
      <c r="B736" s="1057">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7">
        <v>8</v>
      </c>
      <c r="B737" s="1057">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7">
        <v>9</v>
      </c>
      <c r="B738" s="1057">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7">
        <v>10</v>
      </c>
      <c r="B739" s="1057">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7">
        <v>11</v>
      </c>
      <c r="B740" s="1057">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7">
        <v>12</v>
      </c>
      <c r="B741" s="1057">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7">
        <v>13</v>
      </c>
      <c r="B742" s="1057">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7">
        <v>14</v>
      </c>
      <c r="B743" s="1057">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7">
        <v>15</v>
      </c>
      <c r="B744" s="1057">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7">
        <v>16</v>
      </c>
      <c r="B745" s="1057">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7">
        <v>17</v>
      </c>
      <c r="B746" s="1057">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7">
        <v>18</v>
      </c>
      <c r="B747" s="1057">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7">
        <v>19</v>
      </c>
      <c r="B748" s="1057">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7">
        <v>20</v>
      </c>
      <c r="B749" s="1057">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7">
        <v>21</v>
      </c>
      <c r="B750" s="1057">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7">
        <v>22</v>
      </c>
      <c r="B751" s="1057">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7">
        <v>23</v>
      </c>
      <c r="B752" s="1057">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7">
        <v>24</v>
      </c>
      <c r="B753" s="1057">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7">
        <v>25</v>
      </c>
      <c r="B754" s="1057">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7">
        <v>26</v>
      </c>
      <c r="B755" s="1057">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7">
        <v>27</v>
      </c>
      <c r="B756" s="1057">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7">
        <v>28</v>
      </c>
      <c r="B757" s="1057">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7">
        <v>29</v>
      </c>
      <c r="B758" s="1057">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7">
        <v>30</v>
      </c>
      <c r="B759" s="1057">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475</v>
      </c>
      <c r="Z762" s="368"/>
      <c r="AA762" s="368"/>
      <c r="AB762" s="368"/>
      <c r="AC762" s="149" t="s">
        <v>460</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7">
        <v>1</v>
      </c>
      <c r="B763" s="1057">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7">
        <v>2</v>
      </c>
      <c r="B764" s="1057">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7">
        <v>3</v>
      </c>
      <c r="B765" s="1057">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7">
        <v>4</v>
      </c>
      <c r="B766" s="1057">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7">
        <v>5</v>
      </c>
      <c r="B767" s="1057">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7">
        <v>6</v>
      </c>
      <c r="B768" s="1057">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7">
        <v>7</v>
      </c>
      <c r="B769" s="1057">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7">
        <v>8</v>
      </c>
      <c r="B770" s="1057">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7">
        <v>9</v>
      </c>
      <c r="B771" s="1057">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7">
        <v>10</v>
      </c>
      <c r="B772" s="1057">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7">
        <v>11</v>
      </c>
      <c r="B773" s="1057">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7">
        <v>12</v>
      </c>
      <c r="B774" s="1057">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7">
        <v>13</v>
      </c>
      <c r="B775" s="1057">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7">
        <v>14</v>
      </c>
      <c r="B776" s="1057">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7">
        <v>15</v>
      </c>
      <c r="B777" s="1057">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7">
        <v>16</v>
      </c>
      <c r="B778" s="1057">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7">
        <v>17</v>
      </c>
      <c r="B779" s="1057">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7">
        <v>18</v>
      </c>
      <c r="B780" s="1057">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7">
        <v>19</v>
      </c>
      <c r="B781" s="1057">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7">
        <v>20</v>
      </c>
      <c r="B782" s="1057">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7">
        <v>21</v>
      </c>
      <c r="B783" s="1057">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7">
        <v>22</v>
      </c>
      <c r="B784" s="1057">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7">
        <v>23</v>
      </c>
      <c r="B785" s="1057">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7">
        <v>24</v>
      </c>
      <c r="B786" s="1057">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7">
        <v>25</v>
      </c>
      <c r="B787" s="1057">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7">
        <v>26</v>
      </c>
      <c r="B788" s="1057">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7">
        <v>27</v>
      </c>
      <c r="B789" s="1057">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7">
        <v>28</v>
      </c>
      <c r="B790" s="1057">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7">
        <v>29</v>
      </c>
      <c r="B791" s="1057">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7">
        <v>30</v>
      </c>
      <c r="B792" s="1057">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475</v>
      </c>
      <c r="Z795" s="368"/>
      <c r="AA795" s="368"/>
      <c r="AB795" s="368"/>
      <c r="AC795" s="149" t="s">
        <v>460</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7">
        <v>1</v>
      </c>
      <c r="B796" s="1057">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7">
        <v>2</v>
      </c>
      <c r="B797" s="1057">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7">
        <v>3</v>
      </c>
      <c r="B798" s="1057">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7">
        <v>4</v>
      </c>
      <c r="B799" s="1057">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7">
        <v>5</v>
      </c>
      <c r="B800" s="1057">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7">
        <v>6</v>
      </c>
      <c r="B801" s="1057">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7">
        <v>7</v>
      </c>
      <c r="B802" s="1057">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7">
        <v>8</v>
      </c>
      <c r="B803" s="1057">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7">
        <v>9</v>
      </c>
      <c r="B804" s="1057">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7">
        <v>10</v>
      </c>
      <c r="B805" s="1057">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7">
        <v>11</v>
      </c>
      <c r="B806" s="1057">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7">
        <v>12</v>
      </c>
      <c r="B807" s="1057">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7">
        <v>13</v>
      </c>
      <c r="B808" s="1057">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7">
        <v>14</v>
      </c>
      <c r="B809" s="1057">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7">
        <v>15</v>
      </c>
      <c r="B810" s="1057">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7">
        <v>16</v>
      </c>
      <c r="B811" s="1057">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7">
        <v>17</v>
      </c>
      <c r="B812" s="1057">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7">
        <v>18</v>
      </c>
      <c r="B813" s="1057">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7">
        <v>19</v>
      </c>
      <c r="B814" s="1057">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7">
        <v>20</v>
      </c>
      <c r="B815" s="1057">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7">
        <v>21</v>
      </c>
      <c r="B816" s="1057">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7">
        <v>22</v>
      </c>
      <c r="B817" s="1057">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7">
        <v>23</v>
      </c>
      <c r="B818" s="1057">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7">
        <v>24</v>
      </c>
      <c r="B819" s="1057">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7">
        <v>25</v>
      </c>
      <c r="B820" s="1057">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7">
        <v>26</v>
      </c>
      <c r="B821" s="1057">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7">
        <v>27</v>
      </c>
      <c r="B822" s="1057">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7">
        <v>28</v>
      </c>
      <c r="B823" s="1057">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7">
        <v>29</v>
      </c>
      <c r="B824" s="1057">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7">
        <v>30</v>
      </c>
      <c r="B825" s="1057">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475</v>
      </c>
      <c r="Z828" s="368"/>
      <c r="AA828" s="368"/>
      <c r="AB828" s="368"/>
      <c r="AC828" s="149" t="s">
        <v>460</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7">
        <v>1</v>
      </c>
      <c r="B829" s="1057">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7">
        <v>2</v>
      </c>
      <c r="B830" s="1057">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7">
        <v>3</v>
      </c>
      <c r="B831" s="1057">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7">
        <v>4</v>
      </c>
      <c r="B832" s="1057">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7">
        <v>5</v>
      </c>
      <c r="B833" s="1057">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7">
        <v>6</v>
      </c>
      <c r="B834" s="1057">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7">
        <v>7</v>
      </c>
      <c r="B835" s="1057">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7">
        <v>8</v>
      </c>
      <c r="B836" s="1057">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7">
        <v>9</v>
      </c>
      <c r="B837" s="1057">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7">
        <v>10</v>
      </c>
      <c r="B838" s="1057">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7">
        <v>11</v>
      </c>
      <c r="B839" s="1057">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7">
        <v>12</v>
      </c>
      <c r="B840" s="1057">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7">
        <v>13</v>
      </c>
      <c r="B841" s="1057">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7">
        <v>14</v>
      </c>
      <c r="B842" s="1057">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7">
        <v>15</v>
      </c>
      <c r="B843" s="1057">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7">
        <v>16</v>
      </c>
      <c r="B844" s="1057">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7">
        <v>17</v>
      </c>
      <c r="B845" s="1057">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7">
        <v>18</v>
      </c>
      <c r="B846" s="1057">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7">
        <v>19</v>
      </c>
      <c r="B847" s="1057">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7">
        <v>20</v>
      </c>
      <c r="B848" s="1057">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7">
        <v>21</v>
      </c>
      <c r="B849" s="1057">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7">
        <v>22</v>
      </c>
      <c r="B850" s="1057">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7">
        <v>23</v>
      </c>
      <c r="B851" s="1057">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7">
        <v>24</v>
      </c>
      <c r="B852" s="1057">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7">
        <v>25</v>
      </c>
      <c r="B853" s="1057">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7">
        <v>26</v>
      </c>
      <c r="B854" s="1057">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7">
        <v>27</v>
      </c>
      <c r="B855" s="1057">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7">
        <v>28</v>
      </c>
      <c r="B856" s="1057">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7">
        <v>29</v>
      </c>
      <c r="B857" s="1057">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7">
        <v>30</v>
      </c>
      <c r="B858" s="1057">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475</v>
      </c>
      <c r="Z861" s="368"/>
      <c r="AA861" s="368"/>
      <c r="AB861" s="368"/>
      <c r="AC861" s="149" t="s">
        <v>460</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7">
        <v>1</v>
      </c>
      <c r="B862" s="1057">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7">
        <v>2</v>
      </c>
      <c r="B863" s="1057">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7">
        <v>3</v>
      </c>
      <c r="B864" s="1057">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7">
        <v>4</v>
      </c>
      <c r="B865" s="1057">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7">
        <v>5</v>
      </c>
      <c r="B866" s="1057">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7">
        <v>6</v>
      </c>
      <c r="B867" s="1057">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7">
        <v>7</v>
      </c>
      <c r="B868" s="1057">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7">
        <v>8</v>
      </c>
      <c r="B869" s="1057">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7">
        <v>9</v>
      </c>
      <c r="B870" s="1057">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7">
        <v>10</v>
      </c>
      <c r="B871" s="1057">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7">
        <v>11</v>
      </c>
      <c r="B872" s="1057">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7">
        <v>12</v>
      </c>
      <c r="B873" s="1057">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7">
        <v>13</v>
      </c>
      <c r="B874" s="1057">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7">
        <v>14</v>
      </c>
      <c r="B875" s="1057">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7">
        <v>15</v>
      </c>
      <c r="B876" s="1057">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7">
        <v>16</v>
      </c>
      <c r="B877" s="1057">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7">
        <v>17</v>
      </c>
      <c r="B878" s="1057">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7">
        <v>18</v>
      </c>
      <c r="B879" s="1057">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7">
        <v>19</v>
      </c>
      <c r="B880" s="1057">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7">
        <v>20</v>
      </c>
      <c r="B881" s="1057">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7">
        <v>21</v>
      </c>
      <c r="B882" s="1057">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7">
        <v>22</v>
      </c>
      <c r="B883" s="1057">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7">
        <v>23</v>
      </c>
      <c r="B884" s="1057">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7">
        <v>24</v>
      </c>
      <c r="B885" s="1057">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7">
        <v>25</v>
      </c>
      <c r="B886" s="1057">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7">
        <v>26</v>
      </c>
      <c r="B887" s="1057">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7">
        <v>27</v>
      </c>
      <c r="B888" s="1057">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7">
        <v>28</v>
      </c>
      <c r="B889" s="1057">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7">
        <v>29</v>
      </c>
      <c r="B890" s="1057">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7">
        <v>30</v>
      </c>
      <c r="B891" s="1057">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475</v>
      </c>
      <c r="Z894" s="368"/>
      <c r="AA894" s="368"/>
      <c r="AB894" s="368"/>
      <c r="AC894" s="149" t="s">
        <v>460</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7">
        <v>1</v>
      </c>
      <c r="B895" s="1057">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7">
        <v>2</v>
      </c>
      <c r="B896" s="1057">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7">
        <v>3</v>
      </c>
      <c r="B897" s="1057">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7">
        <v>4</v>
      </c>
      <c r="B898" s="1057">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7">
        <v>5</v>
      </c>
      <c r="B899" s="1057">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7">
        <v>6</v>
      </c>
      <c r="B900" s="1057">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7">
        <v>7</v>
      </c>
      <c r="B901" s="1057">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7">
        <v>8</v>
      </c>
      <c r="B902" s="1057">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7">
        <v>9</v>
      </c>
      <c r="B903" s="1057">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7">
        <v>10</v>
      </c>
      <c r="B904" s="1057">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7">
        <v>11</v>
      </c>
      <c r="B905" s="1057">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7">
        <v>12</v>
      </c>
      <c r="B906" s="1057">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7">
        <v>13</v>
      </c>
      <c r="B907" s="1057">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7">
        <v>14</v>
      </c>
      <c r="B908" s="1057">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7">
        <v>15</v>
      </c>
      <c r="B909" s="1057">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7">
        <v>16</v>
      </c>
      <c r="B910" s="1057">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7">
        <v>17</v>
      </c>
      <c r="B911" s="1057">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7">
        <v>18</v>
      </c>
      <c r="B912" s="1057">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7">
        <v>19</v>
      </c>
      <c r="B913" s="1057">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7">
        <v>20</v>
      </c>
      <c r="B914" s="1057">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7">
        <v>21</v>
      </c>
      <c r="B915" s="1057">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7">
        <v>22</v>
      </c>
      <c r="B916" s="1057">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7">
        <v>23</v>
      </c>
      <c r="B917" s="1057">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7">
        <v>24</v>
      </c>
      <c r="B918" s="1057">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7">
        <v>25</v>
      </c>
      <c r="B919" s="1057">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7">
        <v>26</v>
      </c>
      <c r="B920" s="1057">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7">
        <v>27</v>
      </c>
      <c r="B921" s="1057">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7">
        <v>28</v>
      </c>
      <c r="B922" s="1057">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7">
        <v>29</v>
      </c>
      <c r="B923" s="1057">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7">
        <v>30</v>
      </c>
      <c r="B924" s="1057">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475</v>
      </c>
      <c r="Z927" s="368"/>
      <c r="AA927" s="368"/>
      <c r="AB927" s="368"/>
      <c r="AC927" s="149" t="s">
        <v>460</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7">
        <v>1</v>
      </c>
      <c r="B928" s="1057">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7">
        <v>2</v>
      </c>
      <c r="B929" s="1057">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7">
        <v>3</v>
      </c>
      <c r="B930" s="1057">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7">
        <v>4</v>
      </c>
      <c r="B931" s="1057">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7">
        <v>5</v>
      </c>
      <c r="B932" s="1057">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7">
        <v>6</v>
      </c>
      <c r="B933" s="1057">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7">
        <v>7</v>
      </c>
      <c r="B934" s="1057">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7">
        <v>8</v>
      </c>
      <c r="B935" s="1057">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7">
        <v>9</v>
      </c>
      <c r="B936" s="1057">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7">
        <v>10</v>
      </c>
      <c r="B937" s="1057">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7">
        <v>11</v>
      </c>
      <c r="B938" s="1057">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7">
        <v>12</v>
      </c>
      <c r="B939" s="1057">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7">
        <v>13</v>
      </c>
      <c r="B940" s="1057">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7">
        <v>14</v>
      </c>
      <c r="B941" s="1057">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7">
        <v>15</v>
      </c>
      <c r="B942" s="1057">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7">
        <v>16</v>
      </c>
      <c r="B943" s="1057">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7">
        <v>17</v>
      </c>
      <c r="B944" s="1057">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7">
        <v>18</v>
      </c>
      <c r="B945" s="1057">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7">
        <v>19</v>
      </c>
      <c r="B946" s="1057">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7">
        <v>20</v>
      </c>
      <c r="B947" s="1057">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7">
        <v>21</v>
      </c>
      <c r="B948" s="1057">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7">
        <v>22</v>
      </c>
      <c r="B949" s="1057">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7">
        <v>23</v>
      </c>
      <c r="B950" s="1057">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7">
        <v>24</v>
      </c>
      <c r="B951" s="1057">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7">
        <v>25</v>
      </c>
      <c r="B952" s="1057">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7">
        <v>26</v>
      </c>
      <c r="B953" s="1057">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7">
        <v>27</v>
      </c>
      <c r="B954" s="1057">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7">
        <v>28</v>
      </c>
      <c r="B955" s="1057">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7">
        <v>29</v>
      </c>
      <c r="B956" s="1057">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7">
        <v>30</v>
      </c>
      <c r="B957" s="1057">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475</v>
      </c>
      <c r="Z960" s="368"/>
      <c r="AA960" s="368"/>
      <c r="AB960" s="368"/>
      <c r="AC960" s="149" t="s">
        <v>460</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7">
        <v>1</v>
      </c>
      <c r="B961" s="1057">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7">
        <v>2</v>
      </c>
      <c r="B962" s="1057">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7">
        <v>3</v>
      </c>
      <c r="B963" s="1057">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7">
        <v>4</v>
      </c>
      <c r="B964" s="1057">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7">
        <v>5</v>
      </c>
      <c r="B965" s="1057">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7">
        <v>6</v>
      </c>
      <c r="B966" s="1057">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7">
        <v>7</v>
      </c>
      <c r="B967" s="1057">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7">
        <v>8</v>
      </c>
      <c r="B968" s="1057">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7">
        <v>9</v>
      </c>
      <c r="B969" s="1057">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7">
        <v>10</v>
      </c>
      <c r="B970" s="1057">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7">
        <v>11</v>
      </c>
      <c r="B971" s="1057">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7">
        <v>12</v>
      </c>
      <c r="B972" s="1057">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7">
        <v>13</v>
      </c>
      <c r="B973" s="1057">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7">
        <v>14</v>
      </c>
      <c r="B974" s="1057">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7">
        <v>15</v>
      </c>
      <c r="B975" s="1057">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7">
        <v>16</v>
      </c>
      <c r="B976" s="1057">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7">
        <v>17</v>
      </c>
      <c r="B977" s="1057">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7">
        <v>18</v>
      </c>
      <c r="B978" s="1057">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7">
        <v>19</v>
      </c>
      <c r="B979" s="1057">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7">
        <v>20</v>
      </c>
      <c r="B980" s="1057">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7">
        <v>21</v>
      </c>
      <c r="B981" s="1057">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7">
        <v>22</v>
      </c>
      <c r="B982" s="1057">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7">
        <v>23</v>
      </c>
      <c r="B983" s="1057">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7">
        <v>24</v>
      </c>
      <c r="B984" s="1057">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7">
        <v>25</v>
      </c>
      <c r="B985" s="1057">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7">
        <v>26</v>
      </c>
      <c r="B986" s="1057">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7">
        <v>27</v>
      </c>
      <c r="B987" s="1057">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7">
        <v>28</v>
      </c>
      <c r="B988" s="1057">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7">
        <v>29</v>
      </c>
      <c r="B989" s="1057">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7">
        <v>30</v>
      </c>
      <c r="B990" s="1057">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475</v>
      </c>
      <c r="Z993" s="368"/>
      <c r="AA993" s="368"/>
      <c r="AB993" s="368"/>
      <c r="AC993" s="149" t="s">
        <v>460</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7">
        <v>1</v>
      </c>
      <c r="B994" s="1057">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7">
        <v>2</v>
      </c>
      <c r="B995" s="1057">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7">
        <v>3</v>
      </c>
      <c r="B996" s="1057">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7">
        <v>4</v>
      </c>
      <c r="B997" s="1057">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7">
        <v>5</v>
      </c>
      <c r="B998" s="1057">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7">
        <v>6</v>
      </c>
      <c r="B999" s="1057">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7">
        <v>7</v>
      </c>
      <c r="B1000" s="1057">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7">
        <v>8</v>
      </c>
      <c r="B1001" s="1057">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7">
        <v>9</v>
      </c>
      <c r="B1002" s="1057">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7">
        <v>10</v>
      </c>
      <c r="B1003" s="1057">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7">
        <v>11</v>
      </c>
      <c r="B1004" s="1057">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7">
        <v>12</v>
      </c>
      <c r="B1005" s="1057">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7">
        <v>13</v>
      </c>
      <c r="B1006" s="1057">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7">
        <v>14</v>
      </c>
      <c r="B1007" s="1057">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7">
        <v>15</v>
      </c>
      <c r="B1008" s="1057">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7">
        <v>16</v>
      </c>
      <c r="B1009" s="1057">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7">
        <v>17</v>
      </c>
      <c r="B1010" s="1057">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7">
        <v>18</v>
      </c>
      <c r="B1011" s="1057">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7">
        <v>19</v>
      </c>
      <c r="B1012" s="1057">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7">
        <v>20</v>
      </c>
      <c r="B1013" s="1057">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7">
        <v>21</v>
      </c>
      <c r="B1014" s="1057">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7">
        <v>22</v>
      </c>
      <c r="B1015" s="1057">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7">
        <v>23</v>
      </c>
      <c r="B1016" s="1057">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7">
        <v>24</v>
      </c>
      <c r="B1017" s="1057">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7">
        <v>25</v>
      </c>
      <c r="B1018" s="1057">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7">
        <v>26</v>
      </c>
      <c r="B1019" s="1057">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7">
        <v>27</v>
      </c>
      <c r="B1020" s="1057">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7">
        <v>28</v>
      </c>
      <c r="B1021" s="1057">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7">
        <v>29</v>
      </c>
      <c r="B1022" s="1057">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7">
        <v>30</v>
      </c>
      <c r="B1023" s="1057">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475</v>
      </c>
      <c r="Z1026" s="368"/>
      <c r="AA1026" s="368"/>
      <c r="AB1026" s="368"/>
      <c r="AC1026" s="149" t="s">
        <v>460</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7">
        <v>1</v>
      </c>
      <c r="B1027" s="1057">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7">
        <v>2</v>
      </c>
      <c r="B1028" s="1057">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7">
        <v>3</v>
      </c>
      <c r="B1029" s="1057">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7">
        <v>4</v>
      </c>
      <c r="B1030" s="1057">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7">
        <v>5</v>
      </c>
      <c r="B1031" s="1057">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7">
        <v>6</v>
      </c>
      <c r="B1032" s="1057">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7">
        <v>7</v>
      </c>
      <c r="B1033" s="1057">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7">
        <v>8</v>
      </c>
      <c r="B1034" s="1057">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7">
        <v>9</v>
      </c>
      <c r="B1035" s="1057">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7">
        <v>10</v>
      </c>
      <c r="B1036" s="1057">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7">
        <v>11</v>
      </c>
      <c r="B1037" s="1057">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7">
        <v>12</v>
      </c>
      <c r="B1038" s="1057">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7">
        <v>13</v>
      </c>
      <c r="B1039" s="1057">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7">
        <v>14</v>
      </c>
      <c r="B1040" s="1057">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7">
        <v>15</v>
      </c>
      <c r="B1041" s="1057">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7">
        <v>16</v>
      </c>
      <c r="B1042" s="1057">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7">
        <v>17</v>
      </c>
      <c r="B1043" s="1057">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7">
        <v>18</v>
      </c>
      <c r="B1044" s="1057">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7">
        <v>19</v>
      </c>
      <c r="B1045" s="1057">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7">
        <v>20</v>
      </c>
      <c r="B1046" s="1057">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7">
        <v>21</v>
      </c>
      <c r="B1047" s="1057">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7">
        <v>22</v>
      </c>
      <c r="B1048" s="1057">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7">
        <v>23</v>
      </c>
      <c r="B1049" s="1057">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7">
        <v>24</v>
      </c>
      <c r="B1050" s="1057">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7">
        <v>25</v>
      </c>
      <c r="B1051" s="1057">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7">
        <v>26</v>
      </c>
      <c r="B1052" s="1057">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7">
        <v>27</v>
      </c>
      <c r="B1053" s="1057">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7">
        <v>28</v>
      </c>
      <c r="B1054" s="1057">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7">
        <v>29</v>
      </c>
      <c r="B1055" s="1057">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7">
        <v>30</v>
      </c>
      <c r="B1056" s="1057">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475</v>
      </c>
      <c r="Z1059" s="368"/>
      <c r="AA1059" s="368"/>
      <c r="AB1059" s="368"/>
      <c r="AC1059" s="149" t="s">
        <v>460</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7">
        <v>1</v>
      </c>
      <c r="B1060" s="1057">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7">
        <v>2</v>
      </c>
      <c r="B1061" s="1057">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7">
        <v>3</v>
      </c>
      <c r="B1062" s="1057">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7">
        <v>4</v>
      </c>
      <c r="B1063" s="1057">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7">
        <v>5</v>
      </c>
      <c r="B1064" s="1057">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7">
        <v>6</v>
      </c>
      <c r="B1065" s="1057">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7">
        <v>7</v>
      </c>
      <c r="B1066" s="1057">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7">
        <v>8</v>
      </c>
      <c r="B1067" s="1057">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7">
        <v>9</v>
      </c>
      <c r="B1068" s="1057">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7">
        <v>10</v>
      </c>
      <c r="B1069" s="1057">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7">
        <v>11</v>
      </c>
      <c r="B1070" s="1057">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7">
        <v>12</v>
      </c>
      <c r="B1071" s="1057">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7">
        <v>13</v>
      </c>
      <c r="B1072" s="1057">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7">
        <v>14</v>
      </c>
      <c r="B1073" s="1057">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7">
        <v>15</v>
      </c>
      <c r="B1074" s="1057">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7">
        <v>16</v>
      </c>
      <c r="B1075" s="1057">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7">
        <v>17</v>
      </c>
      <c r="B1076" s="1057">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7">
        <v>18</v>
      </c>
      <c r="B1077" s="1057">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7">
        <v>19</v>
      </c>
      <c r="B1078" s="1057">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7">
        <v>20</v>
      </c>
      <c r="B1079" s="1057">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7">
        <v>21</v>
      </c>
      <c r="B1080" s="1057">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7">
        <v>22</v>
      </c>
      <c r="B1081" s="1057">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7">
        <v>23</v>
      </c>
      <c r="B1082" s="1057">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7">
        <v>24</v>
      </c>
      <c r="B1083" s="1057">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7">
        <v>25</v>
      </c>
      <c r="B1084" s="1057">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7">
        <v>26</v>
      </c>
      <c r="B1085" s="1057">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7">
        <v>27</v>
      </c>
      <c r="B1086" s="1057">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7">
        <v>28</v>
      </c>
      <c r="B1087" s="1057">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7">
        <v>29</v>
      </c>
      <c r="B1088" s="1057">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7">
        <v>30</v>
      </c>
      <c r="B1089" s="1057">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475</v>
      </c>
      <c r="Z1092" s="368"/>
      <c r="AA1092" s="368"/>
      <c r="AB1092" s="368"/>
      <c r="AC1092" s="149" t="s">
        <v>460</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7">
        <v>1</v>
      </c>
      <c r="B1093" s="1057">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7">
        <v>2</v>
      </c>
      <c r="B1094" s="1057">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7">
        <v>3</v>
      </c>
      <c r="B1095" s="1057">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7">
        <v>4</v>
      </c>
      <c r="B1096" s="1057">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7">
        <v>5</v>
      </c>
      <c r="B1097" s="1057">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7">
        <v>6</v>
      </c>
      <c r="B1098" s="1057">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7">
        <v>7</v>
      </c>
      <c r="B1099" s="1057">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7">
        <v>8</v>
      </c>
      <c r="B1100" s="1057">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7">
        <v>9</v>
      </c>
      <c r="B1101" s="1057">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7">
        <v>10</v>
      </c>
      <c r="B1102" s="1057">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7">
        <v>11</v>
      </c>
      <c r="B1103" s="1057">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7">
        <v>12</v>
      </c>
      <c r="B1104" s="1057">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7">
        <v>13</v>
      </c>
      <c r="B1105" s="1057">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7">
        <v>14</v>
      </c>
      <c r="B1106" s="1057">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7">
        <v>15</v>
      </c>
      <c r="B1107" s="1057">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7">
        <v>16</v>
      </c>
      <c r="B1108" s="1057">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7">
        <v>17</v>
      </c>
      <c r="B1109" s="1057">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7">
        <v>18</v>
      </c>
      <c r="B1110" s="1057">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7">
        <v>19</v>
      </c>
      <c r="B1111" s="1057">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7">
        <v>20</v>
      </c>
      <c r="B1112" s="1057">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7">
        <v>21</v>
      </c>
      <c r="B1113" s="1057">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7">
        <v>22</v>
      </c>
      <c r="B1114" s="1057">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7">
        <v>23</v>
      </c>
      <c r="B1115" s="1057">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7">
        <v>24</v>
      </c>
      <c r="B1116" s="1057">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7">
        <v>25</v>
      </c>
      <c r="B1117" s="1057">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7">
        <v>26</v>
      </c>
      <c r="B1118" s="1057">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7">
        <v>27</v>
      </c>
      <c r="B1119" s="1057">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7">
        <v>28</v>
      </c>
      <c r="B1120" s="1057">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7">
        <v>29</v>
      </c>
      <c r="B1121" s="1057">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7">
        <v>30</v>
      </c>
      <c r="B1122" s="1057">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475</v>
      </c>
      <c r="Z1125" s="368"/>
      <c r="AA1125" s="368"/>
      <c r="AB1125" s="368"/>
      <c r="AC1125" s="149" t="s">
        <v>460</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7">
        <v>1</v>
      </c>
      <c r="B1126" s="1057">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7">
        <v>2</v>
      </c>
      <c r="B1127" s="1057">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7">
        <v>3</v>
      </c>
      <c r="B1128" s="1057">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7">
        <v>4</v>
      </c>
      <c r="B1129" s="1057">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7">
        <v>5</v>
      </c>
      <c r="B1130" s="1057">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7">
        <v>6</v>
      </c>
      <c r="B1131" s="1057">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7">
        <v>7</v>
      </c>
      <c r="B1132" s="1057">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7">
        <v>8</v>
      </c>
      <c r="B1133" s="1057">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7">
        <v>9</v>
      </c>
      <c r="B1134" s="1057">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7">
        <v>10</v>
      </c>
      <c r="B1135" s="1057">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7">
        <v>11</v>
      </c>
      <c r="B1136" s="1057">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7">
        <v>12</v>
      </c>
      <c r="B1137" s="1057">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7">
        <v>13</v>
      </c>
      <c r="B1138" s="1057">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7">
        <v>14</v>
      </c>
      <c r="B1139" s="1057">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7">
        <v>15</v>
      </c>
      <c r="B1140" s="1057">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7">
        <v>16</v>
      </c>
      <c r="B1141" s="1057">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7">
        <v>17</v>
      </c>
      <c r="B1142" s="1057">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7">
        <v>18</v>
      </c>
      <c r="B1143" s="1057">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7">
        <v>19</v>
      </c>
      <c r="B1144" s="1057">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7">
        <v>20</v>
      </c>
      <c r="B1145" s="1057">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7">
        <v>21</v>
      </c>
      <c r="B1146" s="1057">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7">
        <v>22</v>
      </c>
      <c r="B1147" s="1057">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7">
        <v>23</v>
      </c>
      <c r="B1148" s="1057">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7">
        <v>24</v>
      </c>
      <c r="B1149" s="1057">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7">
        <v>25</v>
      </c>
      <c r="B1150" s="1057">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7">
        <v>26</v>
      </c>
      <c r="B1151" s="1057">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7">
        <v>27</v>
      </c>
      <c r="B1152" s="1057">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7">
        <v>28</v>
      </c>
      <c r="B1153" s="1057">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7">
        <v>29</v>
      </c>
      <c r="B1154" s="1057">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7">
        <v>30</v>
      </c>
      <c r="B1155" s="1057">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475</v>
      </c>
      <c r="Z1158" s="368"/>
      <c r="AA1158" s="368"/>
      <c r="AB1158" s="368"/>
      <c r="AC1158" s="149" t="s">
        <v>460</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7">
        <v>1</v>
      </c>
      <c r="B1159" s="1057">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7">
        <v>2</v>
      </c>
      <c r="B1160" s="1057">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7">
        <v>3</v>
      </c>
      <c r="B1161" s="1057">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7">
        <v>4</v>
      </c>
      <c r="B1162" s="1057">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7">
        <v>5</v>
      </c>
      <c r="B1163" s="1057">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7">
        <v>6</v>
      </c>
      <c r="B1164" s="1057">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7">
        <v>7</v>
      </c>
      <c r="B1165" s="1057">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7">
        <v>8</v>
      </c>
      <c r="B1166" s="1057">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7">
        <v>9</v>
      </c>
      <c r="B1167" s="1057">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7">
        <v>10</v>
      </c>
      <c r="B1168" s="1057">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7">
        <v>11</v>
      </c>
      <c r="B1169" s="1057">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7">
        <v>12</v>
      </c>
      <c r="B1170" s="1057">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7">
        <v>13</v>
      </c>
      <c r="B1171" s="1057">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7">
        <v>14</v>
      </c>
      <c r="B1172" s="1057">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7">
        <v>15</v>
      </c>
      <c r="B1173" s="1057">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7">
        <v>16</v>
      </c>
      <c r="B1174" s="1057">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7">
        <v>17</v>
      </c>
      <c r="B1175" s="1057">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7">
        <v>18</v>
      </c>
      <c r="B1176" s="1057">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7">
        <v>19</v>
      </c>
      <c r="B1177" s="1057">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7">
        <v>20</v>
      </c>
      <c r="B1178" s="1057">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7">
        <v>21</v>
      </c>
      <c r="B1179" s="1057">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7">
        <v>22</v>
      </c>
      <c r="B1180" s="1057">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7">
        <v>23</v>
      </c>
      <c r="B1181" s="1057">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7">
        <v>24</v>
      </c>
      <c r="B1182" s="1057">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7">
        <v>25</v>
      </c>
      <c r="B1183" s="1057">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7">
        <v>26</v>
      </c>
      <c r="B1184" s="1057">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7">
        <v>27</v>
      </c>
      <c r="B1185" s="1057">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7">
        <v>28</v>
      </c>
      <c r="B1186" s="1057">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7">
        <v>29</v>
      </c>
      <c r="B1187" s="1057">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7">
        <v>30</v>
      </c>
      <c r="B1188" s="1057">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475</v>
      </c>
      <c r="Z1191" s="368"/>
      <c r="AA1191" s="368"/>
      <c r="AB1191" s="368"/>
      <c r="AC1191" s="149" t="s">
        <v>460</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7">
        <v>1</v>
      </c>
      <c r="B1192" s="1057">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7">
        <v>2</v>
      </c>
      <c r="B1193" s="1057">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7">
        <v>3</v>
      </c>
      <c r="B1194" s="1057">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7">
        <v>4</v>
      </c>
      <c r="B1195" s="1057">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7">
        <v>5</v>
      </c>
      <c r="B1196" s="1057">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7">
        <v>6</v>
      </c>
      <c r="B1197" s="1057">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7">
        <v>7</v>
      </c>
      <c r="B1198" s="1057">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7">
        <v>8</v>
      </c>
      <c r="B1199" s="1057">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7">
        <v>9</v>
      </c>
      <c r="B1200" s="1057">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7">
        <v>10</v>
      </c>
      <c r="B1201" s="1057">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7">
        <v>11</v>
      </c>
      <c r="B1202" s="1057">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7">
        <v>12</v>
      </c>
      <c r="B1203" s="1057">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7">
        <v>13</v>
      </c>
      <c r="B1204" s="1057">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7">
        <v>14</v>
      </c>
      <c r="B1205" s="1057">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7">
        <v>15</v>
      </c>
      <c r="B1206" s="1057">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7">
        <v>16</v>
      </c>
      <c r="B1207" s="1057">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7">
        <v>17</v>
      </c>
      <c r="B1208" s="1057">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7">
        <v>18</v>
      </c>
      <c r="B1209" s="1057">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7">
        <v>19</v>
      </c>
      <c r="B1210" s="1057">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7">
        <v>20</v>
      </c>
      <c r="B1211" s="1057">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7">
        <v>21</v>
      </c>
      <c r="B1212" s="1057">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7">
        <v>22</v>
      </c>
      <c r="B1213" s="1057">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7">
        <v>23</v>
      </c>
      <c r="B1214" s="1057">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7">
        <v>24</v>
      </c>
      <c r="B1215" s="1057">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7">
        <v>25</v>
      </c>
      <c r="B1216" s="1057">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7">
        <v>26</v>
      </c>
      <c r="B1217" s="1057">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7">
        <v>27</v>
      </c>
      <c r="B1218" s="1057">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7">
        <v>28</v>
      </c>
      <c r="B1219" s="1057">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7">
        <v>29</v>
      </c>
      <c r="B1220" s="1057">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7">
        <v>30</v>
      </c>
      <c r="B1221" s="1057">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475</v>
      </c>
      <c r="Z1224" s="368"/>
      <c r="AA1224" s="368"/>
      <c r="AB1224" s="368"/>
      <c r="AC1224" s="149" t="s">
        <v>460</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7">
        <v>1</v>
      </c>
      <c r="B1225" s="1057">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7">
        <v>2</v>
      </c>
      <c r="B1226" s="1057">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7">
        <v>3</v>
      </c>
      <c r="B1227" s="1057">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7">
        <v>4</v>
      </c>
      <c r="B1228" s="1057">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7">
        <v>5</v>
      </c>
      <c r="B1229" s="1057">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7">
        <v>6</v>
      </c>
      <c r="B1230" s="1057">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7">
        <v>7</v>
      </c>
      <c r="B1231" s="1057">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7">
        <v>8</v>
      </c>
      <c r="B1232" s="1057">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7">
        <v>9</v>
      </c>
      <c r="B1233" s="1057">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7">
        <v>10</v>
      </c>
      <c r="B1234" s="1057">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7">
        <v>11</v>
      </c>
      <c r="B1235" s="1057">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7">
        <v>12</v>
      </c>
      <c r="B1236" s="1057">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7">
        <v>13</v>
      </c>
      <c r="B1237" s="1057">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7">
        <v>14</v>
      </c>
      <c r="B1238" s="1057">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7">
        <v>15</v>
      </c>
      <c r="B1239" s="1057">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7">
        <v>16</v>
      </c>
      <c r="B1240" s="1057">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7">
        <v>17</v>
      </c>
      <c r="B1241" s="1057">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7">
        <v>18</v>
      </c>
      <c r="B1242" s="1057">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7">
        <v>19</v>
      </c>
      <c r="B1243" s="1057">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7">
        <v>20</v>
      </c>
      <c r="B1244" s="1057">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7">
        <v>21</v>
      </c>
      <c r="B1245" s="1057">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7">
        <v>22</v>
      </c>
      <c r="B1246" s="1057">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7">
        <v>23</v>
      </c>
      <c r="B1247" s="1057">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7">
        <v>24</v>
      </c>
      <c r="B1248" s="1057">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7">
        <v>25</v>
      </c>
      <c r="B1249" s="1057">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7">
        <v>26</v>
      </c>
      <c r="B1250" s="1057">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7">
        <v>27</v>
      </c>
      <c r="B1251" s="1057">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7">
        <v>28</v>
      </c>
      <c r="B1252" s="1057">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7">
        <v>29</v>
      </c>
      <c r="B1253" s="1057">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7">
        <v>30</v>
      </c>
      <c r="B1254" s="1057">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475</v>
      </c>
      <c r="Z1257" s="368"/>
      <c r="AA1257" s="368"/>
      <c r="AB1257" s="368"/>
      <c r="AC1257" s="149" t="s">
        <v>460</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7">
        <v>1</v>
      </c>
      <c r="B1258" s="1057">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7">
        <v>2</v>
      </c>
      <c r="B1259" s="1057">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7">
        <v>3</v>
      </c>
      <c r="B1260" s="1057">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7">
        <v>4</v>
      </c>
      <c r="B1261" s="1057">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7">
        <v>5</v>
      </c>
      <c r="B1262" s="1057">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7">
        <v>6</v>
      </c>
      <c r="B1263" s="1057">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7">
        <v>7</v>
      </c>
      <c r="B1264" s="1057">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7">
        <v>8</v>
      </c>
      <c r="B1265" s="1057">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7">
        <v>9</v>
      </c>
      <c r="B1266" s="1057">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7">
        <v>10</v>
      </c>
      <c r="B1267" s="1057">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7">
        <v>11</v>
      </c>
      <c r="B1268" s="1057">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7">
        <v>12</v>
      </c>
      <c r="B1269" s="1057">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7">
        <v>13</v>
      </c>
      <c r="B1270" s="1057">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7">
        <v>14</v>
      </c>
      <c r="B1271" s="1057">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7">
        <v>15</v>
      </c>
      <c r="B1272" s="1057">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7">
        <v>16</v>
      </c>
      <c r="B1273" s="1057">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7">
        <v>17</v>
      </c>
      <c r="B1274" s="1057">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7">
        <v>18</v>
      </c>
      <c r="B1275" s="1057">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7">
        <v>19</v>
      </c>
      <c r="B1276" s="1057">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7">
        <v>20</v>
      </c>
      <c r="B1277" s="1057">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7">
        <v>21</v>
      </c>
      <c r="B1278" s="1057">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7">
        <v>22</v>
      </c>
      <c r="B1279" s="1057">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7">
        <v>23</v>
      </c>
      <c r="B1280" s="1057">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7">
        <v>24</v>
      </c>
      <c r="B1281" s="1057">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7">
        <v>25</v>
      </c>
      <c r="B1282" s="1057">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7">
        <v>26</v>
      </c>
      <c r="B1283" s="1057">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7">
        <v>27</v>
      </c>
      <c r="B1284" s="1057">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7">
        <v>28</v>
      </c>
      <c r="B1285" s="1057">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7">
        <v>29</v>
      </c>
      <c r="B1286" s="1057">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7">
        <v>30</v>
      </c>
      <c r="B1287" s="1057">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475</v>
      </c>
      <c r="Z1290" s="368"/>
      <c r="AA1290" s="368"/>
      <c r="AB1290" s="368"/>
      <c r="AC1290" s="149" t="s">
        <v>460</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7">
        <v>1</v>
      </c>
      <c r="B1291" s="1057">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7">
        <v>2</v>
      </c>
      <c r="B1292" s="1057">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7">
        <v>3</v>
      </c>
      <c r="B1293" s="1057">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7">
        <v>4</v>
      </c>
      <c r="B1294" s="1057">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7">
        <v>5</v>
      </c>
      <c r="B1295" s="1057">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7">
        <v>6</v>
      </c>
      <c r="B1296" s="1057">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7">
        <v>7</v>
      </c>
      <c r="B1297" s="1057">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7">
        <v>8</v>
      </c>
      <c r="B1298" s="1057">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7">
        <v>9</v>
      </c>
      <c r="B1299" s="1057">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7">
        <v>10</v>
      </c>
      <c r="B1300" s="1057">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7">
        <v>11</v>
      </c>
      <c r="B1301" s="1057">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7">
        <v>12</v>
      </c>
      <c r="B1302" s="1057">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7">
        <v>13</v>
      </c>
      <c r="B1303" s="1057">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7">
        <v>14</v>
      </c>
      <c r="B1304" s="1057">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7">
        <v>15</v>
      </c>
      <c r="B1305" s="1057">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7">
        <v>16</v>
      </c>
      <c r="B1306" s="1057">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7">
        <v>17</v>
      </c>
      <c r="B1307" s="1057">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7">
        <v>18</v>
      </c>
      <c r="B1308" s="1057">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7">
        <v>19</v>
      </c>
      <c r="B1309" s="1057">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7">
        <v>20</v>
      </c>
      <c r="B1310" s="1057">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7">
        <v>21</v>
      </c>
      <c r="B1311" s="1057">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7">
        <v>22</v>
      </c>
      <c r="B1312" s="1057">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7">
        <v>23</v>
      </c>
      <c r="B1313" s="1057">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7">
        <v>24</v>
      </c>
      <c r="B1314" s="1057">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7">
        <v>25</v>
      </c>
      <c r="B1315" s="1057">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7">
        <v>26</v>
      </c>
      <c r="B1316" s="1057">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7">
        <v>27</v>
      </c>
      <c r="B1317" s="1057">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7">
        <v>28</v>
      </c>
      <c r="B1318" s="1057">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7">
        <v>29</v>
      </c>
      <c r="B1319" s="1057">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7">
        <v>30</v>
      </c>
      <c r="B1320" s="1057">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知久祐太</cp:lastModifiedBy>
  <cp:lastPrinted>2019-05-14T04:03:52Z</cp:lastPrinted>
  <dcterms:created xsi:type="dcterms:W3CDTF">2012-03-13T00:50:25Z</dcterms:created>
  <dcterms:modified xsi:type="dcterms:W3CDTF">2019-06-11T11:45:46Z</dcterms:modified>
</cp:coreProperties>
</file>