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524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 r="P18" i="3"/>
  <c r="P20" i="3" s="1"/>
</calcChain>
</file>

<file path=xl/sharedStrings.xml><?xml version="1.0" encoding="utf-8"?>
<sst xmlns="http://schemas.openxmlformats.org/spreadsheetml/2006/main" count="2929" uniqueCount="658">
  <si>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</si>
  <si>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</si>
  <si>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</si>
  <si>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</si>
  <si>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</si>
  <si>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</si>
  <si>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</si>
  <si>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</si>
  <si>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</si>
  <si>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</si>
  <si>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</si>
  <si>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</si>
  <si>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</si>
  <si>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</si>
  <si>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</si>
  <si>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</si>
  <si>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</si>
  <si>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</si>
  <si>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</si>
  <si>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</si>
  <si>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</si>
  <si>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</si>
  <si>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</si>
  <si>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</si>
  <si>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</si>
  <si>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</si>
  <si>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</si>
  <si>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</si>
  <si>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</si>
  <si>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</si>
  <si>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</si>
  <si>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</si>
  <si>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</si>
  <si>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</si>
  <si>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</si>
  <si>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</si>
  <si>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</si>
  <si>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</si>
  <si>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</si>
  <si>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</si>
  <si>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</si>
  <si>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</si>
  <si>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</si>
  <si>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</si>
  <si>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</si>
  <si>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</si>
  <si>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</si>
  <si>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</si>
  <si>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</si>
  <si>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</si>
  <si>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</si>
  <si>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</si>
  <si>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</si>
  <si>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</si>
  <si>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</si>
  <si>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</si>
  <si>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</si>
  <si>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</si>
  <si>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</si>
  <si>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</si>
  <si>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</si>
  <si>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</si>
  <si>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</si>
  <si>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</si>
  <si>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</si>
  <si>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</si>
  <si>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</si>
  <si>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</si>
  <si>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</si>
  <si>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</si>
  <si>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</si>
  <si>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</si>
  <si>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</si>
  <si>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</si>
  <si>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</si>
  <si>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</si>
  <si>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</si>
  <si>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</si>
  <si>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</si>
  <si>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</si>
  <si>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</si>
  <si>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</si>
  <si>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</si>
  <si>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</si>
  <si>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</si>
  <si>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</si>
  <si>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</si>
  <si>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</si>
  <si>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</si>
  <si>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</si>
  <si>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</si>
  <si>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</si>
  <si>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</si>
  <si>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</si>
  <si>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</si>
  <si>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</si>
  <si>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</si>
  <si>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</si>
  <si>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</si>
  <si>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</si>
  <si>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</si>
  <si>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</si>
  <si>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</si>
  <si>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</si>
  <si>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</si>
  <si>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</si>
  <si>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</si>
  <si>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</si>
  <si>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</si>
  <si>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</si>
  <si>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</si>
  <si>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</si>
  <si>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</si>
  <si>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</si>
  <si>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</si>
  <si>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</si>
  <si>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</si>
  <si>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</si>
  <si>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</si>
  <si>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</si>
  <si>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</si>
  <si>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</si>
  <si>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</si>
  <si>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</si>
  <si>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</si>
  <si>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</si>
  <si>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</si>
  <si>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</si>
  <si>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</si>
  <si>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</si>
  <si>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</si>
  <si>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</si>
  <si>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</si>
  <si>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</si>
  <si>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</si>
  <si>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</si>
  <si>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</si>
  <si>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</si>
  <si>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</si>
  <si>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</si>
  <si>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</si>
  <si>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</si>
  <si>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</si>
  <si>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</si>
  <si>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</si>
  <si>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</si>
  <si>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</si>
  <si>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</si>
  <si>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</si>
  <si>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</si>
  <si>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</si>
  <si>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</si>
  <si>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</si>
  <si>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</si>
  <si>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</si>
  <si>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</si>
  <si>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</si>
  <si>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</si>
  <si>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</si>
  <si>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</si>
  <si>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</si>
  <si>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</si>
  <si>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</si>
  <si>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</si>
  <si>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</si>
  <si>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</si>
  <si>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</si>
  <si>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</si>
  <si>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</si>
  <si>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</si>
  <si>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</si>
  <si>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</si>
  <si>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</si>
  <si>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</si>
  <si>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</si>
  <si>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</si>
  <si>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</si>
  <si>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</si>
  <si>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</si>
  <si>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</si>
  <si>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</si>
  <si>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</si>
  <si>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</si>
  <si>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</si>
  <si>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</si>
  <si>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</si>
  <si>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</si>
  <si>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</si>
  <si>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</si>
  <si>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</si>
  <si>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</si>
  <si>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</si>
  <si>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</si>
  <si>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</si>
  <si>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</si>
  <si>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</si>
  <si>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</si>
  <si>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</si>
  <si>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</si>
  <si>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</si>
  <si>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</si>
  <si>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</si>
  <si>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</si>
  <si>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</si>
  <si>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</si>
  <si>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</si>
  <si>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</si>
  <si>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</si>
  <si>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</si>
  <si>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</si>
  <si>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</si>
  <si>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</si>
  <si>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</si>
  <si>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</si>
  <si>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</si>
  <si>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</si>
  <si>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</si>
  <si>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</si>
  <si>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</si>
  <si>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</si>
  <si>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</si>
  <si>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</si>
  <si>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</si>
  <si>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</si>
  <si>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</si>
  <si>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</si>
  <si>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</si>
  <si>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</si>
  <si>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</si>
  <si>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</si>
  <si>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</si>
  <si>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</si>
  <si>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</si>
  <si>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</si>
  <si>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</si>
  <si>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</si>
  <si>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</si>
  <si>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</si>
  <si>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</si>
  <si>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</si>
  <si>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</si>
  <si>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</si>
  <si>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</si>
  <si>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</si>
  <si>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</si>
  <si>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</si>
  <si>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</si>
  <si>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</si>
  <si>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</si>
  <si>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</si>
  <si>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</si>
  <si>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</si>
  <si>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</si>
  <si>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</si>
  <si>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</si>
  <si>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</si>
  <si>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</si>
  <si>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</si>
  <si>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</si>
  <si>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</si>
  <si>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</si>
  <si>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</si>
  <si>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</si>
  <si>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</si>
  <si>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</si>
  <si>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</si>
  <si>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</si>
  <si>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</si>
  <si>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</si>
  <si>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</si>
  <si>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</si>
  <si>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</si>
  <si>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</si>
  <si>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</si>
  <si>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</si>
  <si>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</si>
  <si>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</si>
  <si>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</si>
  <si>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</si>
  <si>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</si>
  <si>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</si>
  <si>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</si>
  <si>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</si>
  <si>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</si>
  <si>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</si>
  <si>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</si>
  <si>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</si>
  <si>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</si>
  <si>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</si>
  <si>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</si>
  <si>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</si>
  <si>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</si>
  <si>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</si>
  <si>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</si>
  <si>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</si>
  <si>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</si>
  <si>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</si>
  <si>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</si>
  <si>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</si>
  <si>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</si>
  <si>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</si>
  <si>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</si>
  <si>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</si>
  <si>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</si>
  <si>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</si>
  <si>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</si>
  <si>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</si>
  <si>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</si>
  <si>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</si>
  <si>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</si>
  <si>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</si>
  <si>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</si>
  <si>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</si>
  <si>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</si>
  <si>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</si>
  <si>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</si>
  <si>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</si>
  <si>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</si>
  <si>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</si>
  <si>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</si>
  <si>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</si>
  <si>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</si>
  <si>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</si>
  <si>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</si>
  <si>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</si>
  <si>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</si>
  <si>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</si>
  <si>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</si>
  <si>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</si>
  <si>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</si>
  <si>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</si>
  <si>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</si>
  <si>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</si>
  <si>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</si>
  <si>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</si>
  <si>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</si>
  <si>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</si>
  <si>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</si>
  <si>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</si>
  <si>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</si>
  <si>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</si>
  <si>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</si>
  <si>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</si>
  <si>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</si>
  <si>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</si>
  <si>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</si>
  <si>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</si>
  <si>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</si>
  <si>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</si>
  <si>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</si>
  <si>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</si>
  <si>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</si>
  <si>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</si>
  <si>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</si>
  <si>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</si>
  <si>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</si>
  <si>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</si>
  <si>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</si>
  <si>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</si>
  <si>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</si>
  <si>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</si>
  <si>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</si>
  <si>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</si>
  <si>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</si>
  <si>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</si>
  <si>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</si>
  <si>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</si>
  <si>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</si>
  <si>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</si>
  <si>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</si>
  <si>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</si>
  <si>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</si>
  <si>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</si>
  <si>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</si>
  <si>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</si>
  <si>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</si>
  <si>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</si>
  <si>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</si>
  <si>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</si>
  <si>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</si>
  <si>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</si>
  <si>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</si>
  <si>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</si>
  <si>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</si>
  <si>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</si>
  <si>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</si>
  <si>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</si>
  <si>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</si>
  <si>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</si>
  <si>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</si>
  <si>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</si>
  <si>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</si>
  <si>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</si>
  <si>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</si>
  <si>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</si>
  <si>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</si>
  <si>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</si>
  <si>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</si>
  <si>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</si>
  <si>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</si>
  <si>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</si>
  <si>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</si>
  <si>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</si>
  <si>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</si>
  <si>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</si>
  <si>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</si>
  <si>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</si>
  <si>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</si>
  <si>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</si>
  <si>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</si>
  <si>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</si>
  <si>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</si>
  <si>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</si>
  <si>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</si>
  <si>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</si>
  <si>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</si>
  <si>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</si>
  <si>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</si>
  <si>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</si>
  <si>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</si>
  <si>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</si>
  <si>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</si>
  <si>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</si>
  <si>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</si>
  <si>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</si>
  <si>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</si>
  <si>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</si>
  <si>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</si>
  <si>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</si>
  <si>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</si>
  <si>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</si>
  <si>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</si>
  <si>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</si>
  <si>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</si>
  <si>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</si>
  <si>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</si>
  <si>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</si>
  <si>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</si>
  <si>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</si>
  <si>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</si>
  <si>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</si>
  <si>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</si>
  <si>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</si>
  <si>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</si>
  <si>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</si>
  <si>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</si>
  <si>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</si>
  <si>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</si>
  <si>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</si>
  <si>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</si>
  <si>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</si>
  <si>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</si>
  <si>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</si>
  <si>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</si>
  <si>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</si>
  <si>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</si>
  <si>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</si>
  <si>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</si>
  <si>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</si>
  <si>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</si>
  <si>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</si>
  <si>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</si>
  <si>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</si>
  <si>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</si>
  <si>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</si>
  <si>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</si>
  <si>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</si>
  <si>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</si>
  <si>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</si>
  <si>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</si>
  <si>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</si>
  <si>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</si>
  <si>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</si>
  <si>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</si>
  <si>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</si>
  <si>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</si>
  <si>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</si>
  <si>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</si>
  <si>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</si>
  <si>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</si>
  <si>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</si>
  <si>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</si>
  <si>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</si>
  <si>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</si>
  <si>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</si>
  <si>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</si>
  <si>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</si>
  <si>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</si>
  <si>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</si>
  <si>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</si>
  <si>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</si>
  <si>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</si>
  <si>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</si>
  <si>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</si>
  <si>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</si>
  <si>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</si>
  <si>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</si>
  <si>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</si>
  <si>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</si>
  <si>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</si>
  <si>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</si>
  <si>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</si>
  <si>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</si>
  <si>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</si>
  <si>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</si>
  <si>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</si>
  <si>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</si>
  <si>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</si>
  <si>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</si>
  <si>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</si>
  <si>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</si>
  <si>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</si>
  <si>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</si>
  <si>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</si>
  <si>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</si>
  <si>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</si>
  <si>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</si>
  <si>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</si>
  <si>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</si>
  <si>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</si>
  <si>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</si>
  <si>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</si>
  <si>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</si>
  <si>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</si>
  <si>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</si>
  <si>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</si>
  <si>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</si>
  <si>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</si>
  <si>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</si>
  <si>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</si>
  <si>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</si>
  <si>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</si>
  <si>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</si>
  <si>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</si>
  <si>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</si>
  <si>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</si>
  <si>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</si>
  <si>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</si>
  <si>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</si>
  <si>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</si>
  <si>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</si>
  <si>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</si>
  <si>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</si>
  <si>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</si>
  <si>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</si>
  <si>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</si>
  <si>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</si>
  <si>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</si>
  <si>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</si>
  <si>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</si>
  <si>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</si>
  <si>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</si>
  <si>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</si>
  <si>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</si>
  <si>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</si>
  <si>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</si>
  <si>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</si>
  <si>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</si>
  <si>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</si>
  <si>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</si>
  <si>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</si>
  <si>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</si>
  <si>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</si>
  <si>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</si>
  <si>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</si>
  <si>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</si>
  <si>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</si>
  <si>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</si>
  <si>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</si>
  <si>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</si>
  <si>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</si>
  <si>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心神喪失者等医療観察法指定入院医療機関医療評価・向上事業費補助金</t>
  </si>
  <si>
    <t>社会・援護局障害保健福祉部</t>
    <rPh sb="0" eb="2">
      <t>シャカイ</t>
    </rPh>
    <rPh sb="3" eb="5">
      <t>エンゴ</t>
    </rPh>
    <rPh sb="5" eb="6">
      <t>キョク</t>
    </rPh>
    <rPh sb="6" eb="13">
      <t>ショウガイホケンフクシブ</t>
    </rPh>
    <phoneticPr fontId="5"/>
  </si>
  <si>
    <t>精神・障害保健課医療観察法医療体制整備推進室</t>
  </si>
  <si>
    <t>田中　央吾</t>
    <rPh sb="0" eb="2">
      <t>タナカ</t>
    </rPh>
    <rPh sb="3" eb="4">
      <t>ヒサシ</t>
    </rPh>
    <rPh sb="4" eb="5">
      <t>ワレ</t>
    </rPh>
    <phoneticPr fontId="5"/>
  </si>
  <si>
    <t>○</t>
  </si>
  <si>
    <t>-</t>
  </si>
  <si>
    <t>-</t>
    <phoneticPr fontId="5"/>
  </si>
  <si>
    <t>　医療観察法に基づき医療を行う指定入院医療機関が、他の指定入院医療機関の医療従事者を招き、相互に医療体制等についての評価や課題への助言等の技術交流を行う事業の実施に必要な経費を補助する（補助率１０／１０）。</t>
  </si>
  <si>
    <t>-</t>
    <phoneticPr fontId="5"/>
  </si>
  <si>
    <t>-</t>
    <phoneticPr fontId="5"/>
  </si>
  <si>
    <t>-</t>
    <phoneticPr fontId="5"/>
  </si>
  <si>
    <t>-</t>
    <phoneticPr fontId="5"/>
  </si>
  <si>
    <t>　毎年度全指定入院医療機関（各３名）で実施する。</t>
  </si>
  <si>
    <t>技術交流参加人数</t>
  </si>
  <si>
    <t>人</t>
    <rPh sb="0" eb="1">
      <t>ニン</t>
    </rPh>
    <phoneticPr fontId="5"/>
  </si>
  <si>
    <t>平成２８・２９・３０年度心神喪失者等医療観察法指定入院医療機関医療評価・向上事業費補助金事業実績報告書</t>
    <phoneticPr fontId="5"/>
  </si>
  <si>
    <t>-</t>
    <phoneticPr fontId="5"/>
  </si>
  <si>
    <t>障害者の地域における生活を総合的に支援するため、障害者の生活の場、働く場や地域における支援体制を整備すること（施策目標Ⅸ－１－１）</t>
  </si>
  <si>
    <t>-</t>
    <phoneticPr fontId="5"/>
  </si>
  <si>
    <t>-</t>
    <phoneticPr fontId="5"/>
  </si>
  <si>
    <t>-</t>
    <phoneticPr fontId="5"/>
  </si>
  <si>
    <t>-</t>
    <phoneticPr fontId="5"/>
  </si>
  <si>
    <t>-</t>
    <phoneticPr fontId="5"/>
  </si>
  <si>
    <t>-</t>
    <phoneticPr fontId="5"/>
  </si>
  <si>
    <t>‐</t>
  </si>
  <si>
    <t>無</t>
  </si>
  <si>
    <t>-</t>
    <phoneticPr fontId="5"/>
  </si>
  <si>
    <t>　医療観察法に基づき医療を行う指定入院医療機関における医療の質の向上を図るための事業に必要な経費を国が補助することとしているものである。</t>
  </si>
  <si>
    <t>　補助事業者が事業を実施するに当たっては、事業費の削減に努めている。</t>
  </si>
  <si>
    <t>　事業計画等を審査し、事業目的達成のために必要な経費に限って支出している。</t>
  </si>
  <si>
    <t>　事業を実施する医療機関の組み合わせにより旅費を削減したものである。</t>
  </si>
  <si>
    <t>目標とする人数が技術交流に参加できている。</t>
  </si>
  <si>
    <t>事業実施施設数はほぼ見込みどおりの実績となっている。</t>
  </si>
  <si>
    <t>-</t>
    <phoneticPr fontId="5"/>
  </si>
  <si>
    <t>　引き続き、実施すべき指定入院医療機関数や１施設当たりのコスト等を必要に応じて考慮していくものとする。</t>
    <rPh sb="33" eb="35">
      <t>ヒツヨウ</t>
    </rPh>
    <rPh sb="36" eb="37">
      <t>オウ</t>
    </rPh>
    <phoneticPr fontId="5"/>
  </si>
  <si>
    <t>785</t>
    <phoneticPr fontId="5"/>
  </si>
  <si>
    <t>766</t>
    <phoneticPr fontId="5"/>
  </si>
  <si>
    <t>765</t>
    <phoneticPr fontId="5"/>
  </si>
  <si>
    <t>762</t>
    <phoneticPr fontId="5"/>
  </si>
  <si>
    <t>新24-041</t>
  </si>
  <si>
    <t>旅費</t>
    <rPh sb="0" eb="2">
      <t>リョヒ</t>
    </rPh>
    <phoneticPr fontId="5"/>
  </si>
  <si>
    <t>医療従事者の招聘</t>
    <rPh sb="0" eb="2">
      <t>イリョウ</t>
    </rPh>
    <rPh sb="2" eb="5">
      <t>ジュウジシャ</t>
    </rPh>
    <rPh sb="6" eb="8">
      <t>ショウヘイ</t>
    </rPh>
    <phoneticPr fontId="5"/>
  </si>
  <si>
    <t>A.独立行政法人　国立病院機構</t>
    <phoneticPr fontId="5"/>
  </si>
  <si>
    <t>独立行政法人　国立病院機構</t>
    <rPh sb="0" eb="2">
      <t>ドクリツ</t>
    </rPh>
    <rPh sb="2" eb="4">
      <t>ギョウセイ</t>
    </rPh>
    <rPh sb="4" eb="6">
      <t>ホウジン</t>
    </rPh>
    <rPh sb="7" eb="9">
      <t>コクリツ</t>
    </rPh>
    <rPh sb="9" eb="11">
      <t>ビョウイン</t>
    </rPh>
    <rPh sb="11" eb="13">
      <t>キコウ</t>
    </rPh>
    <phoneticPr fontId="5"/>
  </si>
  <si>
    <t>山形県</t>
    <rPh sb="0" eb="3">
      <t>ヤマガタケン</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</si>
  <si>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</si>
  <si>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埼玉県</t>
    <rPh sb="0" eb="3">
      <t>サイタマケン</t>
    </rPh>
    <phoneticPr fontId="5"/>
  </si>
  <si>
    <t>長崎県病院企業団</t>
    <rPh sb="0" eb="3">
      <t>ナガサキケン</t>
    </rPh>
    <rPh sb="3" eb="5">
      <t>ビョウイン</t>
    </rPh>
    <rPh sb="5" eb="8">
      <t>キギョウダン</t>
    </rPh>
    <phoneticPr fontId="5"/>
  </si>
  <si>
    <t>地方独立行政法人　神奈川県立精神病院機構</t>
    <rPh sb="0" eb="2">
      <t>チホウ</t>
    </rPh>
    <rPh sb="2" eb="4">
      <t>ドクリツ</t>
    </rPh>
    <rPh sb="4" eb="6">
      <t>ギョウセイ</t>
    </rPh>
    <rPh sb="6" eb="8">
      <t>ホウジン</t>
    </rPh>
    <rPh sb="9" eb="12">
      <t>カナガワ</t>
    </rPh>
    <rPh sb="12" eb="14">
      <t>ケンリツ</t>
    </rPh>
    <rPh sb="14" eb="16">
      <t>セイシン</t>
    </rPh>
    <rPh sb="16" eb="18">
      <t>ビョウイン</t>
    </rPh>
    <rPh sb="18" eb="20">
      <t>キコウ</t>
    </rPh>
    <phoneticPr fontId="5"/>
  </si>
  <si>
    <t>島根県</t>
    <rPh sb="0" eb="3">
      <t>シマネケン</t>
    </rPh>
    <phoneticPr fontId="5"/>
  </si>
  <si>
    <t>滋賀県</t>
    <rPh sb="0" eb="3">
      <t>シガケン</t>
    </rPh>
    <phoneticPr fontId="5"/>
  </si>
  <si>
    <t>東京都</t>
    <rPh sb="0" eb="3">
      <t>トウキョウト</t>
    </rPh>
    <phoneticPr fontId="5"/>
  </si>
  <si>
    <t>地方独立法人大阪府立病院機構</t>
    <rPh sb="0" eb="2">
      <t>チホウ</t>
    </rPh>
    <rPh sb="2" eb="4">
      <t>ドクリツ</t>
    </rPh>
    <rPh sb="4" eb="6">
      <t>ホウジン</t>
    </rPh>
    <rPh sb="6" eb="8">
      <t>オオサカ</t>
    </rPh>
    <rPh sb="8" eb="10">
      <t>フリツ</t>
    </rPh>
    <rPh sb="10" eb="14">
      <t>ビョウインキコウ</t>
    </rPh>
    <phoneticPr fontId="5"/>
  </si>
  <si>
    <t>-</t>
    <phoneticPr fontId="5"/>
  </si>
  <si>
    <t>-</t>
    <phoneticPr fontId="5"/>
  </si>
  <si>
    <t>補助金等交付</t>
  </si>
  <si>
    <t>久里浜医療センター等に他の医療従事者を招き、相互に技術交流を実施</t>
    <phoneticPr fontId="5"/>
  </si>
  <si>
    <t>埼玉県立精神医療センターに他の医療従事者を招き、相互に技術交流を実施</t>
    <rPh sb="0" eb="2">
      <t>サイタマ</t>
    </rPh>
    <rPh sb="2" eb="4">
      <t>ケンリツ</t>
    </rPh>
    <rPh sb="4" eb="6">
      <t>セイシン</t>
    </rPh>
    <rPh sb="6" eb="8">
      <t>イリョウ</t>
    </rPh>
    <phoneticPr fontId="5"/>
  </si>
  <si>
    <t>長崎県精神医療センターに他の医療従事者を招き、相互に技術交流を実施</t>
    <rPh sb="0" eb="3">
      <t>ナガサキケン</t>
    </rPh>
    <rPh sb="3" eb="5">
      <t>セイシン</t>
    </rPh>
    <rPh sb="5" eb="7">
      <t>イリョウ</t>
    </rPh>
    <phoneticPr fontId="5"/>
  </si>
  <si>
    <t>大阪府立精神医療センターに他の医療従事者を招き、相互に技術交流を実施</t>
    <rPh sb="0" eb="4">
      <t>オオサカフリツ</t>
    </rPh>
    <rPh sb="4" eb="6">
      <t>セイシン</t>
    </rPh>
    <phoneticPr fontId="5"/>
  </si>
  <si>
    <t>東京都立松沢病院に他の医療従事者を招き、相互に技術交流を実施</t>
    <rPh sb="0" eb="2">
      <t>トウキョウ</t>
    </rPh>
    <rPh sb="2" eb="4">
      <t>トリツ</t>
    </rPh>
    <rPh sb="4" eb="6">
      <t>マツザワ</t>
    </rPh>
    <rPh sb="6" eb="8">
      <t>ビョウイン</t>
    </rPh>
    <phoneticPr fontId="5"/>
  </si>
  <si>
    <t>　心神喪失等の状態で重大な他害行為を行った者の医療及び観察等に関する法律（以下「医療観察法」という。）に基づき医療を行う指定入院医療機関の医療従事者が相互に技術交流を行うことで、医療の質の向上及び均てん化を図ることにより対象者の早期の社会復帰を目指す。</t>
    <rPh sb="96" eb="97">
      <t>オヨ</t>
    </rPh>
    <rPh sb="98" eb="99">
      <t>キン</t>
    </rPh>
    <rPh sb="101" eb="102">
      <t>カ</t>
    </rPh>
    <rPh sb="122" eb="124">
      <t>メザ</t>
    </rPh>
    <phoneticPr fontId="5"/>
  </si>
  <si>
    <t>　心神喪失者等医療観察法指定入院医療機関医療評価・向上事業費の国庫補助について（平成31年3月29日厚生労働省発障0329第18号厚生労働事務次官通知）</t>
    <rPh sb="73" eb="75">
      <t>ツウチ</t>
    </rPh>
    <phoneticPr fontId="5"/>
  </si>
  <si>
    <t>滋賀県立精神医療センターに他の医療従事者を招き、相互に技術交流を実施</t>
    <rPh sb="0" eb="2">
      <t>シガ</t>
    </rPh>
    <rPh sb="2" eb="4">
      <t>ケンリツ</t>
    </rPh>
    <rPh sb="4" eb="6">
      <t>セイシン</t>
    </rPh>
    <rPh sb="6" eb="8">
      <t>イリョウ</t>
    </rPh>
    <phoneticPr fontId="5"/>
  </si>
  <si>
    <t>島根県立こころの医療センターに他の医療従事者を招き、相互に技術交流を実施</t>
    <rPh sb="0" eb="2">
      <t>シマネ</t>
    </rPh>
    <rPh sb="2" eb="4">
      <t>ケンリツ</t>
    </rPh>
    <rPh sb="8" eb="10">
      <t>イリョウ</t>
    </rPh>
    <phoneticPr fontId="5"/>
  </si>
  <si>
    <t>神奈川県立精神医療センターに他の医療従事者を招き、相互に技術交流を実施</t>
    <rPh sb="0" eb="3">
      <t>カナガワ</t>
    </rPh>
    <rPh sb="3" eb="5">
      <t>ケンリツ</t>
    </rPh>
    <rPh sb="5" eb="7">
      <t>セイシン</t>
    </rPh>
    <rPh sb="7" eb="9">
      <t>イリョウ</t>
    </rPh>
    <phoneticPr fontId="5"/>
  </si>
  <si>
    <t>国立精神・神経医療研究センター病院に他の医療従事者を招き、相互に技術交流を実施</t>
    <rPh sb="15" eb="17">
      <t>ビョウイン</t>
    </rPh>
    <phoneticPr fontId="5"/>
  </si>
  <si>
    <t>山形県立こころの医療センターに他の医療従事者を招き、相互に技術交流を実施</t>
    <rPh sb="0" eb="2">
      <t>ヤマガタ</t>
    </rPh>
    <rPh sb="2" eb="4">
      <t>ケンリツ</t>
    </rPh>
    <rPh sb="8" eb="10">
      <t>イリョウ</t>
    </rPh>
    <phoneticPr fontId="5"/>
  </si>
  <si>
    <t>　医療観察法に基づき入院決定を受けた者に対し、法に基づく医療を提供するために必要な基準を示した上で、その基準に合致した医療機関（指定入院医療機関）に委託して医療を実施しており、指定入院医療機関が他の指定入院医療機関の多職種チーム（医師、看護師、コメディカル）を招聘し、当該指定入院医療機関の医療体制等について評価、課題等を検討し、改善策等の技術的助言を行い、医療観察法に基づく医療の向上を図っていくため、事業に必要な経費を１０／１０国が補助する。 
　心神喪失等の状態で重大な他害行為を行った者に対して、継続的かつ適切な医療並びにその確保のために必要な観察及び指導を行うため、医療観察法に基づく医療を実施している指定入院医療機関が本事業を行うことで、医療観察法に基づく医療の向上及び均てん化を図り、法対象者の社会復帰を促進していく。</t>
    <rPh sb="339" eb="340">
      <t>オヨ</t>
    </rPh>
    <rPh sb="341" eb="342">
      <t>キン</t>
    </rPh>
    <rPh sb="344" eb="345">
      <t>カ</t>
    </rPh>
    <phoneticPr fontId="5"/>
  </si>
  <si>
    <t>事業実施施設数</t>
    <rPh sb="0" eb="2">
      <t>ジギョウ</t>
    </rPh>
    <rPh sb="2" eb="4">
      <t>ジッシ</t>
    </rPh>
    <rPh sb="4" eb="7">
      <t>シセツスウ</t>
    </rPh>
    <phoneticPr fontId="5"/>
  </si>
  <si>
    <t>件</t>
    <rPh sb="0" eb="1">
      <t>ケン</t>
    </rPh>
    <phoneticPr fontId="5"/>
  </si>
  <si>
    <t>X／　Y　　　
X：支出額
Y：事業実施施設数　　　　　　　　　　</t>
    <rPh sb="10" eb="13">
      <t>シシュツガク</t>
    </rPh>
    <rPh sb="16" eb="18">
      <t>ジギョウ</t>
    </rPh>
    <rPh sb="18" eb="20">
      <t>ジッシ</t>
    </rPh>
    <rPh sb="20" eb="23">
      <t>シセツスウ</t>
    </rPh>
    <phoneticPr fontId="5"/>
  </si>
  <si>
    <t>千円</t>
    <rPh sb="0" eb="2">
      <t>センエン</t>
    </rPh>
    <phoneticPr fontId="5"/>
  </si>
  <si>
    <t>2,302/17</t>
    <phoneticPr fontId="5"/>
  </si>
  <si>
    <t>3,146/16</t>
    <phoneticPr fontId="5"/>
  </si>
  <si>
    <t>4,668/18</t>
    <phoneticPr fontId="5"/>
  </si>
  <si>
    <t>　本事業は、医療観察法に基づく裁判所の入院決定を受けた対象者に対する医療を行う指定入院医療機関が、他の指定入院医療機関の医療従事者を招き、相互に技術交流を行い、医療の質の向上及び均てん化を図ることを目的として実施している。
　不要率はやや大きいが事業を実施する医療機関の組み合わせにより旅費を削減したものであり、事業実施施設数の実績も概ね当初見込みどおりのため、適正に予算計上できているものと考える。</t>
    <rPh sb="87" eb="88">
      <t>オヨ</t>
    </rPh>
    <rPh sb="89" eb="90">
      <t>キン</t>
    </rPh>
    <rPh sb="92" eb="93">
      <t>カ</t>
    </rPh>
    <rPh sb="113" eb="115">
      <t>フヨウ</t>
    </rPh>
    <rPh sb="115" eb="116">
      <t>リツ</t>
    </rPh>
    <rPh sb="119" eb="120">
      <t>オオ</t>
    </rPh>
    <phoneticPr fontId="5"/>
  </si>
  <si>
    <t>-</t>
    <phoneticPr fontId="5"/>
  </si>
  <si>
    <t>-</t>
    <phoneticPr fontId="5"/>
  </si>
  <si>
    <t>791</t>
    <phoneticPr fontId="5"/>
  </si>
  <si>
    <t>3,520/18</t>
    <phoneticPr fontId="5"/>
  </si>
  <si>
    <t>　「心神喪失等の状態で重大な他害行為を行った者の医療及び観察等に関する法律の施行の状況の検討結果」において、医療の質の向上及び均てん化を図ることが課題とされており、社会のニーズを反映した事業である。</t>
    <rPh sb="61" eb="62">
      <t>オヨ</t>
    </rPh>
    <rPh sb="63" eb="64">
      <t>キン</t>
    </rPh>
    <rPh sb="66" eb="67">
      <t>カ</t>
    </rPh>
    <phoneticPr fontId="5"/>
  </si>
  <si>
    <t>　医療観察法において、対象者の円滑な社会復帰のために必要な医療は国が行うこととされており、当該医療の質の向上及び均てん化は国が実施すべき事業である。</t>
    <rPh sb="54" eb="55">
      <t>オヨ</t>
    </rPh>
    <rPh sb="56" eb="57">
      <t>キン</t>
    </rPh>
    <rPh sb="59" eb="60">
      <t>カ</t>
    </rPh>
    <phoneticPr fontId="5"/>
  </si>
  <si>
    <t>　医療観察法において、対象者の円滑な社会復帰のために必要な医療は国が行うこととされており、当該医療の質の向上及び均てん化が課題とされていることから、優先度が高い。</t>
    <rPh sb="54" eb="55">
      <t>オヨ</t>
    </rPh>
    <rPh sb="56" eb="57">
      <t>キン</t>
    </rPh>
    <rPh sb="59" eb="60">
      <t>カ</t>
    </rPh>
    <phoneticPr fontId="5"/>
  </si>
  <si>
    <t>-</t>
    <phoneticPr fontId="5"/>
  </si>
  <si>
    <t>点検対象外</t>
    <rPh sb="0" eb="2">
      <t>テンケン</t>
    </rPh>
    <rPh sb="2" eb="5">
      <t>タイショウガイ</t>
    </rPh>
    <phoneticPr fontId="5"/>
  </si>
  <si>
    <t>必要な保健福祉サービスが的確に提供される体制を整備し、障害者の地域における生活を総合的に支援すること（施策大目標１）</t>
    <rPh sb="51" eb="53">
      <t>セサク</t>
    </rPh>
    <rPh sb="53" eb="56">
      <t>ダイモクヒョウ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</si>
</sst>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127001</xdr:colOff>
      <xdr:row>740</xdr:row>
      <xdr:rowOff>264583</xdr:rowOff>
    </xdr:from>
    <xdr:to>
      <xdr:col>37</xdr:col>
      <xdr:colOff>118707</xdr:colOff>
      <xdr:row>750</xdr:row>
      <xdr:rowOff>148043</xdr:rowOff>
    </xdr:to>
    <xdr:grpSp>
      <xdr:nvGrpSpPr>
        <xdr:cNvPr id="9" name="グループ化 8"/>
        <xdr:cNvGrpSpPr/>
      </xdr:nvGrpSpPr>
      <xdr:grpSpPr>
        <a:xfrm>
          <a:off x="3972720" y="34125958"/>
          <a:ext cx="3635018" cy="3455335"/>
          <a:chOff x="3641911" y="51468618"/>
          <a:chExt cx="3622412" cy="3357283"/>
        </a:xfrm>
      </xdr:grpSpPr>
      <xdr:sp macro="" textlink="">
        <xdr:nvSpPr>
          <xdr:cNvPr id="10" name="正方形/長方形 9"/>
          <xdr:cNvSpPr/>
        </xdr:nvSpPr>
        <xdr:spPr>
          <a:xfrm>
            <a:off x="3664323" y="51468618"/>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1" name="大かっこ 10"/>
          <xdr:cNvSpPr/>
        </xdr:nvSpPr>
        <xdr:spPr>
          <a:xfrm>
            <a:off x="3653117" y="52185794"/>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都道府県・特定独立行政法人に対する交付決定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2" name="直線矢印コネクタ 11"/>
          <xdr:cNvCxnSpPr/>
        </xdr:nvCxnSpPr>
        <xdr:spPr>
          <a:xfrm>
            <a:off x="5446059" y="52835735"/>
            <a:ext cx="0" cy="41461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3" name="正方形/長方形 12"/>
          <xdr:cNvSpPr/>
        </xdr:nvSpPr>
        <xdr:spPr>
          <a:xfrm>
            <a:off x="3641911" y="53508089"/>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自治体等（１７）：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4" name="大かっこ 13"/>
          <xdr:cNvSpPr/>
        </xdr:nvSpPr>
        <xdr:spPr>
          <a:xfrm>
            <a:off x="3641912" y="54404559"/>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医療従事者の招聘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0" zoomScale="80" zoomScaleNormal="75" zoomScaleSheetLayoutView="8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768</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187</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577</v>
      </c>
      <c r="H7" s="502"/>
      <c r="I7" s="502"/>
      <c r="J7" s="502"/>
      <c r="K7" s="502"/>
      <c r="L7" s="502"/>
      <c r="M7" s="502"/>
      <c r="N7" s="502"/>
      <c r="O7" s="502"/>
      <c r="P7" s="502"/>
      <c r="Q7" s="502"/>
      <c r="R7" s="502"/>
      <c r="S7" s="502"/>
      <c r="T7" s="502"/>
      <c r="U7" s="502"/>
      <c r="V7" s="502"/>
      <c r="W7" s="502"/>
      <c r="X7" s="503"/>
      <c r="Y7" s="925" t="s">
        <v>516</v>
      </c>
      <c r="Z7" s="446"/>
      <c r="AA7" s="446"/>
      <c r="AB7" s="446"/>
      <c r="AC7" s="446"/>
      <c r="AD7" s="926"/>
      <c r="AE7" s="915" t="s">
        <v>633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632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v>
      </c>
      <c r="Q13" s="661"/>
      <c r="R13" s="661"/>
      <c r="S13" s="661"/>
      <c r="T13" s="661"/>
      <c r="U13" s="661"/>
      <c r="V13" s="662"/>
      <c r="W13" s="660">
        <v>5</v>
      </c>
      <c r="X13" s="661"/>
      <c r="Y13" s="661"/>
      <c r="Z13" s="661"/>
      <c r="AA13" s="661"/>
      <c r="AB13" s="661"/>
      <c r="AC13" s="662"/>
      <c r="AD13" s="660">
        <v>5</v>
      </c>
      <c r="AE13" s="661"/>
      <c r="AF13" s="661"/>
      <c r="AG13" s="661"/>
      <c r="AH13" s="661"/>
      <c r="AI13" s="661"/>
      <c r="AJ13" s="662"/>
      <c r="AK13" s="660">
        <v>5</v>
      </c>
      <c r="AL13" s="661"/>
      <c r="AM13" s="661"/>
      <c r="AN13" s="661"/>
      <c r="AO13" s="661"/>
      <c r="AP13" s="661"/>
      <c r="AQ13" s="662"/>
      <c r="AR13" s="922">
        <v>5</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579</v>
      </c>
      <c r="Q14" s="661"/>
      <c r="R14" s="661"/>
      <c r="S14" s="661"/>
      <c r="T14" s="661"/>
      <c r="U14" s="661"/>
      <c r="V14" s="662"/>
      <c r="W14" s="660" t="s">
        <v>580</v>
      </c>
      <c r="X14" s="661"/>
      <c r="Y14" s="661"/>
      <c r="Z14" s="661"/>
      <c r="AA14" s="661"/>
      <c r="AB14" s="661"/>
      <c r="AC14" s="662"/>
      <c r="AD14" s="660" t="s">
        <v>579</v>
      </c>
      <c r="AE14" s="661"/>
      <c r="AF14" s="661"/>
      <c r="AG14" s="661"/>
      <c r="AH14" s="661"/>
      <c r="AI14" s="661"/>
      <c r="AJ14" s="662"/>
      <c r="AK14" s="660" t="s">
        <v>582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579</v>
      </c>
      <c r="Q15" s="661"/>
      <c r="R15" s="661"/>
      <c r="S15" s="661"/>
      <c r="T15" s="661"/>
      <c r="U15" s="661"/>
      <c r="V15" s="662"/>
      <c r="W15" s="660" t="s">
        <v>579</v>
      </c>
      <c r="X15" s="661"/>
      <c r="Y15" s="661"/>
      <c r="Z15" s="661"/>
      <c r="AA15" s="661"/>
      <c r="AB15" s="661"/>
      <c r="AC15" s="662"/>
      <c r="AD15" s="660" t="s">
        <v>580</v>
      </c>
      <c r="AE15" s="661"/>
      <c r="AF15" s="661"/>
      <c r="AG15" s="661"/>
      <c r="AH15" s="661"/>
      <c r="AI15" s="661"/>
      <c r="AJ15" s="662"/>
      <c r="AK15" s="660" t="s">
        <v>579</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579</v>
      </c>
      <c r="Q16" s="661"/>
      <c r="R16" s="661"/>
      <c r="S16" s="661"/>
      <c r="T16" s="661"/>
      <c r="U16" s="661"/>
      <c r="V16" s="662"/>
      <c r="W16" s="660" t="s">
        <v>579</v>
      </c>
      <c r="X16" s="661"/>
      <c r="Y16" s="661"/>
      <c r="Z16" s="661"/>
      <c r="AA16" s="661"/>
      <c r="AB16" s="661"/>
      <c r="AC16" s="662"/>
      <c r="AD16" s="660" t="s">
        <v>581</v>
      </c>
      <c r="AE16" s="661"/>
      <c r="AF16" s="661"/>
      <c r="AG16" s="661"/>
      <c r="AH16" s="661"/>
      <c r="AI16" s="661"/>
      <c r="AJ16" s="662"/>
      <c r="AK16" s="660" t="s">
        <v>579</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579</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t="s">
        <v>579</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4</v>
      </c>
      <c r="Q18" s="882"/>
      <c r="R18" s="882"/>
      <c r="S18" s="882"/>
      <c r="T18" s="882"/>
      <c r="U18" s="882"/>
      <c r="V18" s="883"/>
      <c r="W18" s="881">
        <f>SUM(W13:AC17)</f>
        <v>5</v>
      </c>
      <c r="X18" s="882"/>
      <c r="Y18" s="882"/>
      <c r="Z18" s="882"/>
      <c r="AA18" s="882"/>
      <c r="AB18" s="882"/>
      <c r="AC18" s="883"/>
      <c r="AD18" s="881">
        <f>SUM(AD13:AJ17)</f>
        <v>5</v>
      </c>
      <c r="AE18" s="882"/>
      <c r="AF18" s="882"/>
      <c r="AG18" s="882"/>
      <c r="AH18" s="882"/>
      <c r="AI18" s="882"/>
      <c r="AJ18" s="883"/>
      <c r="AK18" s="881">
        <f>SUM(AK13:AQ17)</f>
        <v>5</v>
      </c>
      <c r="AL18" s="882"/>
      <c r="AM18" s="882"/>
      <c r="AN18" s="882"/>
      <c r="AO18" s="882"/>
      <c r="AP18" s="882"/>
      <c r="AQ18" s="883"/>
      <c r="AR18" s="881">
        <f>SUM(AR13:AX17)</f>
        <v>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v>
      </c>
      <c r="Q19" s="661"/>
      <c r="R19" s="661"/>
      <c r="S19" s="661"/>
      <c r="T19" s="661"/>
      <c r="U19" s="661"/>
      <c r="V19" s="662"/>
      <c r="W19" s="660">
        <v>3</v>
      </c>
      <c r="X19" s="661"/>
      <c r="Y19" s="661"/>
      <c r="Z19" s="661"/>
      <c r="AA19" s="661"/>
      <c r="AB19" s="661"/>
      <c r="AC19" s="662"/>
      <c r="AD19" s="660">
        <v>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0.5</v>
      </c>
      <c r="Q20" s="318"/>
      <c r="R20" s="318"/>
      <c r="S20" s="318"/>
      <c r="T20" s="318"/>
      <c r="U20" s="318"/>
      <c r="V20" s="318"/>
      <c r="W20" s="318">
        <f t="shared" ref="W20" si="0">IF(W18=0, "-", SUM(W19)/W18)</f>
        <v>0.6</v>
      </c>
      <c r="X20" s="318"/>
      <c r="Y20" s="318"/>
      <c r="Z20" s="318"/>
      <c r="AA20" s="318"/>
      <c r="AB20" s="318"/>
      <c r="AC20" s="318"/>
      <c r="AD20" s="318">
        <f t="shared" ref="AD20" si="1">IF(AD18=0, "-", SUM(AD19)/AD18)</f>
        <v>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0.5</v>
      </c>
      <c r="Q21" s="318"/>
      <c r="R21" s="318"/>
      <c r="S21" s="318"/>
      <c r="T21" s="318"/>
      <c r="U21" s="318"/>
      <c r="V21" s="318"/>
      <c r="W21" s="318">
        <f t="shared" ref="W21" si="2">IF(W19=0, "-", SUM(W19)/SUM(W13,W14))</f>
        <v>0.6</v>
      </c>
      <c r="X21" s="318"/>
      <c r="Y21" s="318"/>
      <c r="Z21" s="318"/>
      <c r="AA21" s="318"/>
      <c r="AB21" s="318"/>
      <c r="AC21" s="318"/>
      <c r="AD21" s="318">
        <f t="shared" ref="AD21" si="3">IF(AD19=0, "-", SUM(AD19)/SUM(AD13,AD14))</f>
        <v>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46.5" customHeight="1" x14ac:dyDescent="0.15">
      <c r="A23" s="970"/>
      <c r="B23" s="971"/>
      <c r="C23" s="971"/>
      <c r="D23" s="971"/>
      <c r="E23" s="971"/>
      <c r="F23" s="972"/>
      <c r="G23" s="955" t="s">
        <v>571</v>
      </c>
      <c r="H23" s="956"/>
      <c r="I23" s="956"/>
      <c r="J23" s="956"/>
      <c r="K23" s="956"/>
      <c r="L23" s="956"/>
      <c r="M23" s="956"/>
      <c r="N23" s="956"/>
      <c r="O23" s="957"/>
      <c r="P23" s="922">
        <v>5</v>
      </c>
      <c r="Q23" s="923"/>
      <c r="R23" s="923"/>
      <c r="S23" s="923"/>
      <c r="T23" s="923"/>
      <c r="U23" s="923"/>
      <c r="V23" s="940"/>
      <c r="W23" s="922">
        <v>5</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5</v>
      </c>
      <c r="Q29" s="661"/>
      <c r="R29" s="661"/>
      <c r="S29" s="661"/>
      <c r="T29" s="661"/>
      <c r="U29" s="661"/>
      <c r="V29" s="662"/>
      <c r="W29" s="936">
        <f>AR13</f>
        <v>5</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587</v>
      </c>
      <c r="AR31" s="200"/>
      <c r="AS31" s="133" t="s">
        <v>355</v>
      </c>
      <c r="AT31" s="134"/>
      <c r="AU31" s="199">
        <v>31</v>
      </c>
      <c r="AV31" s="199"/>
      <c r="AW31" s="401" t="s">
        <v>300</v>
      </c>
      <c r="AX31" s="402"/>
    </row>
    <row r="32" spans="1:50" ht="23.25" customHeight="1" x14ac:dyDescent="0.15">
      <c r="A32" s="406"/>
      <c r="B32" s="404"/>
      <c r="C32" s="404"/>
      <c r="D32" s="404"/>
      <c r="E32" s="404"/>
      <c r="F32" s="405"/>
      <c r="G32" s="567" t="s">
        <v>583</v>
      </c>
      <c r="H32" s="568"/>
      <c r="I32" s="568"/>
      <c r="J32" s="568"/>
      <c r="K32" s="568"/>
      <c r="L32" s="568"/>
      <c r="M32" s="568"/>
      <c r="N32" s="568"/>
      <c r="O32" s="569"/>
      <c r="P32" s="105" t="s">
        <v>584</v>
      </c>
      <c r="Q32" s="105"/>
      <c r="R32" s="105"/>
      <c r="S32" s="105"/>
      <c r="T32" s="105"/>
      <c r="U32" s="105"/>
      <c r="V32" s="105"/>
      <c r="W32" s="105"/>
      <c r="X32" s="106"/>
      <c r="Y32" s="474" t="s">
        <v>12</v>
      </c>
      <c r="Z32" s="534"/>
      <c r="AA32" s="535"/>
      <c r="AB32" s="464" t="s">
        <v>585</v>
      </c>
      <c r="AC32" s="464"/>
      <c r="AD32" s="464"/>
      <c r="AE32" s="218">
        <v>48</v>
      </c>
      <c r="AF32" s="219"/>
      <c r="AG32" s="219"/>
      <c r="AH32" s="219"/>
      <c r="AI32" s="218">
        <v>52</v>
      </c>
      <c r="AJ32" s="219"/>
      <c r="AK32" s="219"/>
      <c r="AL32" s="219"/>
      <c r="AM32" s="218">
        <v>53</v>
      </c>
      <c r="AN32" s="219"/>
      <c r="AO32" s="219"/>
      <c r="AP32" s="219"/>
      <c r="AQ32" s="340" t="s">
        <v>581</v>
      </c>
      <c r="AR32" s="207"/>
      <c r="AS32" s="207"/>
      <c r="AT32" s="341"/>
      <c r="AU32" s="219" t="s">
        <v>579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585</v>
      </c>
      <c r="AC33" s="526"/>
      <c r="AD33" s="526"/>
      <c r="AE33" s="218">
        <v>48</v>
      </c>
      <c r="AF33" s="219"/>
      <c r="AG33" s="219"/>
      <c r="AH33" s="219"/>
      <c r="AI33" s="218">
        <v>51</v>
      </c>
      <c r="AJ33" s="219"/>
      <c r="AK33" s="219"/>
      <c r="AL33" s="219"/>
      <c r="AM33" s="218">
        <v>51</v>
      </c>
      <c r="AN33" s="219"/>
      <c r="AO33" s="219"/>
      <c r="AP33" s="219"/>
      <c r="AQ33" s="340" t="s">
        <v>579</v>
      </c>
      <c r="AR33" s="207"/>
      <c r="AS33" s="207"/>
      <c r="AT33" s="341"/>
      <c r="AU33" s="219">
        <v>51</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102</v>
      </c>
      <c r="AJ34" s="219"/>
      <c r="AK34" s="219"/>
      <c r="AL34" s="219"/>
      <c r="AM34" s="218">
        <v>104</v>
      </c>
      <c r="AN34" s="219"/>
      <c r="AO34" s="219"/>
      <c r="AP34" s="219"/>
      <c r="AQ34" s="340" t="s">
        <v>579</v>
      </c>
      <c r="AR34" s="207"/>
      <c r="AS34" s="207"/>
      <c r="AT34" s="341"/>
      <c r="AU34" s="219" t="s">
        <v>579</v>
      </c>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15">
      <c r="A101" s="425"/>
      <c r="B101" s="426"/>
      <c r="C101" s="426"/>
      <c r="D101" s="426"/>
      <c r="E101" s="426"/>
      <c r="F101" s="427"/>
      <c r="G101" s="105" t="s">
        <v>640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641</v>
      </c>
      <c r="AC101" s="464"/>
      <c r="AD101" s="464"/>
      <c r="AE101" s="218">
        <v>17</v>
      </c>
      <c r="AF101" s="219"/>
      <c r="AG101" s="219"/>
      <c r="AH101" s="220"/>
      <c r="AI101" s="218">
        <v>16</v>
      </c>
      <c r="AJ101" s="219"/>
      <c r="AK101" s="219"/>
      <c r="AL101" s="220"/>
      <c r="AM101" s="218">
        <v>18</v>
      </c>
      <c r="AN101" s="219"/>
      <c r="AO101" s="219"/>
      <c r="AP101" s="220"/>
      <c r="AQ101" s="218" t="s">
        <v>649</v>
      </c>
      <c r="AR101" s="219"/>
      <c r="AS101" s="219"/>
      <c r="AT101" s="220"/>
      <c r="AU101" s="218" t="s">
        <v>648</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641</v>
      </c>
      <c r="AC102" s="464"/>
      <c r="AD102" s="464"/>
      <c r="AE102" s="421">
        <v>16</v>
      </c>
      <c r="AF102" s="421"/>
      <c r="AG102" s="421"/>
      <c r="AH102" s="421"/>
      <c r="AI102" s="421">
        <v>17</v>
      </c>
      <c r="AJ102" s="421"/>
      <c r="AK102" s="421"/>
      <c r="AL102" s="421"/>
      <c r="AM102" s="421">
        <v>18</v>
      </c>
      <c r="AN102" s="421"/>
      <c r="AO102" s="421"/>
      <c r="AP102" s="421"/>
      <c r="AQ102" s="273">
        <v>18</v>
      </c>
      <c r="AR102" s="274"/>
      <c r="AS102" s="274"/>
      <c r="AT102" s="319"/>
      <c r="AU102" s="273">
        <v>18</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4" t="s">
        <v>522</v>
      </c>
      <c r="AR103" s="285"/>
      <c r="AS103" s="285"/>
      <c r="AT103" s="324"/>
      <c r="AU103" s="284" t="s">
        <v>519</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4" t="s">
        <v>522</v>
      </c>
      <c r="AR106" s="285"/>
      <c r="AS106" s="285"/>
      <c r="AT106" s="324"/>
      <c r="AU106" s="284" t="s">
        <v>519</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4" t="s">
        <v>522</v>
      </c>
      <c r="AR109" s="285"/>
      <c r="AS109" s="285"/>
      <c r="AT109" s="324"/>
      <c r="AU109" s="284" t="s">
        <v>519</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4" t="s">
        <v>522</v>
      </c>
      <c r="AR112" s="285"/>
      <c r="AS112" s="285"/>
      <c r="AT112" s="324"/>
      <c r="AU112" s="284" t="s">
        <v>519</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536</v>
      </c>
      <c r="AF115" s="419"/>
      <c r="AG115" s="419"/>
      <c r="AH115" s="420"/>
      <c r="AI115" s="418" t="s">
        <v>533</v>
      </c>
      <c r="AJ115" s="419"/>
      <c r="AK115" s="419"/>
      <c r="AL115" s="420"/>
      <c r="AM115" s="418" t="s">
        <v>528</v>
      </c>
      <c r="AN115" s="419"/>
      <c r="AO115" s="419"/>
      <c r="AP115" s="420"/>
      <c r="AQ115" s="594" t="s">
        <v>523</v>
      </c>
      <c r="AR115" s="595"/>
      <c r="AS115" s="595"/>
      <c r="AT115" s="595"/>
      <c r="AU115" s="595"/>
      <c r="AV115" s="595"/>
      <c r="AW115" s="595"/>
      <c r="AX115" s="596"/>
    </row>
    <row r="116" spans="1:50" ht="23.25" customHeight="1" x14ac:dyDescent="0.15">
      <c r="A116" s="442"/>
      <c r="B116" s="443"/>
      <c r="C116" s="443"/>
      <c r="D116" s="443"/>
      <c r="E116" s="443"/>
      <c r="F116" s="444"/>
      <c r="G116" s="396" t="s">
        <v>642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643</v>
      </c>
      <c r="AC116" s="466"/>
      <c r="AD116" s="467"/>
      <c r="AE116" s="421">
        <v>135</v>
      </c>
      <c r="AF116" s="421"/>
      <c r="AG116" s="421"/>
      <c r="AH116" s="421"/>
      <c r="AI116" s="421">
        <v>197</v>
      </c>
      <c r="AJ116" s="421"/>
      <c r="AK116" s="421"/>
      <c r="AL116" s="421"/>
      <c r="AM116" s="421">
        <v>196</v>
      </c>
      <c r="AN116" s="421"/>
      <c r="AO116" s="421"/>
      <c r="AP116" s="421"/>
      <c r="AQ116" s="218">
        <v>259</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482</v>
      </c>
      <c r="AC117" s="476"/>
      <c r="AD117" s="477"/>
      <c r="AE117" s="554" t="s">
        <v>644</v>
      </c>
      <c r="AF117" s="554"/>
      <c r="AG117" s="554"/>
      <c r="AH117" s="554"/>
      <c r="AI117" s="554" t="s">
        <v>645</v>
      </c>
      <c r="AJ117" s="554"/>
      <c r="AK117" s="554"/>
      <c r="AL117" s="554"/>
      <c r="AM117" s="554" t="s">
        <v>651</v>
      </c>
      <c r="AN117" s="554"/>
      <c r="AO117" s="554"/>
      <c r="AP117" s="554"/>
      <c r="AQ117" s="554" t="s">
        <v>646</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536</v>
      </c>
      <c r="AF118" s="419"/>
      <c r="AG118" s="419"/>
      <c r="AH118" s="420"/>
      <c r="AI118" s="418" t="s">
        <v>533</v>
      </c>
      <c r="AJ118" s="419"/>
      <c r="AK118" s="419"/>
      <c r="AL118" s="420"/>
      <c r="AM118" s="418" t="s">
        <v>528</v>
      </c>
      <c r="AN118" s="419"/>
      <c r="AO118" s="419"/>
      <c r="AP118" s="420"/>
      <c r="AQ118" s="594" t="s">
        <v>523</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536</v>
      </c>
      <c r="AF121" s="419"/>
      <c r="AG121" s="419"/>
      <c r="AH121" s="420"/>
      <c r="AI121" s="418" t="s">
        <v>533</v>
      </c>
      <c r="AJ121" s="419"/>
      <c r="AK121" s="419"/>
      <c r="AL121" s="420"/>
      <c r="AM121" s="418" t="s">
        <v>528</v>
      </c>
      <c r="AN121" s="419"/>
      <c r="AO121" s="419"/>
      <c r="AP121" s="420"/>
      <c r="AQ121" s="594" t="s">
        <v>523</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537</v>
      </c>
      <c r="AF124" s="419"/>
      <c r="AG124" s="419"/>
      <c r="AH124" s="420"/>
      <c r="AI124" s="418" t="s">
        <v>533</v>
      </c>
      <c r="AJ124" s="419"/>
      <c r="AK124" s="419"/>
      <c r="AL124" s="420"/>
      <c r="AM124" s="418" t="s">
        <v>528</v>
      </c>
      <c r="AN124" s="419"/>
      <c r="AO124" s="419"/>
      <c r="AP124" s="420"/>
      <c r="AQ124" s="594" t="s">
        <v>523</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536</v>
      </c>
      <c r="AF127" s="419"/>
      <c r="AG127" s="419"/>
      <c r="AH127" s="420"/>
      <c r="AI127" s="418" t="s">
        <v>533</v>
      </c>
      <c r="AJ127" s="419"/>
      <c r="AK127" s="419"/>
      <c r="AL127" s="420"/>
      <c r="AM127" s="418" t="s">
        <v>528</v>
      </c>
      <c r="AN127" s="419"/>
      <c r="AO127" s="419"/>
      <c r="AP127" s="420"/>
      <c r="AQ127" s="594" t="s">
        <v>523</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657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590</v>
      </c>
      <c r="AF134" s="207"/>
      <c r="AG134" s="207"/>
      <c r="AH134" s="207"/>
      <c r="AI134" s="206" t="s">
        <v>579</v>
      </c>
      <c r="AJ134" s="207"/>
      <c r="AK134" s="207"/>
      <c r="AL134" s="207"/>
      <c r="AM134" s="206" t="s">
        <v>590</v>
      </c>
      <c r="AN134" s="207"/>
      <c r="AO134" s="207"/>
      <c r="AP134" s="207"/>
      <c r="AQ134" s="206" t="s">
        <v>579</v>
      </c>
      <c r="AR134" s="207"/>
      <c r="AS134" s="207"/>
      <c r="AT134" s="207"/>
      <c r="AU134" s="206" t="s">
        <v>579</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363" t="s">
        <v>579</v>
      </c>
      <c r="AC135" s="213"/>
      <c r="AD135" s="213"/>
      <c r="AE135" s="206" t="s">
        <v>579</v>
      </c>
      <c r="AF135" s="207"/>
      <c r="AG135" s="207"/>
      <c r="AH135" s="207"/>
      <c r="AI135" s="206" t="s">
        <v>579</v>
      </c>
      <c r="AJ135" s="207"/>
      <c r="AK135" s="207"/>
      <c r="AL135" s="207"/>
      <c r="AM135" s="206" t="s">
        <v>591</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77.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576</v>
      </c>
      <c r="K430" s="904"/>
      <c r="L430" s="904"/>
      <c r="M430" s="904"/>
      <c r="N430" s="904"/>
      <c r="O430" s="904"/>
      <c r="P430" s="904"/>
      <c r="Q430" s="904"/>
      <c r="R430" s="904"/>
      <c r="S430" s="904"/>
      <c r="T430" s="905"/>
      <c r="U430" s="591" t="s">
        <v>579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3"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655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579</v>
      </c>
      <c r="AF433" s="207"/>
      <c r="AG433" s="207"/>
      <c r="AH433" s="207"/>
      <c r="AI433" s="340" t="s">
        <v>593</v>
      </c>
      <c r="AJ433" s="207"/>
      <c r="AK433" s="207"/>
      <c r="AL433" s="341"/>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593</v>
      </c>
      <c r="AF434" s="207"/>
      <c r="AG434" s="207"/>
      <c r="AH434" s="341"/>
      <c r="AI434" s="340" t="s">
        <v>593</v>
      </c>
      <c r="AJ434" s="207"/>
      <c r="AK434" s="207"/>
      <c r="AL434" s="341"/>
      <c r="AM434" s="340" t="s">
        <v>576</v>
      </c>
      <c r="AN434" s="207"/>
      <c r="AO434" s="207"/>
      <c r="AP434" s="341"/>
      <c r="AQ434" s="340" t="s">
        <v>576</v>
      </c>
      <c r="AR434" s="207"/>
      <c r="AS434" s="207"/>
      <c r="AT434" s="341"/>
      <c r="AU434" s="207" t="s">
        <v>576</v>
      </c>
      <c r="AV434" s="207"/>
      <c r="AW434" s="207"/>
      <c r="AX434" s="208"/>
    </row>
    <row r="435" spans="1:50" ht="23.25" customHeight="1" thickBo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593</v>
      </c>
      <c r="AF435" s="207"/>
      <c r="AG435" s="207"/>
      <c r="AH435" s="341"/>
      <c r="AI435" s="340" t="s">
        <v>593</v>
      </c>
      <c r="AJ435" s="207"/>
      <c r="AK435" s="207"/>
      <c r="AL435" s="341"/>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3" t="s">
        <v>594</v>
      </c>
      <c r="AR457" s="200"/>
      <c r="AS457" s="133" t="s">
        <v>355</v>
      </c>
      <c r="AT457" s="134"/>
      <c r="AU457" s="200" t="s">
        <v>579</v>
      </c>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594</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587</v>
      </c>
      <c r="AJ459" s="207"/>
      <c r="AK459" s="207"/>
      <c r="AL459" s="207"/>
      <c r="AM459" s="340" t="s">
        <v>594</v>
      </c>
      <c r="AN459" s="207"/>
      <c r="AO459" s="207"/>
      <c r="AP459" s="341"/>
      <c r="AQ459" s="340" t="s">
        <v>579</v>
      </c>
      <c r="AR459" s="207"/>
      <c r="AS459" s="207"/>
      <c r="AT459" s="341"/>
      <c r="AU459" s="207" t="s">
        <v>579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594</v>
      </c>
      <c r="AF460" s="207"/>
      <c r="AG460" s="207"/>
      <c r="AH460" s="341"/>
      <c r="AI460" s="340" t="s">
        <v>579</v>
      </c>
      <c r="AJ460" s="207"/>
      <c r="AK460" s="207"/>
      <c r="AL460" s="207"/>
      <c r="AM460" s="340" t="s">
        <v>594</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30"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0"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8" t="s">
        <v>652</v>
      </c>
      <c r="AH702" s="389"/>
      <c r="AI702" s="389"/>
      <c r="AJ702" s="389"/>
      <c r="AK702" s="389"/>
      <c r="AL702" s="389"/>
      <c r="AM702" s="389"/>
      <c r="AN702" s="389"/>
      <c r="AO702" s="389"/>
      <c r="AP702" s="389"/>
      <c r="AQ702" s="389"/>
      <c r="AR702" s="389"/>
      <c r="AS702" s="389"/>
      <c r="AT702" s="389"/>
      <c r="AU702" s="389"/>
      <c r="AV702" s="389"/>
      <c r="AW702" s="389"/>
      <c r="AX702" s="390"/>
    </row>
    <row r="703" spans="1:50" ht="60"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575</v>
      </c>
      <c r="AE703" s="329"/>
      <c r="AF703" s="329"/>
      <c r="AG703" s="101" t="s">
        <v>653</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575</v>
      </c>
      <c r="AE704" s="786"/>
      <c r="AF704" s="786"/>
      <c r="AG704" s="167" t="s">
        <v>654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595</v>
      </c>
      <c r="AE705" s="718"/>
      <c r="AF705" s="718"/>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575</v>
      </c>
      <c r="AE708" s="608"/>
      <c r="AF708" s="608"/>
      <c r="AG708" s="745" t="s">
        <v>598</v>
      </c>
      <c r="AH708" s="746"/>
      <c r="AI708" s="746"/>
      <c r="AJ708" s="746"/>
      <c r="AK708" s="746"/>
      <c r="AL708" s="746"/>
      <c r="AM708" s="746"/>
      <c r="AN708" s="746"/>
      <c r="AO708" s="746"/>
      <c r="AP708" s="746"/>
      <c r="AQ708" s="746"/>
      <c r="AR708" s="746"/>
      <c r="AS708" s="746"/>
      <c r="AT708" s="746"/>
      <c r="AU708" s="746"/>
      <c r="AV708" s="746"/>
      <c r="AW708" s="746"/>
      <c r="AX708" s="747"/>
    </row>
    <row r="709" spans="1:50" ht="43.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575</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43.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595</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575</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43.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575</v>
      </c>
      <c r="AE712" s="786"/>
      <c r="AF712" s="786"/>
      <c r="AG712" s="813" t="s">
        <v>601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595</v>
      </c>
      <c r="AE713" s="329"/>
      <c r="AF713" s="666"/>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595</v>
      </c>
      <c r="AE714" s="811"/>
      <c r="AF714" s="812"/>
      <c r="AG714" s="739" t="s">
        <v>576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575</v>
      </c>
      <c r="AE715" s="608"/>
      <c r="AF715" s="659"/>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595</v>
      </c>
      <c r="AE716" s="630"/>
      <c r="AF716" s="630"/>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575</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595</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595</v>
      </c>
      <c r="AE719" s="608"/>
      <c r="AF719" s="608"/>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647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7"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4" customHeight="1" thickBot="1" x14ac:dyDescent="0.2">
      <c r="A729" s="637" t="s">
        <v>656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7"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8.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7"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18.7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7"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0.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550</v>
      </c>
      <c r="B737" s="210"/>
      <c r="C737" s="210"/>
      <c r="D737" s="211"/>
      <c r="E737" s="993" t="s">
        <v>597</v>
      </c>
      <c r="F737" s="993"/>
      <c r="G737" s="993"/>
      <c r="H737" s="993"/>
      <c r="I737" s="993"/>
      <c r="J737" s="993"/>
      <c r="K737" s="993"/>
      <c r="L737" s="993"/>
      <c r="M737" s="993"/>
      <c r="N737" s="365" t="s">
        <v>543</v>
      </c>
      <c r="O737" s="365"/>
      <c r="P737" s="365"/>
      <c r="Q737" s="365"/>
      <c r="R737" s="993" t="s">
        <v>597</v>
      </c>
      <c r="S737" s="993"/>
      <c r="T737" s="993"/>
      <c r="U737" s="993"/>
      <c r="V737" s="993"/>
      <c r="W737" s="993"/>
      <c r="X737" s="993"/>
      <c r="Y737" s="993"/>
      <c r="Z737" s="993"/>
      <c r="AA737" s="365" t="s">
        <v>542</v>
      </c>
      <c r="AB737" s="365"/>
      <c r="AC737" s="365"/>
      <c r="AD737" s="365"/>
      <c r="AE737" s="993" t="s">
        <v>610</v>
      </c>
      <c r="AF737" s="993"/>
      <c r="AG737" s="993"/>
      <c r="AH737" s="993"/>
      <c r="AI737" s="993"/>
      <c r="AJ737" s="993"/>
      <c r="AK737" s="993"/>
      <c r="AL737" s="993"/>
      <c r="AM737" s="993"/>
      <c r="AN737" s="365" t="s">
        <v>541</v>
      </c>
      <c r="AO737" s="365"/>
      <c r="AP737" s="365"/>
      <c r="AQ737" s="365"/>
      <c r="AR737" s="985" t="s">
        <v>650</v>
      </c>
      <c r="AS737" s="986"/>
      <c r="AT737" s="986"/>
      <c r="AU737" s="986"/>
      <c r="AV737" s="986"/>
      <c r="AW737" s="986"/>
      <c r="AX737" s="987"/>
      <c r="AY737" s="89"/>
      <c r="AZ737" s="89"/>
    </row>
    <row r="738" spans="1:52" ht="24.75" customHeight="1" x14ac:dyDescent="0.15">
      <c r="A738" s="994" t="s">
        <v>540</v>
      </c>
      <c r="B738" s="210"/>
      <c r="C738" s="210"/>
      <c r="D738" s="211"/>
      <c r="E738" s="993" t="s">
        <v>606</v>
      </c>
      <c r="F738" s="993"/>
      <c r="G738" s="993"/>
      <c r="H738" s="993"/>
      <c r="I738" s="993"/>
      <c r="J738" s="993"/>
      <c r="K738" s="993"/>
      <c r="L738" s="993"/>
      <c r="M738" s="993"/>
      <c r="N738" s="365" t="s">
        <v>539</v>
      </c>
      <c r="O738" s="365"/>
      <c r="P738" s="365"/>
      <c r="Q738" s="365"/>
      <c r="R738" s="993" t="s">
        <v>607</v>
      </c>
      <c r="S738" s="993"/>
      <c r="T738" s="993"/>
      <c r="U738" s="993"/>
      <c r="V738" s="993"/>
      <c r="W738" s="993"/>
      <c r="X738" s="993"/>
      <c r="Y738" s="993"/>
      <c r="Z738" s="993"/>
      <c r="AA738" s="365" t="s">
        <v>538</v>
      </c>
      <c r="AB738" s="365"/>
      <c r="AC738" s="365"/>
      <c r="AD738" s="365"/>
      <c r="AE738" s="993" t="s">
        <v>608</v>
      </c>
      <c r="AF738" s="993"/>
      <c r="AG738" s="993"/>
      <c r="AH738" s="993"/>
      <c r="AI738" s="993"/>
      <c r="AJ738" s="993"/>
      <c r="AK738" s="993"/>
      <c r="AL738" s="993"/>
      <c r="AM738" s="993"/>
      <c r="AN738" s="365" t="s">
        <v>534</v>
      </c>
      <c r="AO738" s="365"/>
      <c r="AP738" s="365"/>
      <c r="AQ738" s="365"/>
      <c r="AR738" s="985" t="s">
        <v>609</v>
      </c>
      <c r="AS738" s="986"/>
      <c r="AT738" s="986"/>
      <c r="AU738" s="986"/>
      <c r="AV738" s="986"/>
      <c r="AW738" s="986"/>
      <c r="AX738" s="987"/>
    </row>
    <row r="739" spans="1:52" ht="24.75" customHeight="1" thickBot="1" x14ac:dyDescent="0.2">
      <c r="A739" s="995" t="s">
        <v>530</v>
      </c>
      <c r="B739" s="996"/>
      <c r="C739" s="996"/>
      <c r="D739" s="997"/>
      <c r="E739" s="998"/>
      <c r="F739" s="988"/>
      <c r="G739" s="988"/>
      <c r="H739" s="93" t="str">
        <f>IF(E739="", "", "(")</f>
        <v/>
      </c>
      <c r="I739" s="988"/>
      <c r="J739" s="988"/>
      <c r="K739" s="93" t="str">
        <f>IF(OR(I739="　", I739=""), "", "-")</f>
        <v/>
      </c>
      <c r="L739" s="989">
        <v>758</v>
      </c>
      <c r="M739" s="989"/>
      <c r="N739" s="94" t="str">
        <f>IF(O739="", "", "-")</f>
        <v/>
      </c>
      <c r="O739" s="95"/>
      <c r="P739" s="94" t="str">
        <f>IF(E739="", "", ")")</f>
        <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x14ac:dyDescent="0.15">
      <c r="A779" s="631" t="s">
        <v>512</v>
      </c>
      <c r="B779" s="632"/>
      <c r="C779" s="632"/>
      <c r="D779" s="632"/>
      <c r="E779" s="632"/>
      <c r="F779" s="633"/>
      <c r="G779" s="598" t="s">
        <v>613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59.2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3.25" customHeight="1" x14ac:dyDescent="0.15">
      <c r="A781" s="634"/>
      <c r="B781" s="635"/>
      <c r="C781" s="635"/>
      <c r="D781" s="635"/>
      <c r="E781" s="635"/>
      <c r="F781" s="636"/>
      <c r="G781" s="673" t="s">
        <v>611</v>
      </c>
      <c r="H781" s="674"/>
      <c r="I781" s="674"/>
      <c r="J781" s="674"/>
      <c r="K781" s="675"/>
      <c r="L781" s="667" t="s">
        <v>612</v>
      </c>
      <c r="M781" s="668"/>
      <c r="N781" s="668"/>
      <c r="O781" s="668"/>
      <c r="P781" s="668"/>
      <c r="Q781" s="668"/>
      <c r="R781" s="668"/>
      <c r="S781" s="668"/>
      <c r="T781" s="668"/>
      <c r="U781" s="668"/>
      <c r="V781" s="668"/>
      <c r="W781" s="668"/>
      <c r="X781" s="669"/>
      <c r="Y781" s="391">
        <v>2</v>
      </c>
      <c r="Z781" s="392"/>
      <c r="AA781" s="392"/>
      <c r="AB781" s="808"/>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3.2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3.2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3.2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3.2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3.2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3.2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3.2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3.2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3.2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3.2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3.25" customHeight="1" x14ac:dyDescent="0.15">
      <c r="A837" s="376">
        <v>1</v>
      </c>
      <c r="B837" s="376">
        <v>1</v>
      </c>
      <c r="C837" s="347" t="s">
        <v>614</v>
      </c>
      <c r="D837" s="347"/>
      <c r="E837" s="347"/>
      <c r="F837" s="347"/>
      <c r="G837" s="347"/>
      <c r="H837" s="347"/>
      <c r="I837" s="347"/>
      <c r="J837" s="348">
        <v>1013205001281</v>
      </c>
      <c r="K837" s="349"/>
      <c r="L837" s="349"/>
      <c r="M837" s="349"/>
      <c r="N837" s="349"/>
      <c r="O837" s="349"/>
      <c r="P837" s="362" t="s">
        <v>627</v>
      </c>
      <c r="Q837" s="350"/>
      <c r="R837" s="350"/>
      <c r="S837" s="350"/>
      <c r="T837" s="350"/>
      <c r="U837" s="350"/>
      <c r="V837" s="350"/>
      <c r="W837" s="350"/>
      <c r="X837" s="350"/>
      <c r="Y837" s="351">
        <v>2</v>
      </c>
      <c r="Z837" s="352"/>
      <c r="AA837" s="352"/>
      <c r="AB837" s="353"/>
      <c r="AC837" s="363" t="s">
        <v>626</v>
      </c>
      <c r="AD837" s="371"/>
      <c r="AE837" s="371"/>
      <c r="AF837" s="371"/>
      <c r="AG837" s="371"/>
      <c r="AH837" s="372" t="s">
        <v>625</v>
      </c>
      <c r="AI837" s="373"/>
      <c r="AJ837" s="373"/>
      <c r="AK837" s="373"/>
      <c r="AL837" s="357" t="s">
        <v>579</v>
      </c>
      <c r="AM837" s="358"/>
      <c r="AN837" s="358"/>
      <c r="AO837" s="359"/>
      <c r="AP837" s="360" t="s">
        <v>577</v>
      </c>
      <c r="AQ837" s="360"/>
      <c r="AR837" s="360"/>
      <c r="AS837" s="360"/>
      <c r="AT837" s="360"/>
      <c r="AU837" s="360"/>
      <c r="AV837" s="360"/>
      <c r="AW837" s="360"/>
      <c r="AX837" s="360"/>
    </row>
    <row r="838" spans="1:50" ht="53.25" customHeight="1" x14ac:dyDescent="0.15">
      <c r="A838" s="376">
        <v>2</v>
      </c>
      <c r="B838" s="376">
        <v>1</v>
      </c>
      <c r="C838" s="347" t="s">
        <v>615</v>
      </c>
      <c r="D838" s="347"/>
      <c r="E838" s="347"/>
      <c r="F838" s="347"/>
      <c r="G838" s="347"/>
      <c r="H838" s="347"/>
      <c r="I838" s="347"/>
      <c r="J838" s="348">
        <v>5000020060003</v>
      </c>
      <c r="K838" s="349"/>
      <c r="L838" s="349"/>
      <c r="M838" s="349"/>
      <c r="N838" s="349"/>
      <c r="O838" s="349"/>
      <c r="P838" s="362" t="s">
        <v>638</v>
      </c>
      <c r="Q838" s="350"/>
      <c r="R838" s="350"/>
      <c r="S838" s="350"/>
      <c r="T838" s="350"/>
      <c r="U838" s="350"/>
      <c r="V838" s="350"/>
      <c r="W838" s="350"/>
      <c r="X838" s="350"/>
      <c r="Y838" s="351">
        <v>0.4</v>
      </c>
      <c r="Z838" s="352"/>
      <c r="AA838" s="352"/>
      <c r="AB838" s="353"/>
      <c r="AC838" s="363" t="s">
        <v>626</v>
      </c>
      <c r="AD838" s="371"/>
      <c r="AE838" s="371"/>
      <c r="AF838" s="371"/>
      <c r="AG838" s="371"/>
      <c r="AH838" s="372" t="s">
        <v>625</v>
      </c>
      <c r="AI838" s="373"/>
      <c r="AJ838" s="373"/>
      <c r="AK838" s="373"/>
      <c r="AL838" s="357" t="s">
        <v>579</v>
      </c>
      <c r="AM838" s="358"/>
      <c r="AN838" s="358"/>
      <c r="AO838" s="359"/>
      <c r="AP838" s="360" t="s">
        <v>579</v>
      </c>
      <c r="AQ838" s="360"/>
      <c r="AR838" s="360"/>
      <c r="AS838" s="360"/>
      <c r="AT838" s="360"/>
      <c r="AU838" s="360"/>
      <c r="AV838" s="360"/>
      <c r="AW838" s="360"/>
      <c r="AX838" s="360"/>
    </row>
    <row r="839" spans="1:50" ht="53.25" customHeight="1" x14ac:dyDescent="0.15">
      <c r="A839" s="376">
        <v>3</v>
      </c>
      <c r="B839" s="376">
        <v>1</v>
      </c>
      <c r="C839" s="361" t="s">
        <v>616</v>
      </c>
      <c r="D839" s="347"/>
      <c r="E839" s="347"/>
      <c r="F839" s="347"/>
      <c r="G839" s="347"/>
      <c r="H839" s="347"/>
      <c r="I839" s="347"/>
      <c r="J839" s="348">
        <v>6012705001563</v>
      </c>
      <c r="K839" s="349"/>
      <c r="L839" s="349"/>
      <c r="M839" s="349"/>
      <c r="N839" s="349"/>
      <c r="O839" s="349"/>
      <c r="P839" s="362" t="s">
        <v>637</v>
      </c>
      <c r="Q839" s="350"/>
      <c r="R839" s="350"/>
      <c r="S839" s="350"/>
      <c r="T839" s="350"/>
      <c r="U839" s="350"/>
      <c r="V839" s="350"/>
      <c r="W839" s="350"/>
      <c r="X839" s="350"/>
      <c r="Y839" s="351">
        <v>0.3</v>
      </c>
      <c r="Z839" s="352"/>
      <c r="AA839" s="352"/>
      <c r="AB839" s="353"/>
      <c r="AC839" s="363" t="s">
        <v>626</v>
      </c>
      <c r="AD839" s="371"/>
      <c r="AE839" s="371"/>
      <c r="AF839" s="371"/>
      <c r="AG839" s="371"/>
      <c r="AH839" s="372" t="s">
        <v>625</v>
      </c>
      <c r="AI839" s="373"/>
      <c r="AJ839" s="373"/>
      <c r="AK839" s="373"/>
      <c r="AL839" s="357" t="s">
        <v>579</v>
      </c>
      <c r="AM839" s="358"/>
      <c r="AN839" s="358"/>
      <c r="AO839" s="359"/>
      <c r="AP839" s="360" t="s">
        <v>579</v>
      </c>
      <c r="AQ839" s="360"/>
      <c r="AR839" s="360"/>
      <c r="AS839" s="360"/>
      <c r="AT839" s="360"/>
      <c r="AU839" s="360"/>
      <c r="AV839" s="360"/>
      <c r="AW839" s="360"/>
      <c r="AX839" s="360"/>
    </row>
    <row r="840" spans="1:50" ht="53.25" customHeight="1" x14ac:dyDescent="0.15">
      <c r="A840" s="376">
        <v>4</v>
      </c>
      <c r="B840" s="376">
        <v>1</v>
      </c>
      <c r="C840" s="361" t="s">
        <v>617</v>
      </c>
      <c r="D840" s="347"/>
      <c r="E840" s="347"/>
      <c r="F840" s="347"/>
      <c r="G840" s="347"/>
      <c r="H840" s="347"/>
      <c r="I840" s="347"/>
      <c r="J840" s="348">
        <v>1000020110001</v>
      </c>
      <c r="K840" s="349"/>
      <c r="L840" s="349"/>
      <c r="M840" s="349"/>
      <c r="N840" s="349"/>
      <c r="O840" s="349"/>
      <c r="P840" s="362" t="s">
        <v>628</v>
      </c>
      <c r="Q840" s="350"/>
      <c r="R840" s="350"/>
      <c r="S840" s="350"/>
      <c r="T840" s="350"/>
      <c r="U840" s="350"/>
      <c r="V840" s="350"/>
      <c r="W840" s="350"/>
      <c r="X840" s="350"/>
      <c r="Y840" s="351">
        <v>0.2</v>
      </c>
      <c r="Z840" s="352"/>
      <c r="AA840" s="352"/>
      <c r="AB840" s="353"/>
      <c r="AC840" s="363" t="s">
        <v>626</v>
      </c>
      <c r="AD840" s="371"/>
      <c r="AE840" s="371"/>
      <c r="AF840" s="371"/>
      <c r="AG840" s="371"/>
      <c r="AH840" s="372" t="s">
        <v>625</v>
      </c>
      <c r="AI840" s="373"/>
      <c r="AJ840" s="373"/>
      <c r="AK840" s="373"/>
      <c r="AL840" s="357" t="s">
        <v>579</v>
      </c>
      <c r="AM840" s="358"/>
      <c r="AN840" s="358"/>
      <c r="AO840" s="359"/>
      <c r="AP840" s="360" t="s">
        <v>579</v>
      </c>
      <c r="AQ840" s="360"/>
      <c r="AR840" s="360"/>
      <c r="AS840" s="360"/>
      <c r="AT840" s="360"/>
      <c r="AU840" s="360"/>
      <c r="AV840" s="360"/>
      <c r="AW840" s="360"/>
      <c r="AX840" s="360"/>
    </row>
    <row r="841" spans="1:50" ht="53.25" customHeight="1" x14ac:dyDescent="0.15">
      <c r="A841" s="376">
        <v>5</v>
      </c>
      <c r="B841" s="376">
        <v>1</v>
      </c>
      <c r="C841" s="361" t="s">
        <v>618</v>
      </c>
      <c r="D841" s="347"/>
      <c r="E841" s="347"/>
      <c r="F841" s="347"/>
      <c r="G841" s="347"/>
      <c r="H841" s="347"/>
      <c r="I841" s="347"/>
      <c r="J841" s="348">
        <v>3000020428779</v>
      </c>
      <c r="K841" s="349"/>
      <c r="L841" s="349"/>
      <c r="M841" s="349"/>
      <c r="N841" s="349"/>
      <c r="O841" s="349"/>
      <c r="P841" s="362" t="s">
        <v>629</v>
      </c>
      <c r="Q841" s="350"/>
      <c r="R841" s="350"/>
      <c r="S841" s="350"/>
      <c r="T841" s="350"/>
      <c r="U841" s="350"/>
      <c r="V841" s="350"/>
      <c r="W841" s="350"/>
      <c r="X841" s="350"/>
      <c r="Y841" s="351">
        <v>0.2</v>
      </c>
      <c r="Z841" s="352"/>
      <c r="AA841" s="352"/>
      <c r="AB841" s="353"/>
      <c r="AC841" s="363" t="s">
        <v>626</v>
      </c>
      <c r="AD841" s="371"/>
      <c r="AE841" s="371"/>
      <c r="AF841" s="371"/>
      <c r="AG841" s="371"/>
      <c r="AH841" s="372" t="s">
        <v>625</v>
      </c>
      <c r="AI841" s="373"/>
      <c r="AJ841" s="373"/>
      <c r="AK841" s="373"/>
      <c r="AL841" s="357" t="s">
        <v>579</v>
      </c>
      <c r="AM841" s="358"/>
      <c r="AN841" s="358"/>
      <c r="AO841" s="359"/>
      <c r="AP841" s="360" t="s">
        <v>579</v>
      </c>
      <c r="AQ841" s="360"/>
      <c r="AR841" s="360"/>
      <c r="AS841" s="360"/>
      <c r="AT841" s="360"/>
      <c r="AU841" s="360"/>
      <c r="AV841" s="360"/>
      <c r="AW841" s="360"/>
      <c r="AX841" s="360"/>
    </row>
    <row r="842" spans="1:50" ht="53.25" customHeight="1" x14ac:dyDescent="0.15">
      <c r="A842" s="376">
        <v>6</v>
      </c>
      <c r="B842" s="376">
        <v>1</v>
      </c>
      <c r="C842" s="377" t="s">
        <v>619</v>
      </c>
      <c r="D842" s="378"/>
      <c r="E842" s="378"/>
      <c r="F842" s="378"/>
      <c r="G842" s="378"/>
      <c r="H842" s="378"/>
      <c r="I842" s="379"/>
      <c r="J842" s="348">
        <v>8020005009218</v>
      </c>
      <c r="K842" s="349"/>
      <c r="L842" s="349"/>
      <c r="M842" s="349"/>
      <c r="N842" s="349"/>
      <c r="O842" s="349"/>
      <c r="P842" s="362" t="s">
        <v>636</v>
      </c>
      <c r="Q842" s="350"/>
      <c r="R842" s="350"/>
      <c r="S842" s="350"/>
      <c r="T842" s="350"/>
      <c r="U842" s="350"/>
      <c r="V842" s="350"/>
      <c r="W842" s="350"/>
      <c r="X842" s="350"/>
      <c r="Y842" s="351">
        <v>0.2</v>
      </c>
      <c r="Z842" s="352"/>
      <c r="AA842" s="352"/>
      <c r="AB842" s="353"/>
      <c r="AC842" s="363" t="s">
        <v>626</v>
      </c>
      <c r="AD842" s="371"/>
      <c r="AE842" s="371"/>
      <c r="AF842" s="371"/>
      <c r="AG842" s="371"/>
      <c r="AH842" s="372" t="s">
        <v>625</v>
      </c>
      <c r="AI842" s="373"/>
      <c r="AJ842" s="373"/>
      <c r="AK842" s="373"/>
      <c r="AL842" s="357" t="s">
        <v>579</v>
      </c>
      <c r="AM842" s="358"/>
      <c r="AN842" s="358"/>
      <c r="AO842" s="359"/>
      <c r="AP842" s="360" t="s">
        <v>579</v>
      </c>
      <c r="AQ842" s="360"/>
      <c r="AR842" s="360"/>
      <c r="AS842" s="360"/>
      <c r="AT842" s="360"/>
      <c r="AU842" s="360"/>
      <c r="AV842" s="360"/>
      <c r="AW842" s="360"/>
      <c r="AX842" s="360"/>
    </row>
    <row r="843" spans="1:50" ht="53.25" customHeight="1" x14ac:dyDescent="0.15">
      <c r="A843" s="376">
        <v>7</v>
      </c>
      <c r="B843" s="376">
        <v>1</v>
      </c>
      <c r="C843" s="377" t="s">
        <v>620</v>
      </c>
      <c r="D843" s="378"/>
      <c r="E843" s="378"/>
      <c r="F843" s="378"/>
      <c r="G843" s="378"/>
      <c r="H843" s="378"/>
      <c r="I843" s="379"/>
      <c r="J843" s="348">
        <v>1000020320005</v>
      </c>
      <c r="K843" s="349"/>
      <c r="L843" s="349"/>
      <c r="M843" s="349"/>
      <c r="N843" s="349"/>
      <c r="O843" s="349"/>
      <c r="P843" s="362" t="s">
        <v>635</v>
      </c>
      <c r="Q843" s="350"/>
      <c r="R843" s="350"/>
      <c r="S843" s="350"/>
      <c r="T843" s="350"/>
      <c r="U843" s="350"/>
      <c r="V843" s="350"/>
      <c r="W843" s="350"/>
      <c r="X843" s="350"/>
      <c r="Y843" s="351">
        <v>0.2</v>
      </c>
      <c r="Z843" s="352"/>
      <c r="AA843" s="352"/>
      <c r="AB843" s="353"/>
      <c r="AC843" s="363" t="s">
        <v>626</v>
      </c>
      <c r="AD843" s="371"/>
      <c r="AE843" s="371"/>
      <c r="AF843" s="371"/>
      <c r="AG843" s="371"/>
      <c r="AH843" s="372" t="s">
        <v>625</v>
      </c>
      <c r="AI843" s="373"/>
      <c r="AJ843" s="373"/>
      <c r="AK843" s="373"/>
      <c r="AL843" s="357" t="s">
        <v>579</v>
      </c>
      <c r="AM843" s="358"/>
      <c r="AN843" s="358"/>
      <c r="AO843" s="359"/>
      <c r="AP843" s="360" t="s">
        <v>579</v>
      </c>
      <c r="AQ843" s="360"/>
      <c r="AR843" s="360"/>
      <c r="AS843" s="360"/>
      <c r="AT843" s="360"/>
      <c r="AU843" s="360"/>
      <c r="AV843" s="360"/>
      <c r="AW843" s="360"/>
      <c r="AX843" s="360"/>
    </row>
    <row r="844" spans="1:50" ht="53.25" customHeight="1" x14ac:dyDescent="0.15">
      <c r="A844" s="376">
        <v>8</v>
      </c>
      <c r="B844" s="376">
        <v>1</v>
      </c>
      <c r="C844" s="347" t="s">
        <v>621</v>
      </c>
      <c r="D844" s="347"/>
      <c r="E844" s="347"/>
      <c r="F844" s="347"/>
      <c r="G844" s="347"/>
      <c r="H844" s="347"/>
      <c r="I844" s="347"/>
      <c r="J844" s="348">
        <v>7000020250007</v>
      </c>
      <c r="K844" s="349"/>
      <c r="L844" s="349"/>
      <c r="M844" s="349"/>
      <c r="N844" s="349"/>
      <c r="O844" s="349"/>
      <c r="P844" s="362" t="s">
        <v>634</v>
      </c>
      <c r="Q844" s="350"/>
      <c r="R844" s="350"/>
      <c r="S844" s="350"/>
      <c r="T844" s="350"/>
      <c r="U844" s="350"/>
      <c r="V844" s="350"/>
      <c r="W844" s="350"/>
      <c r="X844" s="350"/>
      <c r="Y844" s="351">
        <v>0.2</v>
      </c>
      <c r="Z844" s="352"/>
      <c r="AA844" s="352"/>
      <c r="AB844" s="353"/>
      <c r="AC844" s="363" t="s">
        <v>626</v>
      </c>
      <c r="AD844" s="371"/>
      <c r="AE844" s="371"/>
      <c r="AF844" s="371"/>
      <c r="AG844" s="371"/>
      <c r="AH844" s="372" t="s">
        <v>625</v>
      </c>
      <c r="AI844" s="373"/>
      <c r="AJ844" s="373"/>
      <c r="AK844" s="373"/>
      <c r="AL844" s="357" t="s">
        <v>579</v>
      </c>
      <c r="AM844" s="358"/>
      <c r="AN844" s="358"/>
      <c r="AO844" s="359"/>
      <c r="AP844" s="360" t="s">
        <v>579</v>
      </c>
      <c r="AQ844" s="360"/>
      <c r="AR844" s="360"/>
      <c r="AS844" s="360"/>
      <c r="AT844" s="360"/>
      <c r="AU844" s="360"/>
      <c r="AV844" s="360"/>
      <c r="AW844" s="360"/>
      <c r="AX844" s="360"/>
    </row>
    <row r="845" spans="1:50" ht="53.25" customHeight="1" x14ac:dyDescent="0.15">
      <c r="A845" s="376">
        <v>9</v>
      </c>
      <c r="B845" s="376">
        <v>1</v>
      </c>
      <c r="C845" s="361" t="s">
        <v>623</v>
      </c>
      <c r="D845" s="347"/>
      <c r="E845" s="347"/>
      <c r="F845" s="347"/>
      <c r="G845" s="347"/>
      <c r="H845" s="347"/>
      <c r="I845" s="347"/>
      <c r="J845" s="348">
        <v>6120005010076</v>
      </c>
      <c r="K845" s="349"/>
      <c r="L845" s="349"/>
      <c r="M845" s="349"/>
      <c r="N845" s="349"/>
      <c r="O845" s="349"/>
      <c r="P845" s="362" t="s">
        <v>630</v>
      </c>
      <c r="Q845" s="350"/>
      <c r="R845" s="350"/>
      <c r="S845" s="350"/>
      <c r="T845" s="350"/>
      <c r="U845" s="350"/>
      <c r="V845" s="350"/>
      <c r="W845" s="350"/>
      <c r="X845" s="350"/>
      <c r="Y845" s="351">
        <v>0.2</v>
      </c>
      <c r="Z845" s="352"/>
      <c r="AA845" s="352"/>
      <c r="AB845" s="353"/>
      <c r="AC845" s="363" t="s">
        <v>626</v>
      </c>
      <c r="AD845" s="371"/>
      <c r="AE845" s="371"/>
      <c r="AF845" s="371"/>
      <c r="AG845" s="371"/>
      <c r="AH845" s="372" t="s">
        <v>625</v>
      </c>
      <c r="AI845" s="373"/>
      <c r="AJ845" s="373"/>
      <c r="AK845" s="373"/>
      <c r="AL845" s="357" t="s">
        <v>579</v>
      </c>
      <c r="AM845" s="358"/>
      <c r="AN845" s="358"/>
      <c r="AO845" s="359"/>
      <c r="AP845" s="360" t="s">
        <v>579</v>
      </c>
      <c r="AQ845" s="360"/>
      <c r="AR845" s="360"/>
      <c r="AS845" s="360"/>
      <c r="AT845" s="360"/>
      <c r="AU845" s="360"/>
      <c r="AV845" s="360"/>
      <c r="AW845" s="360"/>
      <c r="AX845" s="360"/>
    </row>
    <row r="846" spans="1:50" ht="43.5" customHeight="1" x14ac:dyDescent="0.15">
      <c r="A846" s="376">
        <v>10</v>
      </c>
      <c r="B846" s="376">
        <v>1</v>
      </c>
      <c r="C846" s="361" t="s">
        <v>622</v>
      </c>
      <c r="D846" s="347"/>
      <c r="E846" s="347"/>
      <c r="F846" s="347"/>
      <c r="G846" s="347"/>
      <c r="H846" s="347"/>
      <c r="I846" s="347"/>
      <c r="J846" s="348">
        <v>8000020130001</v>
      </c>
      <c r="K846" s="349"/>
      <c r="L846" s="349"/>
      <c r="M846" s="349"/>
      <c r="N846" s="349"/>
      <c r="O846" s="349"/>
      <c r="P846" s="362" t="s">
        <v>631</v>
      </c>
      <c r="Q846" s="350"/>
      <c r="R846" s="350"/>
      <c r="S846" s="350"/>
      <c r="T846" s="350"/>
      <c r="U846" s="350"/>
      <c r="V846" s="350"/>
      <c r="W846" s="350"/>
      <c r="X846" s="350"/>
      <c r="Y846" s="351">
        <v>0.1</v>
      </c>
      <c r="Z846" s="352"/>
      <c r="AA846" s="352"/>
      <c r="AB846" s="353"/>
      <c r="AC846" s="363" t="s">
        <v>626</v>
      </c>
      <c r="AD846" s="371"/>
      <c r="AE846" s="371"/>
      <c r="AF846" s="371"/>
      <c r="AG846" s="371"/>
      <c r="AH846" s="372" t="s">
        <v>625</v>
      </c>
      <c r="AI846" s="373"/>
      <c r="AJ846" s="373"/>
      <c r="AK846" s="373"/>
      <c r="AL846" s="357"/>
      <c r="AM846" s="358"/>
      <c r="AN846" s="358"/>
      <c r="AO846" s="359"/>
      <c r="AP846" s="360" t="s">
        <v>579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624</v>
      </c>
      <c r="F1102" s="375"/>
      <c r="G1102" s="375"/>
      <c r="H1102" s="375"/>
      <c r="I1102" s="375"/>
      <c r="J1102" s="348" t="s">
        <v>579</v>
      </c>
      <c r="K1102" s="349"/>
      <c r="L1102" s="349"/>
      <c r="M1102" s="349"/>
      <c r="N1102" s="349"/>
      <c r="O1102" s="349"/>
      <c r="P1102" s="362" t="s">
        <v>579</v>
      </c>
      <c r="Q1102" s="350"/>
      <c r="R1102" s="350"/>
      <c r="S1102" s="350"/>
      <c r="T1102" s="350"/>
      <c r="U1102" s="350"/>
      <c r="V1102" s="350"/>
      <c r="W1102" s="350"/>
      <c r="X1102" s="350"/>
      <c r="Y1102" s="351" t="s">
        <v>579</v>
      </c>
      <c r="Z1102" s="352"/>
      <c r="AA1102" s="352"/>
      <c r="AB1102" s="353"/>
      <c r="AC1102" s="354"/>
      <c r="AD1102" s="354"/>
      <c r="AE1102" s="354"/>
      <c r="AF1102" s="354"/>
      <c r="AG1102" s="354"/>
      <c r="AH1102" s="355" t="s">
        <v>579</v>
      </c>
      <c r="AI1102" s="356"/>
      <c r="AJ1102" s="356"/>
      <c r="AK1102" s="356"/>
      <c r="AL1102" s="357" t="s">
        <v>579</v>
      </c>
      <c r="AM1102" s="358"/>
      <c r="AN1102" s="358"/>
      <c r="AO1102" s="359"/>
      <c r="AP1102" s="360" t="s">
        <v>597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6:AO866">
    <cfRule type="expression" dxfId="2505" priority="6633">
      <formula>IF(AND(AL846&gt;=0, RIGHT(TEXT(AL846,"0.#"),1)&lt;&gt;"."),TRUE,FALSE)</formula>
    </cfRule>
    <cfRule type="expression" dxfId="2504" priority="6634">
      <formula>IF(AND(AL846&gt;=0, RIGHT(TEXT(AL846,"0.#"),1)="."),TRUE,FALSE)</formula>
    </cfRule>
    <cfRule type="expression" dxfId="2503" priority="6635">
      <formula>IF(AND(AL846&lt;0, RIGHT(TEXT(AL846,"0.#"),1)&lt;&gt;"."),TRUE,FALSE)</formula>
    </cfRule>
    <cfRule type="expression" dxfId="2502" priority="6636">
      <formula>IF(AND(AL846&lt;0, RIGHT(TEXT(AL846,"0.#"),1)="."),TRUE,FALSE)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45">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35">
    <cfRule type="expression" dxfId="707" priority="7">
      <formula>IF(RIGHT(TEXT(AE435,"0.#"),1)=".",FALSE,TRUE)</formula>
    </cfRule>
    <cfRule type="expression" dxfId="706" priority="8">
      <formula>IF(RIGHT(TEXT(AE435,"0.#"),1)=".",TRUE,FALSE)</formula>
    </cfRule>
  </conditionalFormatting>
  <conditionalFormatting sqref="AI433">
    <cfRule type="expression" dxfId="705" priority="5">
      <formula>IF(RIGHT(TEXT(AI433,"0.#"),1)=".",FALSE,TRUE)</formula>
    </cfRule>
    <cfRule type="expression" dxfId="704" priority="6">
      <formula>IF(RIGHT(TEXT(AI433,"0.#"),1)=".",TRUE,FALSE)</formula>
    </cfRule>
  </conditionalFormatting>
  <conditionalFormatting sqref="AI434">
    <cfRule type="expression" dxfId="703" priority="3">
      <formula>IF(RIGHT(TEXT(AI434,"0.#"),1)=".",FALSE,TRUE)</formula>
    </cfRule>
    <cfRule type="expression" dxfId="702" priority="4">
      <formula>IF(RIGHT(TEXT(AI434,"0.#"),1)=".",TRUE,FALSE)</formula>
    </cfRule>
  </conditionalFormatting>
  <conditionalFormatting sqref="AI435">
    <cfRule type="expression" dxfId="701" priority="1">
      <formula>IF(RIGHT(TEXT(AI435,"0.#"),1)=".",FALSE,TRUE)</formula>
    </cfRule>
    <cfRule type="expression" dxfId="700" priority="2">
      <formula>IF(RIGHT(TEXT(AI435,"0.#"),1)=".",TRUE,FALSE)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9" max="49" man="1"/>
    <brk id="714" max="49" man="1"/>
    <brk id="833"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2019-05-15T00:13:20Z</cp:lastPrinted>
  <dcterms:created xsi:type="dcterms:W3CDTF">2012-03-13T00:50:25Z</dcterms:created>
  <dcterms:modified xsi:type="dcterms:W3CDTF">2019-06-03T01:39:29Z</dcterms:modified>
</cp:coreProperties>
</file>