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<sst xmlns="http://schemas.openxmlformats.org/spreadsheetml/2006/main" count="2925" uniqueCount="668">
  <si>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</si>
  <si>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</si>
  <si>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</si>
  <si>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</si>
  <si>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</si>
  <si>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</si>
  <si>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</si>
  <si>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</si>
  <si>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</si>
  <si>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</si>
  <si>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</si>
  <si>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</si>
  <si>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</si>
  <si>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</si>
  <si>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</si>
  <si>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</si>
  <si>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</si>
  <si>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</si>
  <si>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</si>
  <si>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</si>
  <si>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</si>
  <si>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</si>
  <si>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</si>
  <si>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</si>
  <si>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</si>
  <si>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</si>
  <si>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</si>
  <si>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</si>
  <si>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</si>
  <si>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</si>
  <si>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</si>
  <si>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</si>
  <si>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</si>
  <si>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</si>
  <si>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</si>
  <si>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</si>
  <si>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</si>
  <si>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</si>
  <si>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</si>
  <si>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</si>
  <si>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</si>
  <si>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</si>
  <si>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</si>
  <si>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</si>
  <si>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</si>
  <si>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</si>
  <si>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</si>
  <si>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</si>
  <si>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</si>
  <si>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</si>
  <si>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</si>
  <si>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</si>
  <si>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</si>
  <si>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</si>
  <si>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</si>
  <si>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</si>
  <si>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</si>
  <si>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</si>
  <si>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</si>
  <si>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</si>
  <si>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</si>
  <si>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</si>
  <si>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</si>
  <si>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</si>
  <si>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</si>
  <si>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</si>
  <si>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</si>
  <si>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</si>
  <si>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</si>
  <si>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</si>
  <si>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</si>
  <si>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</si>
  <si>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</si>
  <si>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</si>
  <si>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</si>
  <si>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</si>
  <si>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</si>
  <si>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</si>
  <si>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</si>
  <si>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</si>
  <si>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</si>
  <si>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</si>
  <si>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</si>
  <si>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</si>
  <si>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</si>
  <si>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</si>
  <si>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</si>
  <si>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</si>
  <si>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</si>
  <si>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</si>
  <si>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</si>
  <si>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</si>
  <si>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</si>
  <si>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</si>
  <si>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</si>
  <si>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</si>
  <si>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</si>
  <si>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</si>
  <si>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</si>
  <si>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</si>
  <si>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</si>
  <si>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</si>
  <si>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</si>
  <si>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</si>
  <si>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</si>
  <si>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</si>
  <si>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</si>
  <si>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</si>
  <si>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</si>
  <si>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</si>
  <si>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</si>
  <si>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</si>
  <si>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</si>
  <si>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</si>
  <si>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</si>
  <si>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</si>
  <si>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</si>
  <si>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</si>
  <si>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</si>
  <si>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</si>
  <si>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</si>
  <si>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</si>
  <si>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</si>
  <si>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</si>
  <si>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</si>
  <si>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</si>
  <si>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</si>
  <si>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</si>
  <si>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</si>
  <si>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</si>
  <si>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</si>
  <si>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</si>
  <si>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</si>
  <si>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</si>
  <si>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</si>
  <si>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</si>
  <si>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</si>
  <si>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</si>
  <si>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</si>
  <si>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</si>
  <si>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</si>
  <si>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</si>
  <si>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</si>
  <si>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</si>
  <si>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</si>
  <si>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</si>
  <si>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</si>
  <si>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</si>
  <si>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</si>
  <si>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</si>
  <si>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</si>
  <si>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</si>
  <si>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</si>
  <si>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</si>
  <si>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</si>
  <si>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</si>
  <si>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</si>
  <si>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</si>
  <si>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</si>
  <si>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</si>
  <si>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</si>
  <si>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</si>
  <si>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</si>
  <si>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</si>
  <si>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</si>
  <si>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</si>
  <si>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</si>
  <si>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</si>
  <si>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</si>
  <si>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</si>
  <si>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</si>
  <si>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</si>
  <si>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</si>
  <si>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</si>
  <si>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</si>
  <si>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</si>
  <si>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</si>
  <si>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</si>
  <si>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</si>
  <si>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</si>
  <si>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</si>
  <si>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</si>
  <si>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</si>
  <si>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</si>
  <si>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</si>
  <si>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</si>
  <si>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</si>
  <si>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</si>
  <si>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</si>
  <si>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</si>
  <si>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</si>
  <si>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</si>
  <si>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</si>
  <si>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</si>
  <si>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</si>
  <si>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</si>
  <si>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</si>
  <si>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</si>
  <si>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</si>
  <si>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</si>
  <si>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</si>
  <si>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</si>
  <si>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</si>
  <si>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</si>
  <si>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</si>
  <si>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</si>
  <si>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</si>
  <si>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</si>
  <si>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</si>
  <si>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</si>
  <si>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</si>
  <si>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</si>
  <si>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</si>
  <si>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</si>
  <si>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</si>
  <si>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</si>
  <si>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</si>
  <si>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</si>
  <si>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</si>
  <si>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</si>
  <si>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</si>
  <si>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</si>
  <si>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</si>
  <si>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</si>
  <si>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</si>
  <si>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</si>
  <si>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</si>
  <si>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</si>
  <si>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</si>
  <si>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</si>
  <si>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</si>
  <si>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</si>
  <si>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</si>
  <si>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</si>
  <si>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</si>
  <si>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</si>
  <si>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</si>
  <si>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</si>
  <si>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</si>
  <si>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</si>
  <si>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</si>
  <si>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</si>
  <si>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</si>
  <si>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</si>
  <si>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</si>
  <si>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</si>
  <si>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</si>
  <si>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</si>
  <si>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</si>
  <si>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</si>
  <si>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</si>
  <si>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</si>
  <si>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</si>
  <si>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</si>
  <si>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</si>
  <si>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</si>
  <si>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</si>
  <si>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</si>
  <si>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</si>
  <si>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</si>
  <si>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</si>
  <si>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</si>
  <si>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</si>
  <si>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</si>
  <si>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</si>
  <si>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</si>
  <si>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</si>
  <si>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</si>
  <si>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</si>
  <si>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</si>
  <si>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</si>
  <si>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</si>
  <si>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</si>
  <si>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</si>
  <si>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</si>
  <si>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</si>
  <si>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</si>
  <si>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</si>
  <si>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</si>
  <si>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</si>
  <si>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</si>
  <si>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</si>
  <si>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</si>
  <si>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</si>
  <si>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</si>
  <si>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</si>
  <si>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</si>
  <si>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</si>
  <si>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</si>
  <si>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</si>
  <si>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</si>
  <si>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</si>
  <si>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</si>
  <si>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</si>
  <si>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</si>
  <si>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</si>
  <si>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</si>
  <si>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</si>
  <si>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</si>
  <si>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</si>
  <si>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</si>
  <si>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</si>
  <si>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</si>
  <si>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</si>
  <si>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</si>
  <si>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</si>
  <si>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</si>
  <si>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</si>
  <si>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</si>
  <si>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</si>
  <si>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</si>
  <si>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</si>
  <si>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</si>
  <si>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</si>
  <si>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</si>
  <si>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</si>
  <si>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</si>
  <si>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</si>
  <si>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</si>
  <si>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</si>
  <si>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</si>
  <si>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</si>
  <si>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</si>
  <si>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</si>
  <si>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</si>
  <si>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</si>
  <si>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</si>
  <si>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</si>
  <si>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</si>
  <si>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</si>
  <si>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</si>
  <si>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</si>
  <si>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</si>
  <si>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</si>
  <si>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</si>
  <si>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</si>
  <si>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</si>
  <si>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</si>
  <si>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</si>
  <si>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</si>
  <si>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</si>
  <si>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</si>
  <si>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</si>
  <si>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</si>
  <si>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</si>
  <si>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</si>
  <si>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</si>
  <si>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</si>
  <si>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</si>
  <si>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</si>
  <si>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</si>
  <si>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</si>
  <si>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</si>
  <si>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</si>
  <si>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</si>
  <si>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</si>
  <si>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</si>
  <si>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</si>
  <si>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</si>
  <si>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</si>
  <si>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</si>
  <si>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</si>
  <si>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</si>
  <si>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</si>
  <si>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</si>
  <si>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</si>
  <si>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</si>
  <si>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</si>
  <si>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</si>
  <si>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</si>
  <si>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</si>
  <si>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</si>
  <si>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</si>
  <si>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</si>
  <si>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</si>
  <si>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</si>
  <si>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</si>
  <si>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</si>
  <si>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</si>
  <si>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</si>
  <si>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</si>
  <si>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</si>
  <si>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</si>
  <si>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</si>
  <si>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</si>
  <si>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</si>
  <si>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</si>
  <si>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</si>
  <si>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</si>
  <si>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</si>
  <si>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</si>
  <si>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</si>
  <si>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</si>
  <si>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</si>
  <si>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</si>
  <si>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</si>
  <si>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</si>
  <si>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</si>
  <si>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</si>
  <si>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</si>
  <si>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</si>
  <si>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</si>
  <si>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</si>
  <si>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</si>
  <si>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</si>
  <si>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</si>
  <si>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</si>
  <si>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</si>
  <si>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</si>
  <si>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</si>
  <si>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</si>
  <si>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</si>
  <si>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</si>
  <si>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</si>
  <si>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</si>
  <si>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</si>
  <si>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</si>
  <si>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</si>
  <si>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</si>
  <si>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</si>
  <si>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</si>
  <si>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</si>
  <si>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</si>
  <si>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</si>
  <si>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</si>
  <si>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</si>
  <si>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</si>
  <si>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</si>
  <si>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</si>
  <si>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</si>
  <si>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</si>
  <si>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</si>
  <si>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</si>
  <si>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</si>
  <si>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</si>
  <si>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</si>
  <si>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</si>
  <si>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</si>
  <si>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</si>
  <si>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</si>
  <si>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</si>
  <si>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</si>
  <si>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</si>
  <si>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</si>
  <si>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</si>
  <si>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</si>
  <si>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</si>
  <si>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</si>
  <si>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</si>
  <si>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</si>
  <si>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</si>
  <si>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</si>
  <si>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</si>
  <si>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</si>
  <si>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</si>
  <si>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</si>
  <si>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</si>
  <si>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</si>
  <si>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</si>
  <si>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</si>
  <si>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</si>
  <si>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</si>
  <si>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</si>
  <si>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</si>
  <si>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</si>
  <si>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</si>
  <si>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</si>
  <si>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</si>
  <si>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</si>
  <si>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</si>
  <si>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</si>
  <si>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</si>
  <si>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</si>
  <si>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</si>
  <si>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</si>
  <si>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</si>
  <si>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</si>
  <si>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</si>
  <si>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</si>
  <si>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</si>
  <si>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</si>
  <si>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</si>
  <si>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</si>
  <si>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</si>
  <si>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</si>
  <si>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</si>
  <si>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</si>
  <si>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</si>
  <si>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</si>
  <si>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</si>
  <si>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</si>
  <si>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</si>
  <si>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</si>
  <si>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</si>
  <si>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</si>
  <si>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</si>
  <si>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</si>
  <si>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</si>
  <si>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</si>
  <si>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</si>
  <si>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</si>
  <si>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</si>
  <si>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</si>
  <si>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</si>
  <si>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</si>
  <si>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</si>
  <si>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</si>
  <si>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</si>
  <si>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</si>
  <si>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</si>
  <si>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</si>
  <si>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</si>
  <si>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</si>
  <si>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</si>
  <si>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</si>
  <si>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</si>
  <si>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</si>
  <si>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</si>
  <si>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</si>
  <si>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</si>
  <si>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</si>
  <si>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</si>
  <si>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</si>
  <si>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</si>
  <si>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</si>
  <si>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</si>
  <si>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</si>
  <si>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</si>
  <si>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</si>
  <si>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</si>
  <si>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</si>
  <si>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</si>
  <si>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</si>
  <si>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</si>
  <si>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</si>
  <si>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</si>
  <si>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</si>
  <si>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</si>
  <si>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</si>
  <si>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</si>
  <si>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</si>
  <si>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</si>
  <si>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</si>
  <si>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</si>
  <si>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</si>
  <si>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</si>
  <si>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</si>
  <si>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</si>
  <si>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</si>
  <si>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</si>
  <si>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</si>
  <si>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</si>
  <si>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</si>
  <si>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</si>
  <si>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</si>
  <si>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</si>
  <si>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</si>
  <si>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</si>
  <si>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</si>
  <si>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</si>
  <si>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</si>
  <si>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</si>
  <si>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</si>
  <si>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</si>
  <si>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</si>
  <si>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</si>
  <si>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</si>
  <si>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</si>
  <si>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</si>
  <si>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特定求職者雇用開発助成金（特定就職困難者コース）</t>
    <rPh sb="0" eb="2">
      <t>トクテイ</t>
    </rPh>
    <rPh sb="2" eb="5">
      <t>キュウショクシャ</t>
    </rPh>
    <rPh sb="5" eb="7">
      <t>コヨウ</t>
    </rPh>
    <rPh sb="7" eb="9">
      <t>カイハツ</t>
    </rPh>
    <rPh sb="9" eb="12">
      <t>ジョセイキン</t>
    </rPh>
    <rPh sb="13" eb="15">
      <t>トクテイ</t>
    </rPh>
    <rPh sb="15" eb="17">
      <t>シュウショク</t>
    </rPh>
    <rPh sb="17" eb="20">
      <t>コンナンシャ</t>
    </rPh>
    <phoneticPr fontId="5"/>
  </si>
  <si>
    <t>厚生労働省</t>
  </si>
  <si>
    <t>職業安定局雇用開発部</t>
    <phoneticPr fontId="5"/>
  </si>
  <si>
    <t>雇用開発企画課労働移動支援室</t>
    <rPh sb="0" eb="2">
      <t>コヨウ</t>
    </rPh>
    <rPh sb="2" eb="4">
      <t>カイハツ</t>
    </rPh>
    <rPh sb="4" eb="6">
      <t>キカク</t>
    </rPh>
    <rPh sb="6" eb="7">
      <t>カ</t>
    </rPh>
    <rPh sb="7" eb="9">
      <t>ロウドウ</t>
    </rPh>
    <rPh sb="9" eb="11">
      <t>イドウ</t>
    </rPh>
    <rPh sb="11" eb="14">
      <t>シエンシツ</t>
    </rPh>
    <phoneticPr fontId="5"/>
  </si>
  <si>
    <t>労働移動支援室長
木原憲一</t>
    <rPh sb="0" eb="2">
      <t>ロウドウ</t>
    </rPh>
    <rPh sb="2" eb="4">
      <t>イドウ</t>
    </rPh>
    <rPh sb="4" eb="7">
      <t>シエンシツ</t>
    </rPh>
    <rPh sb="7" eb="8">
      <t>チョウ</t>
    </rPh>
    <rPh sb="9" eb="11">
      <t>キハラ</t>
    </rPh>
    <rPh sb="11" eb="13">
      <t>ケンイチ</t>
    </rPh>
    <phoneticPr fontId="5"/>
  </si>
  <si>
    <t>昭和５６年度</t>
    <rPh sb="0" eb="2">
      <t>ショウワ</t>
    </rPh>
    <rPh sb="4" eb="5">
      <t>ネン</t>
    </rPh>
    <rPh sb="5" eb="6">
      <t>ド</t>
    </rPh>
    <phoneticPr fontId="5"/>
  </si>
  <si>
    <t>終了予定なし</t>
    <rPh sb="0" eb="2">
      <t>シュウリョウ</t>
    </rPh>
    <rPh sb="2" eb="4">
      <t>ヨテイ</t>
    </rPh>
    <phoneticPr fontId="5"/>
  </si>
  <si>
    <t>○</t>
  </si>
  <si>
    <t>雇用保険法第62条第１項第3号及び第6号
雇用保険法施行規則第109条及び第110条</t>
    <phoneticPr fontId="5"/>
  </si>
  <si>
    <t>－</t>
    <phoneticPr fontId="5"/>
  </si>
  <si>
    <t>高年齢者や障害者などの就職困難者を公共職業安定所等の紹介により、継続して雇用する労働者として雇い入れる事業主に対して助成を行う。
（高年齢者・母子家庭の母等：中小企業60万円・中小企業以外50万円、身体・知的障害者：中小企業120万円・中小企業以外50万円、重度障害者等：中小企
業240万円・中小企業以外100万円)
※本事業は、平成28年度までは特定就職困難者雇用開発助成金として実施している。</t>
    <phoneticPr fontId="5"/>
  </si>
  <si>
    <t>-</t>
  </si>
  <si>
    <t>-</t>
    <phoneticPr fontId="5"/>
  </si>
  <si>
    <t>-</t>
    <phoneticPr fontId="5"/>
  </si>
  <si>
    <t>-</t>
    <phoneticPr fontId="5"/>
  </si>
  <si>
    <t>-</t>
    <phoneticPr fontId="5"/>
  </si>
  <si>
    <t>雇用安定等給付金</t>
    <phoneticPr fontId="5"/>
  </si>
  <si>
    <t>支給対象者の事業主都合
離職者割合（％）
（支給対象者における事業主都合離職者数／支給対象者数）</t>
    <rPh sb="22" eb="24">
      <t>シキュウ</t>
    </rPh>
    <rPh sb="24" eb="27">
      <t>タイショウシャ</t>
    </rPh>
    <rPh sb="31" eb="34">
      <t>ジギョウヌシ</t>
    </rPh>
    <rPh sb="34" eb="36">
      <t>ツゴウ</t>
    </rPh>
    <rPh sb="36" eb="38">
      <t>リショク</t>
    </rPh>
    <rPh sb="38" eb="39">
      <t>シャ</t>
    </rPh>
    <rPh sb="39" eb="40">
      <t>スウ</t>
    </rPh>
    <rPh sb="41" eb="43">
      <t>シキュウ</t>
    </rPh>
    <rPh sb="43" eb="46">
      <t>タイショウシャ</t>
    </rPh>
    <rPh sb="46" eb="47">
      <t>スウ</t>
    </rPh>
    <phoneticPr fontId="5"/>
  </si>
  <si>
    <t>％</t>
    <phoneticPr fontId="5"/>
  </si>
  <si>
    <t>％</t>
    <phoneticPr fontId="5"/>
  </si>
  <si>
    <t>-</t>
    <phoneticPr fontId="5"/>
  </si>
  <si>
    <t>厚生労働省職業安定局調べ</t>
    <phoneticPr fontId="5"/>
  </si>
  <si>
    <t>助成金の支給決定件数</t>
    <phoneticPr fontId="5"/>
  </si>
  <si>
    <t>件</t>
    <rPh sb="0" eb="1">
      <t>ケン</t>
    </rPh>
    <phoneticPr fontId="5"/>
  </si>
  <si>
    <t>単位当たりコスト＝Ｘ／Ｙ
Ｘ：実績額（千円）
Ｙ：支給決定件数</t>
    <phoneticPr fontId="5"/>
  </si>
  <si>
    <t>円</t>
    <rPh sb="0" eb="1">
      <t>エン</t>
    </rPh>
    <phoneticPr fontId="5"/>
  </si>
  <si>
    <t>　Ｘ　/　Ｙ</t>
    <phoneticPr fontId="5"/>
  </si>
  <si>
    <t>47,522,560
／157,354</t>
    <phoneticPr fontId="5"/>
  </si>
  <si>
    <t>38,786,171
／146,571</t>
    <phoneticPr fontId="5"/>
  </si>
  <si>
    <t>特定就職困難者雇用開発助成金の支給対象者の事業
主都合離職者割合（％）</t>
    <phoneticPr fontId="5"/>
  </si>
  <si>
    <t>％</t>
    <phoneticPr fontId="5"/>
  </si>
  <si>
    <t>高年齢者や障害者などの就職困難者を公共職業安定所等の紹介により、継続して雇用する労働者として雇い入れる事業主に対して助成を行うもの
であり、高年齢者や障害者などの就職困難者の雇用機会の創出・雇用の安定に寄与するもの。</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</si>
  <si>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</si>
  <si>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</si>
  <si>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</si>
  <si>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</si>
  <si>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</si>
  <si>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</si>
  <si>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</si>
  <si>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</si>
  <si>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</si>
  <si>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737</t>
    <phoneticPr fontId="5"/>
  </si>
  <si>
    <t>669</t>
    <phoneticPr fontId="5"/>
  </si>
  <si>
    <t>523</t>
    <phoneticPr fontId="5"/>
  </si>
  <si>
    <t>523</t>
    <phoneticPr fontId="5"/>
  </si>
  <si>
    <t>524</t>
    <phoneticPr fontId="5"/>
  </si>
  <si>
    <t>532</t>
    <phoneticPr fontId="5"/>
  </si>
  <si>
    <t>530</t>
    <phoneticPr fontId="5"/>
  </si>
  <si>
    <t>526</t>
    <phoneticPr fontId="5"/>
  </si>
  <si>
    <t>助成金の支給対象者の事
業主都合離職者割合を、
助成金の支給対象者でな
い雇用保険被保険者の事
業主都合離職者割合以下とする</t>
    <phoneticPr fontId="5"/>
  </si>
  <si>
    <t>-</t>
    <phoneticPr fontId="5"/>
  </si>
  <si>
    <t>-</t>
    <phoneticPr fontId="5"/>
  </si>
  <si>
    <t>45,517,160
／165,568</t>
    <phoneticPr fontId="5"/>
  </si>
  <si>
    <t>-</t>
    <phoneticPr fontId="5"/>
  </si>
  <si>
    <t>就職困難者の雇用機会の増大を図ることは重要な課題であり、国が積極的に支援する必要がある。</t>
    <rPh sb="0" eb="2">
      <t>シュウショク</t>
    </rPh>
    <rPh sb="2" eb="5">
      <t>コンナンシャ</t>
    </rPh>
    <rPh sb="6" eb="8">
      <t>コヨウ</t>
    </rPh>
    <rPh sb="8" eb="10">
      <t>キカイ</t>
    </rPh>
    <rPh sb="11" eb="13">
      <t>ゾウダイ</t>
    </rPh>
    <rPh sb="14" eb="15">
      <t>ハカ</t>
    </rPh>
    <rPh sb="19" eb="21">
      <t>ジュウヨウ</t>
    </rPh>
    <rPh sb="22" eb="24">
      <t>カダイ</t>
    </rPh>
    <rPh sb="28" eb="29">
      <t>クニ</t>
    </rPh>
    <rPh sb="30" eb="33">
      <t>セッキョクテキ</t>
    </rPh>
    <rPh sb="34" eb="36">
      <t>シエン</t>
    </rPh>
    <rPh sb="38" eb="40">
      <t>ヒツヨウ</t>
    </rPh>
    <phoneticPr fontId="5"/>
  </si>
  <si>
    <t>本助成金の支給は、就職困難者の職場定着を支援するために公共職安定所で行う職業紹介及び雇用保険の支給と一体的に実施する必要がある。</t>
    <rPh sb="0" eb="1">
      <t>ホン</t>
    </rPh>
    <rPh sb="1" eb="4">
      <t>ジョセイキン</t>
    </rPh>
    <rPh sb="5" eb="7">
      <t>シキュウ</t>
    </rPh>
    <rPh sb="9" eb="11">
      <t>シュウショク</t>
    </rPh>
    <rPh sb="11" eb="14">
      <t>コンナンシャ</t>
    </rPh>
    <rPh sb="15" eb="17">
      <t>ショクバ</t>
    </rPh>
    <rPh sb="17" eb="19">
      <t>テイチャク</t>
    </rPh>
    <rPh sb="20" eb="22">
      <t>シエン</t>
    </rPh>
    <rPh sb="27" eb="29">
      <t>コウキョウ</t>
    </rPh>
    <rPh sb="29" eb="30">
      <t>ショク</t>
    </rPh>
    <rPh sb="30" eb="32">
      <t>アンテイ</t>
    </rPh>
    <rPh sb="32" eb="33">
      <t>ジョ</t>
    </rPh>
    <rPh sb="34" eb="35">
      <t>オコナ</t>
    </rPh>
    <rPh sb="36" eb="38">
      <t>ショクギョウ</t>
    </rPh>
    <rPh sb="38" eb="40">
      <t>ショウカイ</t>
    </rPh>
    <rPh sb="40" eb="41">
      <t>オヨ</t>
    </rPh>
    <rPh sb="42" eb="44">
      <t>コヨウ</t>
    </rPh>
    <rPh sb="44" eb="46">
      <t>ホケン</t>
    </rPh>
    <rPh sb="47" eb="49">
      <t>シキュウ</t>
    </rPh>
    <rPh sb="50" eb="53">
      <t>イッタイテキ</t>
    </rPh>
    <rPh sb="54" eb="56">
      <t>ジッシ</t>
    </rPh>
    <rPh sb="58" eb="60">
      <t>ヒツヨウ</t>
    </rPh>
    <phoneticPr fontId="5"/>
  </si>
  <si>
    <t>就職困難者の雇用の促進・安定を図ることは重要であり、優先度の高い事業である。</t>
    <rPh sb="0" eb="2">
      <t>シュウショク</t>
    </rPh>
    <rPh sb="2" eb="5">
      <t>コンナンシャ</t>
    </rPh>
    <rPh sb="6" eb="8">
      <t>コヨウ</t>
    </rPh>
    <rPh sb="9" eb="11">
      <t>ソクシン</t>
    </rPh>
    <rPh sb="12" eb="14">
      <t>アンテイ</t>
    </rPh>
    <rPh sb="15" eb="16">
      <t>ハカ</t>
    </rPh>
    <rPh sb="20" eb="22">
      <t>ジュウヨウ</t>
    </rPh>
    <rPh sb="26" eb="29">
      <t>ユウセンド</t>
    </rPh>
    <rPh sb="30" eb="31">
      <t>タカ</t>
    </rPh>
    <rPh sb="32" eb="34">
      <t>ジギョウ</t>
    </rPh>
    <phoneticPr fontId="5"/>
  </si>
  <si>
    <t>‐</t>
  </si>
  <si>
    <t>無</t>
  </si>
  <si>
    <t>受益者である事業主の負担を考慮した必要な経費を負担するものであり、妥当と考える。</t>
    <rPh sb="0" eb="3">
      <t>ジュエキシャ</t>
    </rPh>
    <rPh sb="6" eb="9">
      <t>ジギョウヌシ</t>
    </rPh>
    <rPh sb="10" eb="12">
      <t>フタン</t>
    </rPh>
    <rPh sb="13" eb="15">
      <t>コウリョ</t>
    </rPh>
    <rPh sb="17" eb="19">
      <t>ヒツヨウ</t>
    </rPh>
    <rPh sb="20" eb="22">
      <t>ケイヒ</t>
    </rPh>
    <rPh sb="23" eb="25">
      <t>フタン</t>
    </rPh>
    <rPh sb="33" eb="35">
      <t>ダトウ</t>
    </rPh>
    <rPh sb="36" eb="37">
      <t>カンガ</t>
    </rPh>
    <phoneticPr fontId="5"/>
  </si>
  <si>
    <t>事業主の負担を考慮した必要な経費の支給となっており、水準は妥当と考える。</t>
    <rPh sb="0" eb="3">
      <t>ジギョウヌシ</t>
    </rPh>
    <rPh sb="4" eb="6">
      <t>フタン</t>
    </rPh>
    <rPh sb="7" eb="9">
      <t>コウリョ</t>
    </rPh>
    <rPh sb="11" eb="13">
      <t>ヒツヨウ</t>
    </rPh>
    <rPh sb="14" eb="16">
      <t>ケイヒ</t>
    </rPh>
    <rPh sb="17" eb="19">
      <t>シキュウ</t>
    </rPh>
    <rPh sb="26" eb="28">
      <t>スイジュン</t>
    </rPh>
    <rPh sb="29" eb="31">
      <t>ダトウ</t>
    </rPh>
    <rPh sb="32" eb="33">
      <t>カンガ</t>
    </rPh>
    <phoneticPr fontId="5"/>
  </si>
  <si>
    <t>事業の全額が助成金であり、全て直接事業目的のために使われている。</t>
    <rPh sb="0" eb="2">
      <t>ジギョウ</t>
    </rPh>
    <rPh sb="3" eb="5">
      <t>ゼンガク</t>
    </rPh>
    <rPh sb="6" eb="9">
      <t>ジョセイキン</t>
    </rPh>
    <rPh sb="13" eb="14">
      <t>スベ</t>
    </rPh>
    <rPh sb="15" eb="17">
      <t>チョクセツ</t>
    </rPh>
    <rPh sb="17" eb="19">
      <t>ジギョウ</t>
    </rPh>
    <rPh sb="19" eb="21">
      <t>モクテキ</t>
    </rPh>
    <rPh sb="25" eb="26">
      <t>ツカ</t>
    </rPh>
    <phoneticPr fontId="5"/>
  </si>
  <si>
    <t>就職困難者の雇用対策を実施している労働局において、一体的に助成金を支給することにより、効率化を図っている。</t>
    <rPh sb="0" eb="2">
      <t>シュウショク</t>
    </rPh>
    <rPh sb="2" eb="5">
      <t>コンナンシャ</t>
    </rPh>
    <rPh sb="6" eb="8">
      <t>コヨウ</t>
    </rPh>
    <rPh sb="8" eb="10">
      <t>タイサク</t>
    </rPh>
    <rPh sb="11" eb="13">
      <t>ジッシ</t>
    </rPh>
    <rPh sb="17" eb="20">
      <t>ロウドウキョク</t>
    </rPh>
    <rPh sb="25" eb="28">
      <t>イッタイテキ</t>
    </rPh>
    <rPh sb="29" eb="32">
      <t>ジョセイキン</t>
    </rPh>
    <rPh sb="33" eb="35">
      <t>シキュウ</t>
    </rPh>
    <rPh sb="43" eb="46">
      <t>コウリツカ</t>
    </rPh>
    <rPh sb="47" eb="48">
      <t>ハカ</t>
    </rPh>
    <phoneticPr fontId="5"/>
  </si>
  <si>
    <t>成果目標を上回る成果実績を上げており、本助成金により就職困難者の雇用機会の増大が図られている。</t>
    <rPh sb="0" eb="2">
      <t>セイカ</t>
    </rPh>
    <rPh sb="2" eb="4">
      <t>モクヒョウ</t>
    </rPh>
    <rPh sb="5" eb="7">
      <t>ウワマワ</t>
    </rPh>
    <rPh sb="8" eb="10">
      <t>セイカ</t>
    </rPh>
    <rPh sb="10" eb="12">
      <t>ジッセキ</t>
    </rPh>
    <rPh sb="13" eb="14">
      <t>ア</t>
    </rPh>
    <rPh sb="19" eb="20">
      <t>ホン</t>
    </rPh>
    <rPh sb="20" eb="23">
      <t>ジョセイキン</t>
    </rPh>
    <rPh sb="26" eb="28">
      <t>シュウショク</t>
    </rPh>
    <rPh sb="28" eb="31">
      <t>コンナンシャ</t>
    </rPh>
    <rPh sb="32" eb="34">
      <t>コヨウ</t>
    </rPh>
    <rPh sb="34" eb="36">
      <t>キカイ</t>
    </rPh>
    <rPh sb="37" eb="39">
      <t>ゾウダイ</t>
    </rPh>
    <rPh sb="40" eb="41">
      <t>ハカ</t>
    </rPh>
    <phoneticPr fontId="5"/>
  </si>
  <si>
    <t>就職困難者の雇用対策を実施している労働局において、一体的に助成金を支給することにより、高い効果を発揮している。</t>
    <rPh sb="0" eb="2">
      <t>シュウショク</t>
    </rPh>
    <rPh sb="2" eb="5">
      <t>コンナンシャ</t>
    </rPh>
    <rPh sb="6" eb="8">
      <t>コヨウ</t>
    </rPh>
    <rPh sb="8" eb="10">
      <t>タイサク</t>
    </rPh>
    <rPh sb="11" eb="13">
      <t>ジッシ</t>
    </rPh>
    <rPh sb="17" eb="20">
      <t>ロウドウキョク</t>
    </rPh>
    <rPh sb="25" eb="28">
      <t>イッタイテキ</t>
    </rPh>
    <rPh sb="29" eb="32">
      <t>ジョセイキン</t>
    </rPh>
    <rPh sb="33" eb="35">
      <t>シキュウ</t>
    </rPh>
    <rPh sb="43" eb="44">
      <t>タカ</t>
    </rPh>
    <rPh sb="45" eb="47">
      <t>コウカ</t>
    </rPh>
    <rPh sb="48" eb="50">
      <t>ハッキ</t>
    </rPh>
    <phoneticPr fontId="5"/>
  </si>
  <si>
    <t>特定求職者雇用開発助成金（生涯現役コース）</t>
    <rPh sb="0" eb="12">
      <t>トクテイキュウショクシャコヨウカイハツジョセイキン</t>
    </rPh>
    <rPh sb="13" eb="15">
      <t>ショウガイ</t>
    </rPh>
    <rPh sb="15" eb="17">
      <t>ゲンエキ</t>
    </rPh>
    <phoneticPr fontId="5"/>
  </si>
  <si>
    <t>特定求職者雇用開発助成金（障害者初回雇用コース）</t>
    <rPh sb="0" eb="12">
      <t>トクテイキュウショクシャコヨウカイハツジョセイキン</t>
    </rPh>
    <rPh sb="13" eb="16">
      <t>ショウガイシャ</t>
    </rPh>
    <rPh sb="16" eb="18">
      <t>ショカイ</t>
    </rPh>
    <rPh sb="18" eb="20">
      <t>コヨウ</t>
    </rPh>
    <phoneticPr fontId="5"/>
  </si>
  <si>
    <t>特定求職者雇用開発助成金（発達障害者・難治性疾患患者コース）</t>
    <rPh sb="0" eb="12">
      <t>トクテイキュウショクシャコヨウカイハツジョセイキン</t>
    </rPh>
    <rPh sb="13" eb="15">
      <t>ハッタツ</t>
    </rPh>
    <rPh sb="15" eb="18">
      <t>ショウガイシャ</t>
    </rPh>
    <rPh sb="19" eb="22">
      <t>ナンチセイ</t>
    </rPh>
    <rPh sb="22" eb="24">
      <t>シッカン</t>
    </rPh>
    <rPh sb="24" eb="26">
      <t>カンジャ</t>
    </rPh>
    <phoneticPr fontId="5"/>
  </si>
  <si>
    <t>同一の助成金ではあるが、対象労働者が異なっており、適切である。</t>
    <rPh sb="0" eb="2">
      <t>ドウイツ</t>
    </rPh>
    <rPh sb="3" eb="6">
      <t>ジョセイキン</t>
    </rPh>
    <rPh sb="12" eb="14">
      <t>タイショウ</t>
    </rPh>
    <rPh sb="14" eb="17">
      <t>ロウドウシャ</t>
    </rPh>
    <rPh sb="18" eb="19">
      <t>コト</t>
    </rPh>
    <rPh sb="25" eb="27">
      <t>テキセツ</t>
    </rPh>
    <phoneticPr fontId="5"/>
  </si>
  <si>
    <t>平成30年度については、見込みに見合った予算執行率が達成されている。
また、成果目標についても達成していることから、本助成金は、高年齢者や障害者等の就職困難者の雇用機会の確保や職場定着につながっており、その雇用の安定を図る上で必要な助成金となっている。</t>
    <rPh sb="0" eb="2">
      <t>ヘイセイ</t>
    </rPh>
    <rPh sb="4" eb="6">
      <t>ネンド</t>
    </rPh>
    <rPh sb="12" eb="14">
      <t>ミコ</t>
    </rPh>
    <rPh sb="16" eb="18">
      <t>ミア</t>
    </rPh>
    <rPh sb="20" eb="22">
      <t>ヨサン</t>
    </rPh>
    <rPh sb="22" eb="25">
      <t>シッコウリツ</t>
    </rPh>
    <rPh sb="26" eb="28">
      <t>タッセイ</t>
    </rPh>
    <rPh sb="38" eb="40">
      <t>セイカ</t>
    </rPh>
    <rPh sb="40" eb="42">
      <t>モクヒョウ</t>
    </rPh>
    <rPh sb="47" eb="49">
      <t>タッセイ</t>
    </rPh>
    <rPh sb="58" eb="59">
      <t>ホン</t>
    </rPh>
    <rPh sb="59" eb="62">
      <t>ジョセイキン</t>
    </rPh>
    <rPh sb="64" eb="68">
      <t>コウネンレイシャ</t>
    </rPh>
    <rPh sb="69" eb="72">
      <t>ショウガイシャ</t>
    </rPh>
    <rPh sb="72" eb="73">
      <t>ナド</t>
    </rPh>
    <rPh sb="74" eb="76">
      <t>シュウショク</t>
    </rPh>
    <rPh sb="76" eb="79">
      <t>コンナンシャ</t>
    </rPh>
    <rPh sb="80" eb="82">
      <t>コヨウ</t>
    </rPh>
    <rPh sb="82" eb="84">
      <t>キカイ</t>
    </rPh>
    <rPh sb="85" eb="87">
      <t>カクホ</t>
    </rPh>
    <rPh sb="88" eb="90">
      <t>ショクバ</t>
    </rPh>
    <rPh sb="90" eb="92">
      <t>テイチャク</t>
    </rPh>
    <rPh sb="103" eb="105">
      <t>コヨウ</t>
    </rPh>
    <rPh sb="106" eb="108">
      <t>アンテイ</t>
    </rPh>
    <rPh sb="109" eb="110">
      <t>ハカ</t>
    </rPh>
    <rPh sb="111" eb="112">
      <t>ウエ</t>
    </rPh>
    <rPh sb="113" eb="115">
      <t>ヒツヨウ</t>
    </rPh>
    <rPh sb="116" eb="119">
      <t>ジョセイキン</t>
    </rPh>
    <phoneticPr fontId="5"/>
  </si>
  <si>
    <t>今後も引き続き当該事業を実施する必要がある。</t>
    <rPh sb="0" eb="2">
      <t>コンゴ</t>
    </rPh>
    <rPh sb="3" eb="4">
      <t>ヒ</t>
    </rPh>
    <rPh sb="5" eb="6">
      <t>ツヅ</t>
    </rPh>
    <rPh sb="7" eb="9">
      <t>トウガイ</t>
    </rPh>
    <rPh sb="9" eb="11">
      <t>ジギョウ</t>
    </rPh>
    <rPh sb="12" eb="14">
      <t>ジッシ</t>
    </rPh>
    <rPh sb="16" eb="18">
      <t>ヒツヨウ</t>
    </rPh>
    <phoneticPr fontId="5"/>
  </si>
  <si>
    <t>特定求職者雇用開発助成金（被災者雇用開発コース）</t>
    <rPh sb="0" eb="2">
      <t>トクテイ</t>
    </rPh>
    <rPh sb="2" eb="5">
      <t>キュウショクシャ</t>
    </rPh>
    <rPh sb="5" eb="7">
      <t>コヨウ</t>
    </rPh>
    <rPh sb="7" eb="9">
      <t>カイハツ</t>
    </rPh>
    <rPh sb="9" eb="12">
      <t>ジョセイキン</t>
    </rPh>
    <rPh sb="13" eb="16">
      <t>ヒサイシャ</t>
    </rPh>
    <rPh sb="16" eb="18">
      <t>コヨウ</t>
    </rPh>
    <rPh sb="18" eb="20">
      <t>カイハツ</t>
    </rPh>
    <phoneticPr fontId="5"/>
  </si>
  <si>
    <t>A.東京労働局</t>
    <rPh sb="2" eb="4">
      <t>トウキョウ</t>
    </rPh>
    <rPh sb="4" eb="7">
      <t>ロウドウキョク</t>
    </rPh>
    <phoneticPr fontId="5"/>
  </si>
  <si>
    <t>助成金</t>
    <rPh sb="0" eb="3">
      <t>ジョセイキン</t>
    </rPh>
    <phoneticPr fontId="5"/>
  </si>
  <si>
    <t>事業主に対する助成金支給</t>
    <rPh sb="0" eb="3">
      <t>ジギョウヌシ</t>
    </rPh>
    <rPh sb="4" eb="5">
      <t>タイ</t>
    </rPh>
    <rPh sb="7" eb="10">
      <t>ジョセイキン</t>
    </rPh>
    <rPh sb="10" eb="12">
      <t>シキュウ</t>
    </rPh>
    <phoneticPr fontId="5"/>
  </si>
  <si>
    <t>B.事業主A</t>
    <rPh sb="2" eb="4">
      <t>ジギョウ</t>
    </rPh>
    <rPh sb="4" eb="5">
      <t>ヌシ</t>
    </rPh>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</si>
  <si>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</si>
  <si>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東京労働局</t>
    <rPh sb="0" eb="2">
      <t>トウキョウ</t>
    </rPh>
    <rPh sb="2" eb="5">
      <t>ロウドウキョク</t>
    </rPh>
    <phoneticPr fontId="5"/>
  </si>
  <si>
    <t>大阪労働局</t>
    <rPh sb="0" eb="2">
      <t>オオサカ</t>
    </rPh>
    <rPh sb="2" eb="5">
      <t>ロウドウキョク</t>
    </rPh>
    <phoneticPr fontId="5"/>
  </si>
  <si>
    <t>福岡労働局</t>
    <rPh sb="0" eb="2">
      <t>フクオカ</t>
    </rPh>
    <rPh sb="2" eb="5">
      <t>ロウドウキョク</t>
    </rPh>
    <phoneticPr fontId="5"/>
  </si>
  <si>
    <t>愛知労働局</t>
    <rPh sb="0" eb="2">
      <t>アイチ</t>
    </rPh>
    <rPh sb="2" eb="5">
      <t>ロウドウキョク</t>
    </rPh>
    <phoneticPr fontId="5"/>
  </si>
  <si>
    <t>北海道労働局</t>
    <rPh sb="0" eb="3">
      <t>ホッカイドウ</t>
    </rPh>
    <rPh sb="3" eb="6">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</si>
  <si>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</si>
  <si>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</si>
  <si>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兵庫労働局</t>
    <rPh sb="0" eb="2">
      <t>ヒョウゴ</t>
    </rPh>
    <rPh sb="2" eb="5">
      <t>ロウドウキョク</t>
    </rPh>
    <phoneticPr fontId="5"/>
  </si>
  <si>
    <t>千葉労働局</t>
    <rPh sb="0" eb="2">
      <t>チバ</t>
    </rPh>
    <rPh sb="2" eb="5">
      <t>ロウドウキョク</t>
    </rPh>
    <phoneticPr fontId="5"/>
  </si>
  <si>
    <t>岡山労働局</t>
    <rPh sb="0" eb="2">
      <t>オカヤマ</t>
    </rPh>
    <rPh sb="2" eb="5">
      <t>ロウドウキョク</t>
    </rPh>
    <phoneticPr fontId="5"/>
  </si>
  <si>
    <t>-</t>
    <phoneticPr fontId="5"/>
  </si>
  <si>
    <t>-</t>
    <phoneticPr fontId="5"/>
  </si>
  <si>
    <t>就職が特に困難な者の雇用機会の増大を図るため、これらの者を、公共職業安定所等の紹介により、継続して雇用する労働者として雇い入れる事業主に対し助成を行うことにより、その円滑な就職を促進すること等を目的とする。</t>
    <phoneticPr fontId="5"/>
  </si>
  <si>
    <t>過年度の執行実績等を踏まえ予算計上したが、当初見込みを下回る支給実績となった。なお、平成31年度においては、執行実績を踏まえた予算額に見直しを行っている。</t>
    <rPh sb="0" eb="3">
      <t>カネンド</t>
    </rPh>
    <rPh sb="4" eb="6">
      <t>シッコウ</t>
    </rPh>
    <rPh sb="6" eb="8">
      <t>ジッセキ</t>
    </rPh>
    <rPh sb="8" eb="9">
      <t>ナド</t>
    </rPh>
    <rPh sb="10" eb="11">
      <t>フ</t>
    </rPh>
    <rPh sb="13" eb="15">
      <t>ヨサン</t>
    </rPh>
    <rPh sb="15" eb="17">
      <t>ケイジョウ</t>
    </rPh>
    <rPh sb="21" eb="23">
      <t>トウショ</t>
    </rPh>
    <rPh sb="23" eb="25">
      <t>ミコ</t>
    </rPh>
    <rPh sb="27" eb="29">
      <t>シタマワ</t>
    </rPh>
    <rPh sb="30" eb="32">
      <t>シキュウ</t>
    </rPh>
    <rPh sb="32" eb="34">
      <t>ジッセキ</t>
    </rPh>
    <rPh sb="42" eb="44">
      <t>ヘイセイ</t>
    </rPh>
    <rPh sb="46" eb="48">
      <t>ネンド</t>
    </rPh>
    <rPh sb="54" eb="56">
      <t>シッコウ</t>
    </rPh>
    <rPh sb="56" eb="58">
      <t>ジッセキ</t>
    </rPh>
    <rPh sb="59" eb="60">
      <t>フ</t>
    </rPh>
    <rPh sb="63" eb="66">
      <t>ヨサンガク</t>
    </rPh>
    <rPh sb="67" eb="69">
      <t>ミナオ</t>
    </rPh>
    <rPh sb="71" eb="72">
      <t>オコナ</t>
    </rPh>
    <phoneticPr fontId="5"/>
  </si>
  <si>
    <t>△</t>
  </si>
  <si>
    <t>-</t>
    <phoneticPr fontId="5"/>
  </si>
  <si>
    <t>-</t>
    <phoneticPr fontId="5"/>
  </si>
  <si>
    <t>39,469,748
／147,413</t>
    <phoneticPr fontId="5"/>
  </si>
  <si>
    <t>特定求職者雇用開発助成金（生活保護受給者等雇用開発コース）の支給</t>
    <rPh sb="0" eb="12">
      <t>トクテイキュウショクシャコヨウカイハツジョセイキン</t>
    </rPh>
    <rPh sb="13" eb="15">
      <t>セイカツ</t>
    </rPh>
    <rPh sb="15" eb="17">
      <t>ホゴ</t>
    </rPh>
    <rPh sb="17" eb="20">
      <t>ジュキュウシャ</t>
    </rPh>
    <rPh sb="20" eb="21">
      <t>ナド</t>
    </rPh>
    <rPh sb="21" eb="23">
      <t>コヨウ</t>
    </rPh>
    <rPh sb="23" eb="25">
      <t>カイハツ</t>
    </rPh>
    <rPh sb="30" eb="32">
      <t>シキュウ</t>
    </rPh>
    <phoneticPr fontId="5"/>
  </si>
  <si>
    <t>過年度の執行実績等を踏まえ予算計上したが、当初見込みを下回る支給実績となった。</t>
    <rPh sb="0" eb="3">
      <t>カネンド</t>
    </rPh>
    <rPh sb="4" eb="6">
      <t>シッコウ</t>
    </rPh>
    <rPh sb="6" eb="8">
      <t>ジッセキ</t>
    </rPh>
    <rPh sb="8" eb="9">
      <t>トウ</t>
    </rPh>
    <rPh sb="10" eb="11">
      <t>フ</t>
    </rPh>
    <rPh sb="13" eb="15">
      <t>ヨサン</t>
    </rPh>
    <rPh sb="15" eb="17">
      <t>ケイジョウ</t>
    </rPh>
    <rPh sb="21" eb="23">
      <t>トウショ</t>
    </rPh>
    <rPh sb="23" eb="25">
      <t>ミコ</t>
    </rPh>
    <rPh sb="27" eb="29">
      <t>シタマワ</t>
    </rPh>
    <rPh sb="30" eb="32">
      <t>シキュウ</t>
    </rPh>
    <rPh sb="32" eb="34">
      <t>ジッセキ</t>
    </rPh>
    <phoneticPr fontId="5"/>
  </si>
  <si>
    <t>労働者等の特性に応じた雇用の安定・促進を図ること（Ⅴ-3）</t>
    <phoneticPr fontId="5"/>
  </si>
  <si>
    <t>高齢者・障害者・若年者等の雇用の安定・促進を図ること（Ⅴ-3-1）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</si>
</sst>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152401</xdr:colOff>
      <xdr:row>30</xdr:row>
      <xdr:rowOff>101600</xdr:rowOff>
    </xdr:from>
    <xdr:to>
      <xdr:col>33</xdr:col>
      <xdr:colOff>190501</xdr:colOff>
      <xdr:row>32</xdr:row>
      <xdr:rowOff>177245</xdr:rowOff>
    </xdr:to>
    <xdr:sp macro="" textlink="">
      <xdr:nvSpPr>
        <xdr:cNvPr id="6" name="テキスト ボックス 5"/>
        <xdr:cNvSpPr txBox="1"/>
      </xdr:nvSpPr>
      <xdr:spPr>
        <a:xfrm>
          <a:off x="6045201" y="9817100"/>
          <a:ext cx="850900" cy="850345"/>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33</xdr:col>
      <xdr:colOff>165100</xdr:colOff>
      <xdr:row>30</xdr:row>
      <xdr:rowOff>63500</xdr:rowOff>
    </xdr:from>
    <xdr:to>
      <xdr:col>37</xdr:col>
      <xdr:colOff>190500</xdr:colOff>
      <xdr:row>32</xdr:row>
      <xdr:rowOff>226112</xdr:rowOff>
    </xdr:to>
    <xdr:sp macro="" textlink="">
      <xdr:nvSpPr>
        <xdr:cNvPr id="8" name="テキスト ボックス 7"/>
        <xdr:cNvSpPr txBox="1"/>
      </xdr:nvSpPr>
      <xdr:spPr>
        <a:xfrm>
          <a:off x="6870700" y="9779000"/>
          <a:ext cx="838200" cy="937312"/>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28</xdr:col>
      <xdr:colOff>139700</xdr:colOff>
      <xdr:row>31</xdr:row>
      <xdr:rowOff>215900</xdr:rowOff>
    </xdr:from>
    <xdr:to>
      <xdr:col>35</xdr:col>
      <xdr:colOff>32107</xdr:colOff>
      <xdr:row>33</xdr:row>
      <xdr:rowOff>88475</xdr:rowOff>
    </xdr:to>
    <xdr:sp macro="" textlink="">
      <xdr:nvSpPr>
        <xdr:cNvPr id="10" name="テキスト ボックス 9"/>
        <xdr:cNvSpPr txBox="1"/>
      </xdr:nvSpPr>
      <xdr:spPr>
        <a:xfrm>
          <a:off x="5829300" y="10172700"/>
          <a:ext cx="1314807" cy="4567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32</xdr:col>
      <xdr:colOff>152400</xdr:colOff>
      <xdr:row>31</xdr:row>
      <xdr:rowOff>228600</xdr:rowOff>
    </xdr:from>
    <xdr:to>
      <xdr:col>39</xdr:col>
      <xdr:colOff>44807</xdr:colOff>
      <xdr:row>33</xdr:row>
      <xdr:rowOff>101175</xdr:rowOff>
    </xdr:to>
    <xdr:sp macro="" textlink="">
      <xdr:nvSpPr>
        <xdr:cNvPr id="11" name="テキスト ボックス 10"/>
        <xdr:cNvSpPr txBox="1"/>
      </xdr:nvSpPr>
      <xdr:spPr>
        <a:xfrm>
          <a:off x="6654800" y="10185400"/>
          <a:ext cx="1314807"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36</xdr:col>
      <xdr:colOff>165100</xdr:colOff>
      <xdr:row>31</xdr:row>
      <xdr:rowOff>215900</xdr:rowOff>
    </xdr:from>
    <xdr:to>
      <xdr:col>43</xdr:col>
      <xdr:colOff>57507</xdr:colOff>
      <xdr:row>33</xdr:row>
      <xdr:rowOff>88475</xdr:rowOff>
    </xdr:to>
    <xdr:sp macro="" textlink="">
      <xdr:nvSpPr>
        <xdr:cNvPr id="14" name="テキスト ボックス 13"/>
        <xdr:cNvSpPr txBox="1"/>
      </xdr:nvSpPr>
      <xdr:spPr>
        <a:xfrm>
          <a:off x="7480300" y="10172700"/>
          <a:ext cx="1314807" cy="4567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29</xdr:col>
      <xdr:colOff>152401</xdr:colOff>
      <xdr:row>132</xdr:row>
      <xdr:rowOff>215900</xdr:rowOff>
    </xdr:from>
    <xdr:to>
      <xdr:col>34</xdr:col>
      <xdr:colOff>12700</xdr:colOff>
      <xdr:row>134</xdr:row>
      <xdr:rowOff>38100</xdr:rowOff>
    </xdr:to>
    <xdr:sp macro="" textlink="">
      <xdr:nvSpPr>
        <xdr:cNvPr id="15" name="テキスト ボックス 14"/>
        <xdr:cNvSpPr txBox="1"/>
      </xdr:nvSpPr>
      <xdr:spPr>
        <a:xfrm>
          <a:off x="6045201" y="15913100"/>
          <a:ext cx="876299"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latin typeface="ＭＳ ゴシック" panose="020B0609070205080204" pitchFamily="49" charset="-128"/>
              <a:ea typeface="ＭＳ ゴシック" panose="020B0609070205080204" pitchFamily="49" charset="-128"/>
            </a:rPr>
            <a:t>支給対象者</a:t>
          </a:r>
          <a:r>
            <a:rPr kumimoji="1" lang="en-US" altLang="ja-JP" sz="800">
              <a:latin typeface="ＭＳ ゴシック" panose="020B0609070205080204" pitchFamily="49" charset="-128"/>
              <a:ea typeface="ＭＳ ゴシック" panose="020B0609070205080204" pitchFamily="49" charset="-128"/>
            </a:rPr>
            <a:t>0.9%</a:t>
          </a:r>
        </a:p>
        <a:p>
          <a:pPr algn="l"/>
          <a:r>
            <a:rPr kumimoji="1" lang="ja-JP" altLang="en-US" sz="800">
              <a:latin typeface="ＭＳ ゴシック" panose="020B0609070205080204" pitchFamily="49" charset="-128"/>
              <a:ea typeface="ＭＳ ゴシック" panose="020B0609070205080204" pitchFamily="49" charset="-128"/>
            </a:rPr>
            <a:t>一般</a:t>
          </a:r>
          <a:r>
            <a:rPr kumimoji="1" lang="en-US" altLang="ja-JP" sz="800">
              <a:latin typeface="ＭＳ ゴシック" panose="020B0609070205080204" pitchFamily="49" charset="-128"/>
              <a:ea typeface="ＭＳ ゴシック" panose="020B0609070205080204" pitchFamily="49" charset="-128"/>
            </a:rPr>
            <a:t>2.3%</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177800</xdr:colOff>
      <xdr:row>132</xdr:row>
      <xdr:rowOff>152400</xdr:rowOff>
    </xdr:from>
    <xdr:to>
      <xdr:col>38</xdr:col>
      <xdr:colOff>12700</xdr:colOff>
      <xdr:row>134</xdr:row>
      <xdr:rowOff>127000</xdr:rowOff>
    </xdr:to>
    <xdr:sp macro="" textlink="">
      <xdr:nvSpPr>
        <xdr:cNvPr id="17" name="テキスト ボックス 16"/>
        <xdr:cNvSpPr txBox="1"/>
      </xdr:nvSpPr>
      <xdr:spPr>
        <a:xfrm>
          <a:off x="6883400" y="15849600"/>
          <a:ext cx="8509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latin typeface="ＭＳ ゴシック" panose="020B0609070205080204" pitchFamily="49" charset="-128"/>
              <a:ea typeface="ＭＳ ゴシック" panose="020B0609070205080204" pitchFamily="49" charset="-128"/>
            </a:rPr>
            <a:t>支給対象者</a:t>
          </a:r>
          <a:r>
            <a:rPr kumimoji="1" lang="en-US" altLang="ja-JP" sz="800">
              <a:latin typeface="ＭＳ ゴシック" panose="020B0609070205080204" pitchFamily="49" charset="-128"/>
              <a:ea typeface="ＭＳ ゴシック" panose="020B0609070205080204" pitchFamily="49" charset="-128"/>
            </a:rPr>
            <a:t>0.9%</a:t>
          </a:r>
        </a:p>
        <a:p>
          <a:pPr algn="l"/>
          <a:r>
            <a:rPr kumimoji="1" lang="ja-JP" altLang="en-US" sz="800">
              <a:latin typeface="ＭＳ ゴシック" panose="020B0609070205080204" pitchFamily="49" charset="-128"/>
              <a:ea typeface="ＭＳ ゴシック" panose="020B0609070205080204" pitchFamily="49" charset="-128"/>
            </a:rPr>
            <a:t>一般</a:t>
          </a:r>
          <a:r>
            <a:rPr kumimoji="1" lang="en-US" altLang="ja-JP" sz="800">
              <a:latin typeface="ＭＳ ゴシック" panose="020B0609070205080204" pitchFamily="49" charset="-128"/>
              <a:ea typeface="ＭＳ ゴシック" panose="020B0609070205080204" pitchFamily="49" charset="-128"/>
            </a:rPr>
            <a:t>2.0%</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152400</xdr:colOff>
      <xdr:row>134</xdr:row>
      <xdr:rowOff>25400</xdr:rowOff>
    </xdr:from>
    <xdr:to>
      <xdr:col>35</xdr:col>
      <xdr:colOff>44807</xdr:colOff>
      <xdr:row>134</xdr:row>
      <xdr:rowOff>482175</xdr:rowOff>
    </xdr:to>
    <xdr:sp macro="" textlink="">
      <xdr:nvSpPr>
        <xdr:cNvPr id="18" name="テキスト ボックス 17"/>
        <xdr:cNvSpPr txBox="1"/>
      </xdr:nvSpPr>
      <xdr:spPr>
        <a:xfrm>
          <a:off x="5842000" y="15748000"/>
          <a:ext cx="1314807"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32</xdr:col>
      <xdr:colOff>177800</xdr:colOff>
      <xdr:row>134</xdr:row>
      <xdr:rowOff>25400</xdr:rowOff>
    </xdr:from>
    <xdr:to>
      <xdr:col>39</xdr:col>
      <xdr:colOff>70207</xdr:colOff>
      <xdr:row>134</xdr:row>
      <xdr:rowOff>482175</xdr:rowOff>
    </xdr:to>
    <xdr:sp macro="" textlink="">
      <xdr:nvSpPr>
        <xdr:cNvPr id="19" name="テキスト ボックス 18"/>
        <xdr:cNvSpPr txBox="1"/>
      </xdr:nvSpPr>
      <xdr:spPr>
        <a:xfrm>
          <a:off x="6680200" y="15748000"/>
          <a:ext cx="1314807"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36</xdr:col>
      <xdr:colOff>152400</xdr:colOff>
      <xdr:row>134</xdr:row>
      <xdr:rowOff>25400</xdr:rowOff>
    </xdr:from>
    <xdr:to>
      <xdr:col>43</xdr:col>
      <xdr:colOff>44807</xdr:colOff>
      <xdr:row>134</xdr:row>
      <xdr:rowOff>482175</xdr:rowOff>
    </xdr:to>
    <xdr:sp macro="" textlink="">
      <xdr:nvSpPr>
        <xdr:cNvPr id="20" name="テキスト ボックス 19"/>
        <xdr:cNvSpPr txBox="1"/>
      </xdr:nvSpPr>
      <xdr:spPr>
        <a:xfrm>
          <a:off x="7467600" y="15748000"/>
          <a:ext cx="1314807"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45</xdr:col>
      <xdr:colOff>50800</xdr:colOff>
      <xdr:row>134</xdr:row>
      <xdr:rowOff>12700</xdr:rowOff>
    </xdr:from>
    <xdr:to>
      <xdr:col>50</xdr:col>
      <xdr:colOff>44807</xdr:colOff>
      <xdr:row>134</xdr:row>
      <xdr:rowOff>469475</xdr:rowOff>
    </xdr:to>
    <xdr:sp macro="" textlink="">
      <xdr:nvSpPr>
        <xdr:cNvPr id="22" name="テキスト ボックス 21"/>
        <xdr:cNvSpPr txBox="1"/>
      </xdr:nvSpPr>
      <xdr:spPr>
        <a:xfrm>
          <a:off x="9194800" y="15735300"/>
          <a:ext cx="1314807"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11</xdr:col>
      <xdr:colOff>38100</xdr:colOff>
      <xdr:row>741</xdr:row>
      <xdr:rowOff>63500</xdr:rowOff>
    </xdr:from>
    <xdr:to>
      <xdr:col>43</xdr:col>
      <xdr:colOff>154795</xdr:colOff>
      <xdr:row>759</xdr:row>
      <xdr:rowOff>125152</xdr:rowOff>
    </xdr:to>
    <xdr:grpSp>
      <xdr:nvGrpSpPr>
        <xdr:cNvPr id="47" name="グループ化 46"/>
        <xdr:cNvGrpSpPr/>
      </xdr:nvGrpSpPr>
      <xdr:grpSpPr>
        <a:xfrm>
          <a:off x="2273300" y="39903400"/>
          <a:ext cx="6619095" cy="7289800"/>
          <a:chOff x="2614083" y="41825333"/>
          <a:chExt cx="6619095" cy="7414952"/>
        </a:xfrm>
      </xdr:grpSpPr>
      <xdr:sp macro="" textlink="">
        <xdr:nvSpPr>
          <xdr:cNvPr id="48" name="正方形/長方形 47"/>
          <xdr:cNvSpPr/>
        </xdr:nvSpPr>
        <xdr:spPr>
          <a:xfrm>
            <a:off x="4091517" y="42105640"/>
            <a:ext cx="3810604" cy="89823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39,469</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9" name="正方形/長方形 48"/>
          <xdr:cNvSpPr/>
        </xdr:nvSpPr>
        <xdr:spPr>
          <a:xfrm>
            <a:off x="4089817" y="44177081"/>
            <a:ext cx="3942933" cy="103509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Ａ．都道府県労働局（４７局）</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baseline="0">
                <a:effectLst/>
                <a:latin typeface="+mn-lt"/>
                <a:ea typeface="+mn-ea"/>
                <a:cs typeface="+mn-cs"/>
              </a:rPr>
              <a:t>39,469</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0" name="正方形/長方形 49"/>
          <xdr:cNvSpPr/>
        </xdr:nvSpPr>
        <xdr:spPr>
          <a:xfrm>
            <a:off x="4066797" y="46345188"/>
            <a:ext cx="3699549" cy="2381803"/>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147,413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baseline="0">
                <a:effectLst/>
                <a:latin typeface="+mn-lt"/>
                <a:ea typeface="+mn-ea"/>
                <a:cs typeface="+mn-cs"/>
              </a:rPr>
              <a:t>39,469</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51" name="直線矢印コネクタ 44"/>
          <xdr:cNvCxnSpPr>
            <a:cxnSpLocks noChangeShapeType="1"/>
            <a:stCxn id="48" idx="2"/>
            <a:endCxn id="52" idx="0"/>
          </xdr:cNvCxnSpPr>
        </xdr:nvCxnSpPr>
        <xdr:spPr bwMode="auto">
          <a:xfrm>
            <a:off x="5991074" y="43016572"/>
            <a:ext cx="0" cy="708586"/>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52" name="正方形/長方形 51"/>
          <xdr:cNvSpPr/>
        </xdr:nvSpPr>
        <xdr:spPr>
          <a:xfrm>
            <a:off x="5151361" y="43725159"/>
            <a:ext cx="1686400" cy="38921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3" name="テキスト ボックス 52"/>
          <xdr:cNvSpPr txBox="1"/>
        </xdr:nvSpPr>
        <xdr:spPr>
          <a:xfrm>
            <a:off x="4007795" y="48729147"/>
            <a:ext cx="3845661" cy="51113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［就職困難者の雇入れに対する賃金に充当］</a:t>
            </a:r>
          </a:p>
        </xdr:txBody>
      </xdr:sp>
      <xdr:sp macro="" textlink="">
        <xdr:nvSpPr>
          <xdr:cNvPr id="54" name="テキスト ボックス 53"/>
          <xdr:cNvSpPr txBox="1"/>
        </xdr:nvSpPr>
        <xdr:spPr>
          <a:xfrm>
            <a:off x="6110514" y="43041972"/>
            <a:ext cx="14224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［制度設計等］</a:t>
            </a:r>
          </a:p>
        </xdr:txBody>
      </xdr:sp>
      <xdr:sp macro="" textlink="">
        <xdr:nvSpPr>
          <xdr:cNvPr id="55" name="テキスト ボックス 54"/>
          <xdr:cNvSpPr txBox="1"/>
        </xdr:nvSpPr>
        <xdr:spPr>
          <a:xfrm>
            <a:off x="6059714" y="45250278"/>
            <a:ext cx="23241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［助成金の支給決定等］</a:t>
            </a:r>
          </a:p>
        </xdr:txBody>
      </xdr:sp>
      <xdr:sp macro="" textlink="">
        <xdr:nvSpPr>
          <xdr:cNvPr id="56" name="正方形/長方形 55"/>
          <xdr:cNvSpPr/>
        </xdr:nvSpPr>
        <xdr:spPr>
          <a:xfrm>
            <a:off x="5125961" y="45986927"/>
            <a:ext cx="1675817" cy="38128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7" name="直線矢印コネクタ 44"/>
          <xdr:cNvCxnSpPr>
            <a:cxnSpLocks noChangeShapeType="1"/>
          </xdr:cNvCxnSpPr>
        </xdr:nvCxnSpPr>
        <xdr:spPr bwMode="auto">
          <a:xfrm>
            <a:off x="5994817" y="45214426"/>
            <a:ext cx="0" cy="708586"/>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58" name="正方形/長方形 57"/>
          <xdr:cNvSpPr/>
        </xdr:nvSpPr>
        <xdr:spPr>
          <a:xfrm>
            <a:off x="2614083" y="41825333"/>
            <a:ext cx="6619095" cy="3830164"/>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grpSp>
    <xdr:clientData/>
  </xdr:twoCellAnchor>
  <xdr:twoCellAnchor>
    <xdr:from>
      <xdr:col>37</xdr:col>
      <xdr:colOff>165100</xdr:colOff>
      <xdr:row>30</xdr:row>
      <xdr:rowOff>63500</xdr:rowOff>
    </xdr:from>
    <xdr:to>
      <xdr:col>42</xdr:col>
      <xdr:colOff>38100</xdr:colOff>
      <xdr:row>32</xdr:row>
      <xdr:rowOff>226112</xdr:rowOff>
    </xdr:to>
    <xdr:sp macro="" textlink="">
      <xdr:nvSpPr>
        <xdr:cNvPr id="27" name="テキスト ボックス 26"/>
        <xdr:cNvSpPr txBox="1"/>
      </xdr:nvSpPr>
      <xdr:spPr>
        <a:xfrm>
          <a:off x="7683500" y="9779000"/>
          <a:ext cx="889000" cy="937312"/>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45</xdr:col>
      <xdr:colOff>139700</xdr:colOff>
      <xdr:row>31</xdr:row>
      <xdr:rowOff>215900</xdr:rowOff>
    </xdr:from>
    <xdr:to>
      <xdr:col>50</xdr:col>
      <xdr:colOff>133707</xdr:colOff>
      <xdr:row>33</xdr:row>
      <xdr:rowOff>88475</xdr:rowOff>
    </xdr:to>
    <xdr:sp macro="" textlink="">
      <xdr:nvSpPr>
        <xdr:cNvPr id="30" name="テキスト ボックス 29"/>
        <xdr:cNvSpPr txBox="1"/>
      </xdr:nvSpPr>
      <xdr:spPr>
        <a:xfrm>
          <a:off x="9283700" y="10172700"/>
          <a:ext cx="1314807" cy="4567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38</xdr:col>
      <xdr:colOff>0</xdr:colOff>
      <xdr:row>132</xdr:row>
      <xdr:rowOff>165100</xdr:rowOff>
    </xdr:from>
    <xdr:to>
      <xdr:col>41</xdr:col>
      <xdr:colOff>152400</xdr:colOff>
      <xdr:row>134</xdr:row>
      <xdr:rowOff>76200</xdr:rowOff>
    </xdr:to>
    <xdr:sp macro="" textlink="">
      <xdr:nvSpPr>
        <xdr:cNvPr id="34" name="テキスト ボックス 33"/>
        <xdr:cNvSpPr txBox="1"/>
      </xdr:nvSpPr>
      <xdr:spPr>
        <a:xfrm>
          <a:off x="7721600" y="15862300"/>
          <a:ext cx="762000" cy="66040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45</xdr:col>
      <xdr:colOff>50800</xdr:colOff>
      <xdr:row>779</xdr:row>
      <xdr:rowOff>254000</xdr:rowOff>
    </xdr:from>
    <xdr:to>
      <xdr:col>50</xdr:col>
      <xdr:colOff>44807</xdr:colOff>
      <xdr:row>781</xdr:row>
      <xdr:rowOff>75775</xdr:rowOff>
    </xdr:to>
    <xdr:sp macro="" textlink="">
      <xdr:nvSpPr>
        <xdr:cNvPr id="31" name="テキスト ボックス 30"/>
        <xdr:cNvSpPr txBox="1"/>
      </xdr:nvSpPr>
      <xdr:spPr>
        <a:xfrm>
          <a:off x="9194800" y="46545500"/>
          <a:ext cx="1314807" cy="4567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精査中</a:t>
          </a:r>
        </a:p>
      </xdr:txBody>
    </xdr:sp>
    <xdr:clientData/>
  </xdr:twoCellAnchor>
  <xdr:twoCellAnchor>
    <xdr:from>
      <xdr:col>2</xdr:col>
      <xdr:colOff>0</xdr:colOff>
      <xdr:row>869</xdr:row>
      <xdr:rowOff>0</xdr:rowOff>
    </xdr:from>
    <xdr:to>
      <xdr:col>8</xdr:col>
      <xdr:colOff>95607</xdr:colOff>
      <xdr:row>870</xdr:row>
      <xdr:rowOff>75775</xdr:rowOff>
    </xdr:to>
    <xdr:sp macro="" textlink="">
      <xdr:nvSpPr>
        <xdr:cNvPr id="35" name="テキスト ボックス 34"/>
        <xdr:cNvSpPr txBox="1"/>
      </xdr:nvSpPr>
      <xdr:spPr>
        <a:xfrm>
          <a:off x="406400" y="64300100"/>
          <a:ext cx="1314807" cy="4567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560</v>
      </c>
      <c r="AT2" s="220"/>
      <c r="AU2" s="220"/>
      <c r="AV2" s="52" t="str">
        <f>IF(AW2="", "", "-")</f>
        <v/>
      </c>
      <c r="AW2" s="397"/>
      <c r="AX2" s="397"/>
    </row>
    <row r="3" spans="1:50" ht="21" customHeight="1" thickBot="1" x14ac:dyDescent="0.2">
      <c r="A3" s="527" t="s">
        <v>543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570</v>
      </c>
      <c r="AK3" s="529"/>
      <c r="AL3" s="529"/>
      <c r="AM3" s="529"/>
      <c r="AN3" s="529"/>
      <c r="AO3" s="529"/>
      <c r="AP3" s="529"/>
      <c r="AQ3" s="529"/>
      <c r="AR3" s="529"/>
      <c r="AS3" s="529"/>
      <c r="AT3" s="529"/>
      <c r="AU3" s="529"/>
      <c r="AV3" s="529"/>
      <c r="AW3" s="529"/>
      <c r="AX3" s="24" t="s">
        <v>65</v>
      </c>
    </row>
    <row r="4" spans="1:50" ht="24.75" customHeight="1" x14ac:dyDescent="0.15">
      <c r="A4" s="727" t="s">
        <v>25</v>
      </c>
      <c r="B4" s="728"/>
      <c r="C4" s="728"/>
      <c r="D4" s="728"/>
      <c r="E4" s="728"/>
      <c r="F4" s="728"/>
      <c r="G4" s="703" t="s">
        <v>569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2" t="s">
        <v>574</v>
      </c>
      <c r="H5" s="563"/>
      <c r="I5" s="563"/>
      <c r="J5" s="563"/>
      <c r="K5" s="563"/>
      <c r="L5" s="563"/>
      <c r="M5" s="564" t="s">
        <v>66</v>
      </c>
      <c r="N5" s="565"/>
      <c r="O5" s="565"/>
      <c r="P5" s="565"/>
      <c r="Q5" s="565"/>
      <c r="R5" s="566"/>
      <c r="S5" s="567" t="s">
        <v>575</v>
      </c>
      <c r="T5" s="563"/>
      <c r="U5" s="563"/>
      <c r="V5" s="563"/>
      <c r="W5" s="563"/>
      <c r="X5" s="568"/>
      <c r="Y5" s="719" t="s">
        <v>3</v>
      </c>
      <c r="Z5" s="720"/>
      <c r="AA5" s="720"/>
      <c r="AB5" s="720"/>
      <c r="AC5" s="720"/>
      <c r="AD5" s="721"/>
      <c r="AE5" s="722" t="s">
        <v>572</v>
      </c>
      <c r="AF5" s="722"/>
      <c r="AG5" s="722"/>
      <c r="AH5" s="722"/>
      <c r="AI5" s="722"/>
      <c r="AJ5" s="722"/>
      <c r="AK5" s="722"/>
      <c r="AL5" s="722"/>
      <c r="AM5" s="722"/>
      <c r="AN5" s="722"/>
      <c r="AO5" s="722"/>
      <c r="AP5" s="723"/>
      <c r="AQ5" s="724" t="s">
        <v>573</v>
      </c>
      <c r="AR5" s="725"/>
      <c r="AS5" s="725"/>
      <c r="AT5" s="725"/>
      <c r="AU5" s="725"/>
      <c r="AV5" s="725"/>
      <c r="AW5" s="725"/>
      <c r="AX5" s="726"/>
    </row>
    <row r="6" spans="1:50" ht="39" customHeight="1" x14ac:dyDescent="0.15">
      <c r="A6" s="729" t="s">
        <v>4</v>
      </c>
      <c r="B6" s="730"/>
      <c r="C6" s="730"/>
      <c r="D6" s="730"/>
      <c r="E6" s="730"/>
      <c r="F6" s="730"/>
      <c r="G6" s="882" t="str">
        <f>入力規則等!F39</f>
        <v>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577</v>
      </c>
      <c r="H7" s="835"/>
      <c r="I7" s="835"/>
      <c r="J7" s="835"/>
      <c r="K7" s="835"/>
      <c r="L7" s="835"/>
      <c r="M7" s="835"/>
      <c r="N7" s="835"/>
      <c r="O7" s="835"/>
      <c r="P7" s="835"/>
      <c r="Q7" s="835"/>
      <c r="R7" s="835"/>
      <c r="S7" s="835"/>
      <c r="T7" s="835"/>
      <c r="U7" s="835"/>
      <c r="V7" s="835"/>
      <c r="W7" s="835"/>
      <c r="X7" s="836"/>
      <c r="Y7" s="395" t="s">
        <v>515</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高齢社会対策、子ども・若者育成支援、男女共同参画</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2" t="str">
        <f>入力規則等!K13</f>
        <v>社会保障</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6" t="s">
        <v>658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4" t="s">
        <v>30</v>
      </c>
      <c r="B10" s="745"/>
      <c r="C10" s="745"/>
      <c r="D10" s="745"/>
      <c r="E10" s="745"/>
      <c r="F10" s="745"/>
      <c r="G10" s="677" t="s">
        <v>579</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6"/>
    </row>
    <row r="13" spans="1:50" ht="21" customHeight="1" x14ac:dyDescent="0.15">
      <c r="A13" s="142"/>
      <c r="B13" s="143"/>
      <c r="C13" s="143"/>
      <c r="D13" s="143"/>
      <c r="E13" s="143"/>
      <c r="F13" s="144"/>
      <c r="G13" s="747" t="s">
        <v>6</v>
      </c>
      <c r="H13" s="748"/>
      <c r="I13" s="640" t="s">
        <v>7</v>
      </c>
      <c r="J13" s="641"/>
      <c r="K13" s="641"/>
      <c r="L13" s="641"/>
      <c r="M13" s="641"/>
      <c r="N13" s="641"/>
      <c r="O13" s="642"/>
      <c r="P13" s="108">
        <v>72905</v>
      </c>
      <c r="Q13" s="109"/>
      <c r="R13" s="109"/>
      <c r="S13" s="109"/>
      <c r="T13" s="109"/>
      <c r="U13" s="109"/>
      <c r="V13" s="110"/>
      <c r="W13" s="108">
        <v>66223</v>
      </c>
      <c r="X13" s="109"/>
      <c r="Y13" s="109"/>
      <c r="Z13" s="109"/>
      <c r="AA13" s="109"/>
      <c r="AB13" s="109"/>
      <c r="AC13" s="110"/>
      <c r="AD13" s="108">
        <v>46794</v>
      </c>
      <c r="AE13" s="109"/>
      <c r="AF13" s="109"/>
      <c r="AG13" s="109"/>
      <c r="AH13" s="109"/>
      <c r="AI13" s="109"/>
      <c r="AJ13" s="110"/>
      <c r="AK13" s="108">
        <v>45517</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9"/>
      <c r="H14" s="750"/>
      <c r="I14" s="579" t="s">
        <v>8</v>
      </c>
      <c r="J14" s="634"/>
      <c r="K14" s="634"/>
      <c r="L14" s="634"/>
      <c r="M14" s="634"/>
      <c r="N14" s="634"/>
      <c r="O14" s="635"/>
      <c r="P14" s="108" t="s">
        <v>581</v>
      </c>
      <c r="Q14" s="109"/>
      <c r="R14" s="109"/>
      <c r="S14" s="109"/>
      <c r="T14" s="109"/>
      <c r="U14" s="109"/>
      <c r="V14" s="110"/>
      <c r="W14" s="108" t="s">
        <v>581</v>
      </c>
      <c r="X14" s="109"/>
      <c r="Y14" s="109"/>
      <c r="Z14" s="109"/>
      <c r="AA14" s="109"/>
      <c r="AB14" s="109"/>
      <c r="AC14" s="110"/>
      <c r="AD14" s="108" t="s">
        <v>583</v>
      </c>
      <c r="AE14" s="109"/>
      <c r="AF14" s="109"/>
      <c r="AG14" s="109"/>
      <c r="AH14" s="109"/>
      <c r="AI14" s="109"/>
      <c r="AJ14" s="110"/>
      <c r="AK14" s="108" t="s">
        <v>581</v>
      </c>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49"/>
      <c r="H15" s="750"/>
      <c r="I15" s="579" t="s">
        <v>51</v>
      </c>
      <c r="J15" s="580"/>
      <c r="K15" s="580"/>
      <c r="L15" s="580"/>
      <c r="M15" s="580"/>
      <c r="N15" s="580"/>
      <c r="O15" s="581"/>
      <c r="P15" s="108" t="s">
        <v>582</v>
      </c>
      <c r="Q15" s="109"/>
      <c r="R15" s="109"/>
      <c r="S15" s="109"/>
      <c r="T15" s="109"/>
      <c r="U15" s="109"/>
      <c r="V15" s="110"/>
      <c r="W15" s="108" t="s">
        <v>583</v>
      </c>
      <c r="X15" s="109"/>
      <c r="Y15" s="109"/>
      <c r="Z15" s="109"/>
      <c r="AA15" s="109"/>
      <c r="AB15" s="109"/>
      <c r="AC15" s="110"/>
      <c r="AD15" s="108" t="s">
        <v>581</v>
      </c>
      <c r="AE15" s="109"/>
      <c r="AF15" s="109"/>
      <c r="AG15" s="109"/>
      <c r="AH15" s="109"/>
      <c r="AI15" s="109"/>
      <c r="AJ15" s="110"/>
      <c r="AK15" s="108" t="s">
        <v>584</v>
      </c>
      <c r="AL15" s="109"/>
      <c r="AM15" s="109"/>
      <c r="AN15" s="109"/>
      <c r="AO15" s="109"/>
      <c r="AP15" s="109"/>
      <c r="AQ15" s="110"/>
      <c r="AR15" s="108"/>
      <c r="AS15" s="109"/>
      <c r="AT15" s="109"/>
      <c r="AU15" s="109"/>
      <c r="AV15" s="109"/>
      <c r="AW15" s="109"/>
      <c r="AX15" s="633"/>
    </row>
    <row r="16" spans="1:50" ht="21" customHeight="1" x14ac:dyDescent="0.15">
      <c r="A16" s="142"/>
      <c r="B16" s="143"/>
      <c r="C16" s="143"/>
      <c r="D16" s="143"/>
      <c r="E16" s="143"/>
      <c r="F16" s="144"/>
      <c r="G16" s="749"/>
      <c r="H16" s="750"/>
      <c r="I16" s="579" t="s">
        <v>52</v>
      </c>
      <c r="J16" s="580"/>
      <c r="K16" s="580"/>
      <c r="L16" s="580"/>
      <c r="M16" s="580"/>
      <c r="N16" s="580"/>
      <c r="O16" s="581"/>
      <c r="P16" s="108" t="s">
        <v>581</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583</v>
      </c>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49"/>
      <c r="H17" s="750"/>
      <c r="I17" s="579" t="s">
        <v>50</v>
      </c>
      <c r="J17" s="634"/>
      <c r="K17" s="634"/>
      <c r="L17" s="634"/>
      <c r="M17" s="634"/>
      <c r="N17" s="634"/>
      <c r="O17" s="635"/>
      <c r="P17" s="108">
        <v>-14833</v>
      </c>
      <c r="Q17" s="109"/>
      <c r="R17" s="109"/>
      <c r="S17" s="109"/>
      <c r="T17" s="109"/>
      <c r="U17" s="109"/>
      <c r="V17" s="110"/>
      <c r="W17" s="108">
        <v>-10903</v>
      </c>
      <c r="X17" s="109"/>
      <c r="Y17" s="109"/>
      <c r="Z17" s="109"/>
      <c r="AA17" s="109"/>
      <c r="AB17" s="109"/>
      <c r="AC17" s="110"/>
      <c r="AD17" s="108" t="s">
        <v>581</v>
      </c>
      <c r="AE17" s="109"/>
      <c r="AF17" s="109"/>
      <c r="AG17" s="109"/>
      <c r="AH17" s="109"/>
      <c r="AI17" s="109"/>
      <c r="AJ17" s="110"/>
      <c r="AK17" s="108" t="s">
        <v>583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1"/>
      <c r="H18" s="752"/>
      <c r="I18" s="739" t="s">
        <v>20</v>
      </c>
      <c r="J18" s="740"/>
      <c r="K18" s="740"/>
      <c r="L18" s="740"/>
      <c r="M18" s="740"/>
      <c r="N18" s="740"/>
      <c r="O18" s="741"/>
      <c r="P18" s="114">
        <f>SUM(P13:V17)</f>
        <v>58072</v>
      </c>
      <c r="Q18" s="115"/>
      <c r="R18" s="115"/>
      <c r="S18" s="115"/>
      <c r="T18" s="115"/>
      <c r="U18" s="115"/>
      <c r="V18" s="116"/>
      <c r="W18" s="114">
        <f>SUM(W13:AC17)</f>
        <v>55320</v>
      </c>
      <c r="X18" s="115"/>
      <c r="Y18" s="115"/>
      <c r="Z18" s="115"/>
      <c r="AA18" s="115"/>
      <c r="AB18" s="115"/>
      <c r="AC18" s="116"/>
      <c r="AD18" s="114">
        <f>SUM(AD13:AJ17)</f>
        <v>46794</v>
      </c>
      <c r="AE18" s="115"/>
      <c r="AF18" s="115"/>
      <c r="AG18" s="115"/>
      <c r="AH18" s="115"/>
      <c r="AI18" s="115"/>
      <c r="AJ18" s="116"/>
      <c r="AK18" s="114">
        <f>SUM(AK13:AQ17)</f>
        <v>45517</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47523</v>
      </c>
      <c r="Q19" s="109"/>
      <c r="R19" s="109"/>
      <c r="S19" s="109"/>
      <c r="T19" s="109"/>
      <c r="U19" s="109"/>
      <c r="V19" s="110"/>
      <c r="W19" s="108">
        <v>38786</v>
      </c>
      <c r="X19" s="109"/>
      <c r="Y19" s="109"/>
      <c r="Z19" s="109"/>
      <c r="AA19" s="109"/>
      <c r="AB19" s="109"/>
      <c r="AC19" s="110"/>
      <c r="AD19" s="108">
        <v>39469</v>
      </c>
      <c r="AE19" s="109"/>
      <c r="AF19" s="109"/>
      <c r="AG19" s="109"/>
      <c r="AH19" s="109"/>
      <c r="AI19" s="109"/>
      <c r="AJ19" s="110"/>
      <c r="AK19" s="487"/>
      <c r="AL19" s="487"/>
      <c r="AM19" s="487"/>
      <c r="AN19" s="487"/>
      <c r="AO19" s="487"/>
      <c r="AP19" s="487"/>
      <c r="AQ19" s="487"/>
      <c r="AR19" s="487"/>
      <c r="AS19" s="487"/>
      <c r="AT19" s="487"/>
      <c r="AU19" s="487"/>
      <c r="AV19" s="487"/>
      <c r="AW19" s="487"/>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0.81834619093539052</v>
      </c>
      <c r="Q20" s="543"/>
      <c r="R20" s="543"/>
      <c r="S20" s="543"/>
      <c r="T20" s="543"/>
      <c r="U20" s="543"/>
      <c r="V20" s="543"/>
      <c r="W20" s="543">
        <f t="shared" ref="W20" si="0">IF(W18=0, "-", SUM(W19)/W18)</f>
        <v>0.70112075198843093</v>
      </c>
      <c r="X20" s="543"/>
      <c r="Y20" s="543"/>
      <c r="Z20" s="543"/>
      <c r="AA20" s="543"/>
      <c r="AB20" s="543"/>
      <c r="AC20" s="543"/>
      <c r="AD20" s="543">
        <f t="shared" ref="AD20" si="1">IF(AD18=0, "-", SUM(AD19)/AD18)</f>
        <v>0.84346283711586956</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5"/>
      <c r="B21" s="146"/>
      <c r="C21" s="146"/>
      <c r="D21" s="146"/>
      <c r="E21" s="146"/>
      <c r="F21" s="147"/>
      <c r="G21" s="931" t="s">
        <v>478</v>
      </c>
      <c r="H21" s="932"/>
      <c r="I21" s="932"/>
      <c r="J21" s="932"/>
      <c r="K21" s="932"/>
      <c r="L21" s="932"/>
      <c r="M21" s="932"/>
      <c r="N21" s="932"/>
      <c r="O21" s="932"/>
      <c r="P21" s="543">
        <f>IF(P19=0, "-", SUM(P19)/SUM(P13,P14))</f>
        <v>0.6518482957273164</v>
      </c>
      <c r="Q21" s="543"/>
      <c r="R21" s="543"/>
      <c r="S21" s="543"/>
      <c r="T21" s="543"/>
      <c r="U21" s="543"/>
      <c r="V21" s="543"/>
      <c r="W21" s="543">
        <f t="shared" ref="W21" si="2">IF(W19=0, "-", SUM(W19)/SUM(W13,W14))</f>
        <v>0.58568775198949008</v>
      </c>
      <c r="X21" s="543"/>
      <c r="Y21" s="543"/>
      <c r="Z21" s="543"/>
      <c r="AA21" s="543"/>
      <c r="AB21" s="543"/>
      <c r="AC21" s="543"/>
      <c r="AD21" s="543">
        <f t="shared" ref="AD21" si="3">IF(AD19=0, "-", SUM(AD19)/SUM(AD13,AD14))</f>
        <v>0.84346283711586956</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585</v>
      </c>
      <c r="H23" s="187"/>
      <c r="I23" s="187"/>
      <c r="J23" s="187"/>
      <c r="K23" s="187"/>
      <c r="L23" s="187"/>
      <c r="M23" s="187"/>
      <c r="N23" s="187"/>
      <c r="O23" s="188"/>
      <c r="P23" s="105">
        <v>45517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45517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473</v>
      </c>
      <c r="B30" s="514"/>
      <c r="C30" s="514"/>
      <c r="D30" s="514"/>
      <c r="E30" s="514"/>
      <c r="F30" s="515"/>
      <c r="G30" s="652" t="s">
        <v>265</v>
      </c>
      <c r="H30" s="390"/>
      <c r="I30" s="390"/>
      <c r="J30" s="390"/>
      <c r="K30" s="390"/>
      <c r="L30" s="390"/>
      <c r="M30" s="390"/>
      <c r="N30" s="390"/>
      <c r="O30" s="583"/>
      <c r="P30" s="582" t="s">
        <v>59</v>
      </c>
      <c r="Q30" s="390"/>
      <c r="R30" s="390"/>
      <c r="S30" s="390"/>
      <c r="T30" s="390"/>
      <c r="U30" s="390"/>
      <c r="V30" s="390"/>
      <c r="W30" s="390"/>
      <c r="X30" s="583"/>
      <c r="Y30" s="466"/>
      <c r="Z30" s="467"/>
      <c r="AA30" s="468"/>
      <c r="AB30" s="386" t="s">
        <v>11</v>
      </c>
      <c r="AC30" s="387"/>
      <c r="AD30" s="388"/>
      <c r="AE30" s="386" t="s">
        <v>535</v>
      </c>
      <c r="AF30" s="387"/>
      <c r="AG30" s="387"/>
      <c r="AH30" s="388"/>
      <c r="AI30" s="386" t="s">
        <v>532</v>
      </c>
      <c r="AJ30" s="387"/>
      <c r="AK30" s="387"/>
      <c r="AL30" s="388"/>
      <c r="AM30" s="389" t="s">
        <v>527</v>
      </c>
      <c r="AN30" s="389"/>
      <c r="AO30" s="389"/>
      <c r="AP30" s="386"/>
      <c r="AQ30" s="643" t="s">
        <v>354</v>
      </c>
      <c r="AR30" s="644"/>
      <c r="AS30" s="644"/>
      <c r="AT30" s="645"/>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69"/>
      <c r="Z31" s="470"/>
      <c r="AA31" s="471"/>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42" customHeight="1" x14ac:dyDescent="0.15">
      <c r="A32" s="519"/>
      <c r="B32" s="517"/>
      <c r="C32" s="517"/>
      <c r="D32" s="517"/>
      <c r="E32" s="517"/>
      <c r="F32" s="518"/>
      <c r="G32" s="544" t="s">
        <v>618</v>
      </c>
      <c r="H32" s="545"/>
      <c r="I32" s="545"/>
      <c r="J32" s="545"/>
      <c r="K32" s="545"/>
      <c r="L32" s="545"/>
      <c r="M32" s="545"/>
      <c r="N32" s="545"/>
      <c r="O32" s="546"/>
      <c r="P32" s="161" t="s">
        <v>586</v>
      </c>
      <c r="Q32" s="161"/>
      <c r="R32" s="161"/>
      <c r="S32" s="161"/>
      <c r="T32" s="161"/>
      <c r="U32" s="161"/>
      <c r="V32" s="161"/>
      <c r="W32" s="161"/>
      <c r="X32" s="231"/>
      <c r="Y32" s="338" t="s">
        <v>12</v>
      </c>
      <c r="Z32" s="553"/>
      <c r="AA32" s="554"/>
      <c r="AB32" s="585" t="s">
        <v>588</v>
      </c>
      <c r="AC32" s="585"/>
      <c r="AD32" s="585"/>
      <c r="AE32" s="364"/>
      <c r="AF32" s="365"/>
      <c r="AG32" s="365"/>
      <c r="AH32" s="365"/>
      <c r="AI32" s="364"/>
      <c r="AJ32" s="365"/>
      <c r="AK32" s="365"/>
      <c r="AL32" s="365"/>
      <c r="AM32" s="364"/>
      <c r="AN32" s="365"/>
      <c r="AO32" s="365"/>
      <c r="AP32" s="365"/>
      <c r="AQ32" s="111" t="s">
        <v>619</v>
      </c>
      <c r="AR32" s="112"/>
      <c r="AS32" s="112"/>
      <c r="AT32" s="113"/>
      <c r="AU32" s="365" t="s">
        <v>619</v>
      </c>
      <c r="AV32" s="365"/>
      <c r="AW32" s="365"/>
      <c r="AX32" s="367"/>
    </row>
    <row r="33" spans="1:50" ht="42"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589</v>
      </c>
      <c r="AC33" s="526"/>
      <c r="AD33" s="526"/>
      <c r="AE33" s="364"/>
      <c r="AF33" s="365"/>
      <c r="AG33" s="365"/>
      <c r="AH33" s="365"/>
      <c r="AI33" s="364"/>
      <c r="AJ33" s="365"/>
      <c r="AK33" s="365"/>
      <c r="AL33" s="365"/>
      <c r="AM33" s="364"/>
      <c r="AN33" s="365"/>
      <c r="AO33" s="365"/>
      <c r="AP33" s="365"/>
      <c r="AQ33" s="111" t="s">
        <v>619</v>
      </c>
      <c r="AR33" s="112"/>
      <c r="AS33" s="112"/>
      <c r="AT33" s="113"/>
      <c r="AU33" s="365"/>
      <c r="AV33" s="365"/>
      <c r="AW33" s="365"/>
      <c r="AX33" s="367"/>
    </row>
    <row r="34" spans="1:50" ht="42"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498" t="s">
        <v>301</v>
      </c>
      <c r="AC34" s="498"/>
      <c r="AD34" s="498"/>
      <c r="AE34" s="364">
        <v>256</v>
      </c>
      <c r="AF34" s="365"/>
      <c r="AG34" s="365"/>
      <c r="AH34" s="365"/>
      <c r="AI34" s="364">
        <v>222</v>
      </c>
      <c r="AJ34" s="365"/>
      <c r="AK34" s="365"/>
      <c r="AL34" s="365"/>
      <c r="AM34" s="364">
        <v>180</v>
      </c>
      <c r="AN34" s="365"/>
      <c r="AO34" s="365"/>
      <c r="AP34" s="365"/>
      <c r="AQ34" s="111" t="s">
        <v>619</v>
      </c>
      <c r="AR34" s="112"/>
      <c r="AS34" s="112"/>
      <c r="AT34" s="113"/>
      <c r="AU34" s="365" t="s">
        <v>620</v>
      </c>
      <c r="AV34" s="365"/>
      <c r="AW34" s="365"/>
      <c r="AX34" s="367"/>
    </row>
    <row r="35" spans="1:50" ht="23.25" customHeight="1" x14ac:dyDescent="0.15">
      <c r="A35" s="902" t="s">
        <v>505</v>
      </c>
      <c r="B35" s="903"/>
      <c r="C35" s="903"/>
      <c r="D35" s="903"/>
      <c r="E35" s="903"/>
      <c r="F35" s="904"/>
      <c r="G35" s="908" t="s">
        <v>590</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6" t="s">
        <v>473</v>
      </c>
      <c r="B37" s="647"/>
      <c r="C37" s="647"/>
      <c r="D37" s="647"/>
      <c r="E37" s="647"/>
      <c r="F37" s="648"/>
      <c r="G37" s="569" t="s">
        <v>265</v>
      </c>
      <c r="H37" s="381"/>
      <c r="I37" s="381"/>
      <c r="J37" s="381"/>
      <c r="K37" s="381"/>
      <c r="L37" s="381"/>
      <c r="M37" s="381"/>
      <c r="N37" s="381"/>
      <c r="O37" s="570"/>
      <c r="P37" s="636" t="s">
        <v>59</v>
      </c>
      <c r="Q37" s="381"/>
      <c r="R37" s="381"/>
      <c r="S37" s="381"/>
      <c r="T37" s="381"/>
      <c r="U37" s="381"/>
      <c r="V37" s="381"/>
      <c r="W37" s="381"/>
      <c r="X37" s="570"/>
      <c r="Y37" s="637"/>
      <c r="Z37" s="638"/>
      <c r="AA37" s="639"/>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1"/>
      <c r="Y39" s="338" t="s">
        <v>12</v>
      </c>
      <c r="Z39" s="553"/>
      <c r="AA39" s="554"/>
      <c r="AB39" s="555"/>
      <c r="AC39" s="555"/>
      <c r="AD39" s="5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c r="AC40" s="526"/>
      <c r="AD40" s="52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9"/>
      <c r="B41" s="650"/>
      <c r="C41" s="650"/>
      <c r="D41" s="650"/>
      <c r="E41" s="650"/>
      <c r="F41" s="651"/>
      <c r="G41" s="550"/>
      <c r="H41" s="551"/>
      <c r="I41" s="551"/>
      <c r="J41" s="551"/>
      <c r="K41" s="551"/>
      <c r="L41" s="551"/>
      <c r="M41" s="551"/>
      <c r="N41" s="551"/>
      <c r="O41" s="552"/>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473</v>
      </c>
      <c r="B44" s="647"/>
      <c r="C44" s="647"/>
      <c r="D44" s="647"/>
      <c r="E44" s="647"/>
      <c r="F44" s="648"/>
      <c r="G44" s="569" t="s">
        <v>265</v>
      </c>
      <c r="H44" s="381"/>
      <c r="I44" s="381"/>
      <c r="J44" s="381"/>
      <c r="K44" s="381"/>
      <c r="L44" s="381"/>
      <c r="M44" s="381"/>
      <c r="N44" s="381"/>
      <c r="O44" s="570"/>
      <c r="P44" s="636" t="s">
        <v>59</v>
      </c>
      <c r="Q44" s="381"/>
      <c r="R44" s="381"/>
      <c r="S44" s="381"/>
      <c r="T44" s="381"/>
      <c r="U44" s="381"/>
      <c r="V44" s="381"/>
      <c r="W44" s="381"/>
      <c r="X44" s="570"/>
      <c r="Y44" s="637"/>
      <c r="Z44" s="638"/>
      <c r="AA44" s="639"/>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9"/>
      <c r="B48" s="650"/>
      <c r="C48" s="650"/>
      <c r="D48" s="650"/>
      <c r="E48" s="650"/>
      <c r="F48" s="651"/>
      <c r="G48" s="550"/>
      <c r="H48" s="551"/>
      <c r="I48" s="551"/>
      <c r="J48" s="551"/>
      <c r="K48" s="551"/>
      <c r="L48" s="551"/>
      <c r="M48" s="551"/>
      <c r="N48" s="551"/>
      <c r="O48" s="552"/>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6" t="s">
        <v>473</v>
      </c>
      <c r="B51" s="517"/>
      <c r="C51" s="517"/>
      <c r="D51" s="517"/>
      <c r="E51" s="517"/>
      <c r="F51" s="518"/>
      <c r="G51" s="569" t="s">
        <v>265</v>
      </c>
      <c r="H51" s="381"/>
      <c r="I51" s="381"/>
      <c r="J51" s="381"/>
      <c r="K51" s="381"/>
      <c r="L51" s="381"/>
      <c r="M51" s="381"/>
      <c r="N51" s="381"/>
      <c r="O51" s="570"/>
      <c r="P51" s="636" t="s">
        <v>59</v>
      </c>
      <c r="Q51" s="381"/>
      <c r="R51" s="381"/>
      <c r="S51" s="381"/>
      <c r="T51" s="381"/>
      <c r="U51" s="381"/>
      <c r="V51" s="381"/>
      <c r="W51" s="381"/>
      <c r="X51" s="570"/>
      <c r="Y51" s="637"/>
      <c r="Z51" s="638"/>
      <c r="AA51" s="639"/>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9"/>
      <c r="B55" s="650"/>
      <c r="C55" s="650"/>
      <c r="D55" s="650"/>
      <c r="E55" s="650"/>
      <c r="F55" s="651"/>
      <c r="G55" s="550"/>
      <c r="H55" s="551"/>
      <c r="I55" s="551"/>
      <c r="J55" s="551"/>
      <c r="K55" s="551"/>
      <c r="L55" s="551"/>
      <c r="M55" s="551"/>
      <c r="N55" s="551"/>
      <c r="O55" s="552"/>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6" t="s">
        <v>473</v>
      </c>
      <c r="B58" s="517"/>
      <c r="C58" s="517"/>
      <c r="D58" s="517"/>
      <c r="E58" s="517"/>
      <c r="F58" s="518"/>
      <c r="G58" s="569" t="s">
        <v>265</v>
      </c>
      <c r="H58" s="381"/>
      <c r="I58" s="381"/>
      <c r="J58" s="381"/>
      <c r="K58" s="381"/>
      <c r="L58" s="381"/>
      <c r="M58" s="381"/>
      <c r="N58" s="381"/>
      <c r="O58" s="570"/>
      <c r="P58" s="636" t="s">
        <v>59</v>
      </c>
      <c r="Q58" s="381"/>
      <c r="R58" s="381"/>
      <c r="S58" s="381"/>
      <c r="T58" s="381"/>
      <c r="U58" s="381"/>
      <c r="V58" s="381"/>
      <c r="W58" s="381"/>
      <c r="X58" s="570"/>
      <c r="Y58" s="637"/>
      <c r="Z58" s="638"/>
      <c r="AA58" s="639"/>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68" t="s">
        <v>535</v>
      </c>
      <c r="AF65" s="369"/>
      <c r="AG65" s="369"/>
      <c r="AH65" s="370"/>
      <c r="AI65" s="368" t="s">
        <v>532</v>
      </c>
      <c r="AJ65" s="369"/>
      <c r="AK65" s="369"/>
      <c r="AL65" s="370"/>
      <c r="AM65" s="375" t="s">
        <v>527</v>
      </c>
      <c r="AN65" s="375"/>
      <c r="AO65" s="375"/>
      <c r="AP65" s="368"/>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495</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495</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496</v>
      </c>
      <c r="AC69" s="980"/>
      <c r="AD69" s="980"/>
      <c r="AE69" s="501"/>
      <c r="AF69" s="502"/>
      <c r="AG69" s="502"/>
      <c r="AH69" s="502"/>
      <c r="AI69" s="501"/>
      <c r="AJ69" s="502"/>
      <c r="AK69" s="502"/>
      <c r="AL69" s="502"/>
      <c r="AM69" s="501"/>
      <c r="AN69" s="502"/>
      <c r="AO69" s="502"/>
      <c r="AP69" s="502"/>
      <c r="AQ69" s="364"/>
      <c r="AR69" s="365"/>
      <c r="AS69" s="365"/>
      <c r="AT69" s="366"/>
      <c r="AU69" s="365"/>
      <c r="AV69" s="365"/>
      <c r="AW69" s="365"/>
      <c r="AX69" s="367"/>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494</v>
      </c>
      <c r="X70" s="949"/>
      <c r="Y70" s="954" t="s">
        <v>12</v>
      </c>
      <c r="Z70" s="954"/>
      <c r="AA70" s="955"/>
      <c r="AB70" s="956" t="s">
        <v>495</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495</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496</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474</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6" t="s">
        <v>508</v>
      </c>
      <c r="B78" s="917"/>
      <c r="C78" s="917"/>
      <c r="D78" s="917"/>
      <c r="E78" s="914" t="s">
        <v>451</v>
      </c>
      <c r="F78" s="915"/>
      <c r="G78" s="57" t="s">
        <v>357</v>
      </c>
      <c r="H78" s="797"/>
      <c r="I78" s="244"/>
      <c r="J78" s="244"/>
      <c r="K78" s="244"/>
      <c r="L78" s="244"/>
      <c r="M78" s="244"/>
      <c r="N78" s="244"/>
      <c r="O78" s="798"/>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23" t="s">
        <v>266</v>
      </c>
      <c r="B80" s="851" t="s">
        <v>465</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560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4"/>
      <c r="B81" s="854"/>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5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7"/>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9" t="s">
        <v>11</v>
      </c>
      <c r="AC85" s="460"/>
      <c r="AD85" s="461"/>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4"/>
      <c r="R87" s="804"/>
      <c r="S87" s="804"/>
      <c r="T87" s="804"/>
      <c r="U87" s="804"/>
      <c r="V87" s="804"/>
      <c r="W87" s="804"/>
      <c r="X87" s="805"/>
      <c r="Y87" s="760" t="s">
        <v>62</v>
      </c>
      <c r="Z87" s="761"/>
      <c r="AA87" s="762"/>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4"/>
      <c r="B88" s="556"/>
      <c r="C88" s="556"/>
      <c r="D88" s="556"/>
      <c r="E88" s="556"/>
      <c r="F88" s="557"/>
      <c r="G88" s="232"/>
      <c r="H88" s="233"/>
      <c r="I88" s="233"/>
      <c r="J88" s="233"/>
      <c r="K88" s="233"/>
      <c r="L88" s="233"/>
      <c r="M88" s="233"/>
      <c r="N88" s="233"/>
      <c r="O88" s="234"/>
      <c r="P88" s="806"/>
      <c r="Q88" s="806"/>
      <c r="R88" s="806"/>
      <c r="S88" s="806"/>
      <c r="T88" s="806"/>
      <c r="U88" s="806"/>
      <c r="V88" s="806"/>
      <c r="W88" s="806"/>
      <c r="X88" s="807"/>
      <c r="Y88" s="734" t="s">
        <v>54</v>
      </c>
      <c r="Z88" s="735"/>
      <c r="AA88" s="736"/>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08"/>
      <c r="Y89" s="734" t="s">
        <v>13</v>
      </c>
      <c r="Z89" s="735"/>
      <c r="AA89" s="736"/>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9" t="s">
        <v>11</v>
      </c>
      <c r="AC90" s="460"/>
      <c r="AD90" s="461"/>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4"/>
      <c r="R92" s="804"/>
      <c r="S92" s="804"/>
      <c r="T92" s="804"/>
      <c r="U92" s="804"/>
      <c r="V92" s="804"/>
      <c r="W92" s="804"/>
      <c r="X92" s="805"/>
      <c r="Y92" s="760" t="s">
        <v>62</v>
      </c>
      <c r="Z92" s="761"/>
      <c r="AA92" s="762"/>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6"/>
      <c r="Q93" s="806"/>
      <c r="R93" s="806"/>
      <c r="S93" s="806"/>
      <c r="T93" s="806"/>
      <c r="U93" s="806"/>
      <c r="V93" s="806"/>
      <c r="W93" s="806"/>
      <c r="X93" s="807"/>
      <c r="Y93" s="734" t="s">
        <v>54</v>
      </c>
      <c r="Z93" s="735"/>
      <c r="AA93" s="736"/>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08"/>
      <c r="Y94" s="734" t="s">
        <v>13</v>
      </c>
      <c r="Z94" s="735"/>
      <c r="AA94" s="736"/>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4"/>
      <c r="B95" s="556" t="s">
        <v>264</v>
      </c>
      <c r="C95" s="556"/>
      <c r="D95" s="556"/>
      <c r="E95" s="556"/>
      <c r="F95" s="557"/>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9" t="s">
        <v>11</v>
      </c>
      <c r="AC95" s="460"/>
      <c r="AD95" s="461"/>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4"/>
      <c r="B97" s="556"/>
      <c r="C97" s="556"/>
      <c r="D97" s="556"/>
      <c r="E97" s="556"/>
      <c r="F97" s="557"/>
      <c r="G97" s="230"/>
      <c r="H97" s="161"/>
      <c r="I97" s="161"/>
      <c r="J97" s="161"/>
      <c r="K97" s="161"/>
      <c r="L97" s="161"/>
      <c r="M97" s="161"/>
      <c r="N97" s="161"/>
      <c r="O97" s="231"/>
      <c r="P97" s="161"/>
      <c r="Q97" s="804"/>
      <c r="R97" s="804"/>
      <c r="S97" s="804"/>
      <c r="T97" s="804"/>
      <c r="U97" s="804"/>
      <c r="V97" s="804"/>
      <c r="W97" s="804"/>
      <c r="X97" s="805"/>
      <c r="Y97" s="760" t="s">
        <v>62</v>
      </c>
      <c r="Z97" s="761"/>
      <c r="AA97" s="76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5"/>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535</v>
      </c>
      <c r="AF100" s="829"/>
      <c r="AG100" s="829"/>
      <c r="AH100" s="830"/>
      <c r="AI100" s="828" t="s">
        <v>532</v>
      </c>
      <c r="AJ100" s="829"/>
      <c r="AK100" s="829"/>
      <c r="AL100" s="830"/>
      <c r="AM100" s="828" t="s">
        <v>528</v>
      </c>
      <c r="AN100" s="829"/>
      <c r="AO100" s="829"/>
      <c r="AP100" s="830"/>
      <c r="AQ100" s="933" t="s">
        <v>521</v>
      </c>
      <c r="AR100" s="934"/>
      <c r="AS100" s="934"/>
      <c r="AT100" s="935"/>
      <c r="AU100" s="933" t="s">
        <v>518</v>
      </c>
      <c r="AV100" s="934"/>
      <c r="AW100" s="934"/>
      <c r="AX100" s="936"/>
    </row>
    <row r="101" spans="1:60" ht="23.25" customHeight="1" x14ac:dyDescent="0.15">
      <c r="A101" s="492"/>
      <c r="B101" s="493"/>
      <c r="C101" s="493"/>
      <c r="D101" s="493"/>
      <c r="E101" s="493"/>
      <c r="F101" s="494"/>
      <c r="G101" s="161" t="s">
        <v>591</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5" t="s">
        <v>592</v>
      </c>
      <c r="AC101" s="555"/>
      <c r="AD101" s="555"/>
      <c r="AE101" s="364">
        <v>157354</v>
      </c>
      <c r="AF101" s="365"/>
      <c r="AG101" s="365"/>
      <c r="AH101" s="366"/>
      <c r="AI101" s="364">
        <v>146571</v>
      </c>
      <c r="AJ101" s="365"/>
      <c r="AK101" s="365"/>
      <c r="AL101" s="366"/>
      <c r="AM101" s="364">
        <v>147413</v>
      </c>
      <c r="AN101" s="365"/>
      <c r="AO101" s="365"/>
      <c r="AP101" s="366"/>
      <c r="AQ101" s="364" t="s">
        <v>619</v>
      </c>
      <c r="AR101" s="365"/>
      <c r="AS101" s="365"/>
      <c r="AT101" s="366"/>
      <c r="AU101" s="364" t="s">
        <v>620</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5" t="s">
        <v>592</v>
      </c>
      <c r="AC102" s="555"/>
      <c r="AD102" s="555"/>
      <c r="AE102" s="358">
        <v>254061</v>
      </c>
      <c r="AF102" s="358"/>
      <c r="AG102" s="358"/>
      <c r="AH102" s="358"/>
      <c r="AI102" s="358">
        <v>230588</v>
      </c>
      <c r="AJ102" s="358"/>
      <c r="AK102" s="358"/>
      <c r="AL102" s="358"/>
      <c r="AM102" s="501">
        <v>173668</v>
      </c>
      <c r="AN102" s="502"/>
      <c r="AO102" s="502"/>
      <c r="AP102" s="503"/>
      <c r="AQ102" s="501">
        <v>165568</v>
      </c>
      <c r="AR102" s="502"/>
      <c r="AS102" s="502"/>
      <c r="AT102" s="503"/>
      <c r="AU102" s="501"/>
      <c r="AV102" s="502"/>
      <c r="AW102" s="502"/>
      <c r="AX102" s="503"/>
    </row>
    <row r="103" spans="1:60" ht="31.5" hidden="1" customHeight="1" x14ac:dyDescent="0.15">
      <c r="A103" s="489" t="s">
        <v>475</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501"/>
      <c r="AV105" s="502"/>
      <c r="AW105" s="502"/>
      <c r="AX105" s="503"/>
    </row>
    <row r="106" spans="1:60" ht="31.5" hidden="1" customHeight="1" x14ac:dyDescent="0.15">
      <c r="A106" s="489" t="s">
        <v>475</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501"/>
      <c r="AV108" s="502"/>
      <c r="AW108" s="502"/>
      <c r="AX108" s="503"/>
    </row>
    <row r="109" spans="1:60" ht="31.5" hidden="1" customHeight="1" x14ac:dyDescent="0.15">
      <c r="A109" s="489" t="s">
        <v>475</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501"/>
      <c r="AV111" s="502"/>
      <c r="AW111" s="502"/>
      <c r="AX111" s="503"/>
    </row>
    <row r="112" spans="1:60" ht="31.5" hidden="1" customHeight="1" x14ac:dyDescent="0.15">
      <c r="A112" s="489" t="s">
        <v>475</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9" t="s">
        <v>594</v>
      </c>
      <c r="AC116" s="820"/>
      <c r="AD116" s="821"/>
      <c r="AE116" s="358">
        <v>302010</v>
      </c>
      <c r="AF116" s="358"/>
      <c r="AG116" s="358"/>
      <c r="AH116" s="358"/>
      <c r="AI116" s="358">
        <v>264624</v>
      </c>
      <c r="AJ116" s="358"/>
      <c r="AK116" s="358"/>
      <c r="AL116" s="358"/>
      <c r="AM116" s="358">
        <v>267749</v>
      </c>
      <c r="AN116" s="358"/>
      <c r="AO116" s="358"/>
      <c r="AP116" s="358"/>
      <c r="AQ116" s="364">
        <v>274915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595</v>
      </c>
      <c r="AC117" s="342"/>
      <c r="AD117" s="343"/>
      <c r="AE117" s="458" t="s">
        <v>596</v>
      </c>
      <c r="AF117" s="306"/>
      <c r="AG117" s="306"/>
      <c r="AH117" s="306"/>
      <c r="AI117" s="458" t="s">
        <v>597</v>
      </c>
      <c r="AJ117" s="306"/>
      <c r="AK117" s="306"/>
      <c r="AL117" s="306"/>
      <c r="AM117" s="458" t="s">
        <v>663</v>
      </c>
      <c r="AN117" s="306"/>
      <c r="AO117" s="306"/>
      <c r="AP117" s="306"/>
      <c r="AQ117" s="458" t="s">
        <v>621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565</v>
      </c>
      <c r="B130" s="996"/>
      <c r="C130" s="995" t="s">
        <v>358</v>
      </c>
      <c r="D130" s="996"/>
      <c r="E130" s="308" t="s">
        <v>387</v>
      </c>
      <c r="F130" s="309"/>
      <c r="G130" s="310" t="s">
        <v>666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667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9"/>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587</v>
      </c>
      <c r="AC134" s="221"/>
      <c r="AD134" s="221"/>
      <c r="AE134" s="266"/>
      <c r="AF134" s="112"/>
      <c r="AG134" s="112"/>
      <c r="AH134" s="112"/>
      <c r="AI134" s="266"/>
      <c r="AJ134" s="112"/>
      <c r="AK134" s="112"/>
      <c r="AL134" s="112"/>
      <c r="AM134" s="266"/>
      <c r="AN134" s="112"/>
      <c r="AO134" s="112"/>
      <c r="AP134" s="112"/>
      <c r="AQ134" s="266" t="s">
        <v>619</v>
      </c>
      <c r="AR134" s="112"/>
      <c r="AS134" s="112"/>
      <c r="AT134" s="112"/>
      <c r="AU134" s="266" t="s">
        <v>619</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599</v>
      </c>
      <c r="AC135" s="133"/>
      <c r="AD135" s="133"/>
      <c r="AE135" s="266"/>
      <c r="AF135" s="112"/>
      <c r="AG135" s="112"/>
      <c r="AH135" s="112"/>
      <c r="AI135" s="266"/>
      <c r="AJ135" s="112"/>
      <c r="AK135" s="112"/>
      <c r="AL135" s="112"/>
      <c r="AM135" s="266"/>
      <c r="AN135" s="112"/>
      <c r="AO135" s="112"/>
      <c r="AP135" s="112"/>
      <c r="AQ135" s="266" t="s">
        <v>622</v>
      </c>
      <c r="AR135" s="112"/>
      <c r="AS135" s="112"/>
      <c r="AT135" s="112"/>
      <c r="AU135" s="266"/>
      <c r="AV135" s="112"/>
      <c r="AW135" s="112"/>
      <c r="AX135" s="222"/>
    </row>
    <row r="136" spans="1:50" ht="18.7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t="s">
        <v>661</v>
      </c>
      <c r="H154" s="161"/>
      <c r="I154" s="161"/>
      <c r="J154" s="161"/>
      <c r="K154" s="161"/>
      <c r="L154" s="161"/>
      <c r="M154" s="161"/>
      <c r="N154" s="161"/>
      <c r="O154" s="161"/>
      <c r="P154" s="231"/>
      <c r="Q154" s="160" t="s">
        <v>661</v>
      </c>
      <c r="R154" s="161"/>
      <c r="S154" s="161"/>
      <c r="T154" s="161"/>
      <c r="U154" s="161"/>
      <c r="V154" s="161"/>
      <c r="W154" s="161"/>
      <c r="X154" s="161"/>
      <c r="Y154" s="161"/>
      <c r="Z154" s="161"/>
      <c r="AA154" s="928"/>
      <c r="AB154" s="255"/>
      <c r="AC154" s="256"/>
      <c r="AD154" s="256"/>
      <c r="AE154" s="261" t="s">
        <v>662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9"/>
      <c r="AB157" s="257"/>
      <c r="AC157" s="258"/>
      <c r="AD157" s="258"/>
      <c r="AE157" s="160" t="s">
        <v>661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561</v>
      </c>
      <c r="D430" s="250"/>
      <c r="E430" s="238" t="s">
        <v>545</v>
      </c>
      <c r="F430" s="448"/>
      <c r="G430" s="240" t="s">
        <v>374</v>
      </c>
      <c r="H430" s="158"/>
      <c r="I430" s="158"/>
      <c r="J430" s="241" t="s">
        <v>580</v>
      </c>
      <c r="K430" s="242"/>
      <c r="L430" s="242"/>
      <c r="M430" s="242"/>
      <c r="N430" s="242"/>
      <c r="O430" s="242"/>
      <c r="P430" s="242"/>
      <c r="Q430" s="242"/>
      <c r="R430" s="242"/>
      <c r="S430" s="242"/>
      <c r="T430" s="243"/>
      <c r="U430" s="244" t="s">
        <v>601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603</v>
      </c>
      <c r="AF432" s="136"/>
      <c r="AG432" s="137" t="s">
        <v>355</v>
      </c>
      <c r="AH432" s="172"/>
      <c r="AI432" s="182"/>
      <c r="AJ432" s="182"/>
      <c r="AK432" s="182"/>
      <c r="AL432" s="177"/>
      <c r="AM432" s="182"/>
      <c r="AN432" s="182"/>
      <c r="AO432" s="182"/>
      <c r="AP432" s="177"/>
      <c r="AQ432" s="217" t="s">
        <v>603</v>
      </c>
      <c r="AR432" s="136"/>
      <c r="AS432" s="137" t="s">
        <v>355</v>
      </c>
      <c r="AT432" s="172"/>
      <c r="AU432" s="136" t="s">
        <v>607</v>
      </c>
      <c r="AV432" s="136"/>
      <c r="AW432" s="137" t="s">
        <v>300</v>
      </c>
      <c r="AX432" s="138"/>
    </row>
    <row r="433" spans="1:50" ht="23.25" customHeight="1" x14ac:dyDescent="0.15">
      <c r="A433" s="999"/>
      <c r="B433" s="252"/>
      <c r="C433" s="251"/>
      <c r="D433" s="252"/>
      <c r="E433" s="166"/>
      <c r="F433" s="167"/>
      <c r="G433" s="230" t="s">
        <v>602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603</v>
      </c>
      <c r="AC433" s="133"/>
      <c r="AD433" s="133"/>
      <c r="AE433" s="111" t="s">
        <v>581</v>
      </c>
      <c r="AF433" s="112"/>
      <c r="AG433" s="112"/>
      <c r="AH433" s="112"/>
      <c r="AI433" s="111" t="s">
        <v>603</v>
      </c>
      <c r="AJ433" s="112"/>
      <c r="AK433" s="112"/>
      <c r="AL433" s="112"/>
      <c r="AM433" s="111" t="s">
        <v>581</v>
      </c>
      <c r="AN433" s="112"/>
      <c r="AO433" s="112"/>
      <c r="AP433" s="113"/>
      <c r="AQ433" s="111" t="s">
        <v>605</v>
      </c>
      <c r="AR433" s="112"/>
      <c r="AS433" s="112"/>
      <c r="AT433" s="113"/>
      <c r="AU433" s="112" t="s">
        <v>584</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604</v>
      </c>
      <c r="AC434" s="221"/>
      <c r="AD434" s="221"/>
      <c r="AE434" s="111" t="s">
        <v>603</v>
      </c>
      <c r="AF434" s="112"/>
      <c r="AG434" s="112"/>
      <c r="AH434" s="113"/>
      <c r="AI434" s="111" t="s">
        <v>581</v>
      </c>
      <c r="AJ434" s="112"/>
      <c r="AK434" s="112"/>
      <c r="AL434" s="112"/>
      <c r="AM434" s="111" t="s">
        <v>581</v>
      </c>
      <c r="AN434" s="112"/>
      <c r="AO434" s="112"/>
      <c r="AP434" s="113"/>
      <c r="AQ434" s="111" t="s">
        <v>581</v>
      </c>
      <c r="AR434" s="112"/>
      <c r="AS434" s="112"/>
      <c r="AT434" s="113"/>
      <c r="AU434" s="112" t="s">
        <v>603</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605</v>
      </c>
      <c r="AF435" s="112"/>
      <c r="AG435" s="112"/>
      <c r="AH435" s="113"/>
      <c r="AI435" s="111" t="s">
        <v>606</v>
      </c>
      <c r="AJ435" s="112"/>
      <c r="AK435" s="112"/>
      <c r="AL435" s="112"/>
      <c r="AM435" s="111" t="s">
        <v>584</v>
      </c>
      <c r="AN435" s="112"/>
      <c r="AO435" s="112"/>
      <c r="AP435" s="113"/>
      <c r="AQ435" s="111" t="s">
        <v>581</v>
      </c>
      <c r="AR435" s="112"/>
      <c r="AS435" s="112"/>
      <c r="AT435" s="113"/>
      <c r="AU435" s="112" t="s">
        <v>581</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581</v>
      </c>
      <c r="AF457" s="136"/>
      <c r="AG457" s="137" t="s">
        <v>355</v>
      </c>
      <c r="AH457" s="172"/>
      <c r="AI457" s="182"/>
      <c r="AJ457" s="182"/>
      <c r="AK457" s="182"/>
      <c r="AL457" s="177"/>
      <c r="AM457" s="182"/>
      <c r="AN457" s="182"/>
      <c r="AO457" s="182"/>
      <c r="AP457" s="177"/>
      <c r="AQ457" s="217" t="s">
        <v>603</v>
      </c>
      <c r="AR457" s="136"/>
      <c r="AS457" s="137" t="s">
        <v>355</v>
      </c>
      <c r="AT457" s="172"/>
      <c r="AU457" s="136" t="s">
        <v>581</v>
      </c>
      <c r="AV457" s="136"/>
      <c r="AW457" s="137" t="s">
        <v>300</v>
      </c>
      <c r="AX457" s="138"/>
    </row>
    <row r="458" spans="1:50" ht="23.25" customHeight="1" x14ac:dyDescent="0.15">
      <c r="A458" s="999"/>
      <c r="B458" s="252"/>
      <c r="C458" s="251"/>
      <c r="D458" s="252"/>
      <c r="E458" s="166"/>
      <c r="F458" s="167"/>
      <c r="G458" s="230" t="s">
        <v>608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609</v>
      </c>
      <c r="AC458" s="133"/>
      <c r="AD458" s="133"/>
      <c r="AE458" s="111" t="s">
        <v>605</v>
      </c>
      <c r="AF458" s="112"/>
      <c r="AG458" s="112"/>
      <c r="AH458" s="112"/>
      <c r="AI458" s="111" t="s">
        <v>604</v>
      </c>
      <c r="AJ458" s="112"/>
      <c r="AK458" s="112"/>
      <c r="AL458" s="112"/>
      <c r="AM458" s="111" t="s">
        <v>581</v>
      </c>
      <c r="AN458" s="112"/>
      <c r="AO458" s="112"/>
      <c r="AP458" s="113"/>
      <c r="AQ458" s="111" t="s">
        <v>605</v>
      </c>
      <c r="AR458" s="112"/>
      <c r="AS458" s="112"/>
      <c r="AT458" s="113"/>
      <c r="AU458" s="112" t="s">
        <v>581</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605</v>
      </c>
      <c r="AC459" s="221"/>
      <c r="AD459" s="221"/>
      <c r="AE459" s="111" t="s">
        <v>584</v>
      </c>
      <c r="AF459" s="112"/>
      <c r="AG459" s="112"/>
      <c r="AH459" s="113"/>
      <c r="AI459" s="111" t="s">
        <v>605</v>
      </c>
      <c r="AJ459" s="112"/>
      <c r="AK459" s="112"/>
      <c r="AL459" s="112"/>
      <c r="AM459" s="111" t="s">
        <v>581</v>
      </c>
      <c r="AN459" s="112"/>
      <c r="AO459" s="112"/>
      <c r="AP459" s="113"/>
      <c r="AQ459" s="111" t="s">
        <v>603</v>
      </c>
      <c r="AR459" s="112"/>
      <c r="AS459" s="112"/>
      <c r="AT459" s="113"/>
      <c r="AU459" s="112" t="s">
        <v>581</v>
      </c>
      <c r="AV459" s="112"/>
      <c r="AW459" s="112"/>
      <c r="AX459" s="222"/>
    </row>
    <row r="460" spans="1:50" ht="23.25"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584</v>
      </c>
      <c r="AF460" s="112"/>
      <c r="AG460" s="112"/>
      <c r="AH460" s="113"/>
      <c r="AI460" s="111" t="s">
        <v>603</v>
      </c>
      <c r="AJ460" s="112"/>
      <c r="AK460" s="112"/>
      <c r="AL460" s="112"/>
      <c r="AM460" s="111" t="s">
        <v>605</v>
      </c>
      <c r="AN460" s="112"/>
      <c r="AO460" s="112"/>
      <c r="AP460" s="113"/>
      <c r="AQ460" s="111" t="s">
        <v>605</v>
      </c>
      <c r="AR460" s="112"/>
      <c r="AS460" s="112"/>
      <c r="AT460" s="113"/>
      <c r="AU460" s="112" t="s">
        <v>605</v>
      </c>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581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27" customHeight="1" x14ac:dyDescent="0.15">
      <c r="A702" s="533" t="s">
        <v>259</v>
      </c>
      <c r="B702" s="53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576</v>
      </c>
      <c r="AE702" s="901"/>
      <c r="AF702" s="901"/>
      <c r="AG702" s="890" t="s">
        <v>623</v>
      </c>
      <c r="AH702" s="891"/>
      <c r="AI702" s="891"/>
      <c r="AJ702" s="891"/>
      <c r="AK702" s="891"/>
      <c r="AL702" s="891"/>
      <c r="AM702" s="891"/>
      <c r="AN702" s="891"/>
      <c r="AO702" s="891"/>
      <c r="AP702" s="891"/>
      <c r="AQ702" s="891"/>
      <c r="AR702" s="891"/>
      <c r="AS702" s="891"/>
      <c r="AT702" s="891"/>
      <c r="AU702" s="891"/>
      <c r="AV702" s="891"/>
      <c r="AW702" s="891"/>
      <c r="AX702" s="892"/>
    </row>
    <row r="703" spans="1:50" ht="54" customHeight="1" x14ac:dyDescent="0.15">
      <c r="A703" s="535"/>
      <c r="B703" s="536"/>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576</v>
      </c>
      <c r="AE703" s="155"/>
      <c r="AF703" s="155"/>
      <c r="AG703" s="669" t="s">
        <v>624</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37"/>
      <c r="B704" s="538"/>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576</v>
      </c>
      <c r="AE704" s="591"/>
      <c r="AF704" s="591"/>
      <c r="AG704" s="428" t="s">
        <v>625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626</v>
      </c>
      <c r="AE705" s="738"/>
      <c r="AF705" s="738"/>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75"/>
      <c r="C706" s="619"/>
      <c r="D706" s="620"/>
      <c r="E706" s="688" t="s">
        <v>506</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627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627</v>
      </c>
      <c r="AE707" s="589"/>
      <c r="AF707" s="589"/>
      <c r="AG707" s="428"/>
      <c r="AH707" s="233"/>
      <c r="AI707" s="233"/>
      <c r="AJ707" s="233"/>
      <c r="AK707" s="233"/>
      <c r="AL707" s="233"/>
      <c r="AM707" s="233"/>
      <c r="AN707" s="233"/>
      <c r="AO707" s="233"/>
      <c r="AP707" s="233"/>
      <c r="AQ707" s="233"/>
      <c r="AR707" s="233"/>
      <c r="AS707" s="233"/>
      <c r="AT707" s="233"/>
      <c r="AU707" s="233"/>
      <c r="AV707" s="233"/>
      <c r="AW707" s="233"/>
      <c r="AX707" s="429"/>
    </row>
    <row r="708" spans="1:50" ht="35.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576</v>
      </c>
      <c r="AE708" s="673"/>
      <c r="AF708" s="673"/>
      <c r="AG708" s="530" t="s">
        <v>628</v>
      </c>
      <c r="AH708" s="531"/>
      <c r="AI708" s="531"/>
      <c r="AJ708" s="531"/>
      <c r="AK708" s="531"/>
      <c r="AL708" s="531"/>
      <c r="AM708" s="531"/>
      <c r="AN708" s="531"/>
      <c r="AO708" s="531"/>
      <c r="AP708" s="531"/>
      <c r="AQ708" s="531"/>
      <c r="AR708" s="531"/>
      <c r="AS708" s="531"/>
      <c r="AT708" s="531"/>
      <c r="AU708" s="531"/>
      <c r="AV708" s="531"/>
      <c r="AW708" s="531"/>
      <c r="AX708" s="532"/>
    </row>
    <row r="709" spans="1:50" ht="34.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576</v>
      </c>
      <c r="AE709" s="155"/>
      <c r="AF709" s="155"/>
      <c r="AG709" s="669" t="s">
        <v>629</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626</v>
      </c>
      <c r="AE710" s="155"/>
      <c r="AF710" s="155"/>
      <c r="AG710" s="669"/>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576</v>
      </c>
      <c r="AE711" s="155"/>
      <c r="AF711" s="155"/>
      <c r="AG711" s="669" t="s">
        <v>630</v>
      </c>
      <c r="AH711" s="670"/>
      <c r="AI711" s="670"/>
      <c r="AJ711" s="670"/>
      <c r="AK711" s="670"/>
      <c r="AL711" s="670"/>
      <c r="AM711" s="670"/>
      <c r="AN711" s="670"/>
      <c r="AO711" s="670"/>
      <c r="AP711" s="670"/>
      <c r="AQ711" s="670"/>
      <c r="AR711" s="670"/>
      <c r="AS711" s="670"/>
      <c r="AT711" s="670"/>
      <c r="AU711" s="670"/>
      <c r="AV711" s="670"/>
      <c r="AW711" s="670"/>
      <c r="AX711" s="671"/>
    </row>
    <row r="712" spans="1:50" ht="54" customHeight="1" x14ac:dyDescent="0.15">
      <c r="A712" s="660"/>
      <c r="B712" s="661"/>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660</v>
      </c>
      <c r="AE712" s="591"/>
      <c r="AF712" s="591"/>
      <c r="AG712" s="599" t="s">
        <v>659</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626</v>
      </c>
      <c r="AE713" s="155"/>
      <c r="AF713" s="156"/>
      <c r="AG713" s="669"/>
      <c r="AH713" s="670"/>
      <c r="AI713" s="670"/>
      <c r="AJ713" s="670"/>
      <c r="AK713" s="670"/>
      <c r="AL713" s="670"/>
      <c r="AM713" s="670"/>
      <c r="AN713" s="670"/>
      <c r="AO713" s="670"/>
      <c r="AP713" s="670"/>
      <c r="AQ713" s="670"/>
      <c r="AR713" s="670"/>
      <c r="AS713" s="670"/>
      <c r="AT713" s="670"/>
      <c r="AU713" s="670"/>
      <c r="AV713" s="670"/>
      <c r="AW713" s="670"/>
      <c r="AX713" s="671"/>
    </row>
    <row r="714" spans="1:50" ht="31.5" customHeight="1" x14ac:dyDescent="0.15">
      <c r="A714" s="662"/>
      <c r="B714" s="663"/>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576</v>
      </c>
      <c r="AE714" s="597"/>
      <c r="AF714" s="598"/>
      <c r="AG714" s="694" t="s">
        <v>631</v>
      </c>
      <c r="AH714" s="695"/>
      <c r="AI714" s="695"/>
      <c r="AJ714" s="695"/>
      <c r="AK714" s="695"/>
      <c r="AL714" s="695"/>
      <c r="AM714" s="695"/>
      <c r="AN714" s="695"/>
      <c r="AO714" s="695"/>
      <c r="AP714" s="695"/>
      <c r="AQ714" s="695"/>
      <c r="AR714" s="695"/>
      <c r="AS714" s="695"/>
      <c r="AT714" s="695"/>
      <c r="AU714" s="695"/>
      <c r="AV714" s="695"/>
      <c r="AW714" s="695"/>
      <c r="AX714" s="696"/>
    </row>
    <row r="715" spans="1:50" ht="35.25" customHeight="1" x14ac:dyDescent="0.15">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576</v>
      </c>
      <c r="AE715" s="673"/>
      <c r="AF715" s="782"/>
      <c r="AG715" s="530" t="s">
        <v>632</v>
      </c>
      <c r="AH715" s="531"/>
      <c r="AI715" s="531"/>
      <c r="AJ715" s="531"/>
      <c r="AK715" s="531"/>
      <c r="AL715" s="531"/>
      <c r="AM715" s="531"/>
      <c r="AN715" s="531"/>
      <c r="AO715" s="531"/>
      <c r="AP715" s="531"/>
      <c r="AQ715" s="531"/>
      <c r="AR715" s="531"/>
      <c r="AS715" s="531"/>
      <c r="AT715" s="531"/>
      <c r="AU715" s="531"/>
      <c r="AV715" s="531"/>
      <c r="AW715" s="531"/>
      <c r="AX715" s="532"/>
    </row>
    <row r="716" spans="1:50" ht="39"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576</v>
      </c>
      <c r="AE716" s="764"/>
      <c r="AF716" s="764"/>
      <c r="AG716" s="669" t="s">
        <v>633</v>
      </c>
      <c r="AH716" s="670"/>
      <c r="AI716" s="670"/>
      <c r="AJ716" s="670"/>
      <c r="AK716" s="670"/>
      <c r="AL716" s="670"/>
      <c r="AM716" s="670"/>
      <c r="AN716" s="670"/>
      <c r="AO716" s="670"/>
      <c r="AP716" s="670"/>
      <c r="AQ716" s="670"/>
      <c r="AR716" s="670"/>
      <c r="AS716" s="670"/>
      <c r="AT716" s="670"/>
      <c r="AU716" s="670"/>
      <c r="AV716" s="670"/>
      <c r="AW716" s="670"/>
      <c r="AX716" s="671"/>
    </row>
    <row r="717" spans="1:50" ht="30.75"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660</v>
      </c>
      <c r="AE717" s="155"/>
      <c r="AF717" s="155"/>
      <c r="AG717" s="669" t="s">
        <v>665</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626</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576</v>
      </c>
      <c r="AE719" s="673"/>
      <c r="AF719" s="673"/>
      <c r="AG719" s="160" t="s">
        <v>637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5"/>
      <c r="B721" s="656"/>
      <c r="C721" s="922" t="s">
        <v>570</v>
      </c>
      <c r="D721" s="923"/>
      <c r="E721" s="923"/>
      <c r="F721" s="924"/>
      <c r="G721" s="942"/>
      <c r="H721" s="943"/>
      <c r="I721" s="83" t="str">
        <f>IF(OR(G721="　", G721=""), "", "-")</f>
        <v/>
      </c>
      <c r="J721" s="921">
        <v>559</v>
      </c>
      <c r="K721" s="921"/>
      <c r="L721" s="83" t="str">
        <f>IF(M721="","","-")</f>
        <v/>
      </c>
      <c r="M721" s="84"/>
      <c r="N721" s="918" t="s">
        <v>634</v>
      </c>
      <c r="O721" s="919"/>
      <c r="P721" s="919"/>
      <c r="Q721" s="919"/>
      <c r="R721" s="919"/>
      <c r="S721" s="919"/>
      <c r="T721" s="919"/>
      <c r="U721" s="919"/>
      <c r="V721" s="919"/>
      <c r="W721" s="919"/>
      <c r="X721" s="919"/>
      <c r="Y721" s="919"/>
      <c r="Z721" s="919"/>
      <c r="AA721" s="919"/>
      <c r="AB721" s="919"/>
      <c r="AC721" s="919"/>
      <c r="AD721" s="919"/>
      <c r="AE721" s="919"/>
      <c r="AF721" s="92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5"/>
      <c r="B722" s="656"/>
      <c r="C722" s="922" t="s">
        <v>570</v>
      </c>
      <c r="D722" s="923"/>
      <c r="E722" s="923"/>
      <c r="F722" s="924"/>
      <c r="G722" s="942"/>
      <c r="H722" s="943"/>
      <c r="I722" s="83" t="str">
        <f t="shared" ref="I722:I725" si="4">IF(OR(G722="　", G722=""), "", "-")</f>
        <v/>
      </c>
      <c r="J722" s="921">
        <v>560</v>
      </c>
      <c r="K722" s="921"/>
      <c r="L722" s="83" t="str">
        <f t="shared" ref="L722:L725" si="5">IF(M722="","","-")</f>
        <v/>
      </c>
      <c r="M722" s="84"/>
      <c r="N722" s="918" t="s">
        <v>635</v>
      </c>
      <c r="O722" s="919"/>
      <c r="P722" s="919"/>
      <c r="Q722" s="919"/>
      <c r="R722" s="919"/>
      <c r="S722" s="919"/>
      <c r="T722" s="919"/>
      <c r="U722" s="919"/>
      <c r="V722" s="919"/>
      <c r="W722" s="919"/>
      <c r="X722" s="919"/>
      <c r="Y722" s="919"/>
      <c r="Z722" s="919"/>
      <c r="AA722" s="919"/>
      <c r="AB722" s="919"/>
      <c r="AC722" s="919"/>
      <c r="AD722" s="919"/>
      <c r="AE722" s="919"/>
      <c r="AF722" s="92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5"/>
      <c r="B723" s="656"/>
      <c r="C723" s="922" t="s">
        <v>570</v>
      </c>
      <c r="D723" s="923"/>
      <c r="E723" s="923"/>
      <c r="F723" s="924"/>
      <c r="G723" s="942"/>
      <c r="H723" s="943"/>
      <c r="I723" s="83" t="str">
        <f t="shared" si="4"/>
        <v/>
      </c>
      <c r="J723" s="921">
        <v>581</v>
      </c>
      <c r="K723" s="921"/>
      <c r="L723" s="83" t="str">
        <f t="shared" si="5"/>
        <v/>
      </c>
      <c r="M723" s="84"/>
      <c r="N723" s="918" t="s">
        <v>640</v>
      </c>
      <c r="O723" s="919"/>
      <c r="P723" s="919"/>
      <c r="Q723" s="919"/>
      <c r="R723" s="919"/>
      <c r="S723" s="919"/>
      <c r="T723" s="919"/>
      <c r="U723" s="919"/>
      <c r="V723" s="919"/>
      <c r="W723" s="919"/>
      <c r="X723" s="919"/>
      <c r="Y723" s="919"/>
      <c r="Z723" s="919"/>
      <c r="AA723" s="919"/>
      <c r="AB723" s="919"/>
      <c r="AC723" s="919"/>
      <c r="AD723" s="919"/>
      <c r="AE723" s="919"/>
      <c r="AF723" s="92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5"/>
      <c r="B724" s="656"/>
      <c r="C724" s="922" t="s">
        <v>570</v>
      </c>
      <c r="D724" s="923"/>
      <c r="E724" s="923"/>
      <c r="F724" s="924"/>
      <c r="G724" s="942"/>
      <c r="H724" s="943"/>
      <c r="I724" s="83" t="str">
        <f t="shared" si="4"/>
        <v/>
      </c>
      <c r="J724" s="921">
        <v>590</v>
      </c>
      <c r="K724" s="921"/>
      <c r="L724" s="83" t="str">
        <f t="shared" si="5"/>
        <v/>
      </c>
      <c r="M724" s="84"/>
      <c r="N724" s="918" t="s">
        <v>636</v>
      </c>
      <c r="O724" s="919"/>
      <c r="P724" s="919"/>
      <c r="Q724" s="919"/>
      <c r="R724" s="919"/>
      <c r="S724" s="919"/>
      <c r="T724" s="919"/>
      <c r="U724" s="919"/>
      <c r="V724" s="919"/>
      <c r="W724" s="919"/>
      <c r="X724" s="919"/>
      <c r="Y724" s="919"/>
      <c r="Z724" s="919"/>
      <c r="AA724" s="919"/>
      <c r="AB724" s="919"/>
      <c r="AC724" s="919"/>
      <c r="AD724" s="919"/>
      <c r="AE724" s="919"/>
      <c r="AF724" s="92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7"/>
      <c r="B725" s="658"/>
      <c r="C725" s="925" t="s">
        <v>570</v>
      </c>
      <c r="D725" s="926"/>
      <c r="E725" s="926"/>
      <c r="F725" s="927"/>
      <c r="G725" s="964"/>
      <c r="H725" s="965"/>
      <c r="I725" s="85" t="str">
        <f t="shared" si="4"/>
        <v/>
      </c>
      <c r="J725" s="966">
        <v>601</v>
      </c>
      <c r="K725" s="966"/>
      <c r="L725" s="85" t="str">
        <f t="shared" si="5"/>
        <v/>
      </c>
      <c r="M725" s="86"/>
      <c r="N725" s="957" t="s">
        <v>664</v>
      </c>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6" t="s">
        <v>48</v>
      </c>
      <c r="B726" s="627"/>
      <c r="C726" s="443" t="s">
        <v>53</v>
      </c>
      <c r="D726" s="586"/>
      <c r="E726" s="586"/>
      <c r="F726" s="587"/>
      <c r="G726" s="802" t="s">
        <v>638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639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54.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59.2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57"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42.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549</v>
      </c>
      <c r="B737" s="124"/>
      <c r="C737" s="124"/>
      <c r="D737" s="125"/>
      <c r="E737" s="122" t="s">
        <v>610</v>
      </c>
      <c r="F737" s="122"/>
      <c r="G737" s="122"/>
      <c r="H737" s="122"/>
      <c r="I737" s="122"/>
      <c r="J737" s="122"/>
      <c r="K737" s="122"/>
      <c r="L737" s="122"/>
      <c r="M737" s="122"/>
      <c r="N737" s="101" t="s">
        <v>542</v>
      </c>
      <c r="O737" s="101"/>
      <c r="P737" s="101"/>
      <c r="Q737" s="101"/>
      <c r="R737" s="122" t="s">
        <v>611</v>
      </c>
      <c r="S737" s="122"/>
      <c r="T737" s="122"/>
      <c r="U737" s="122"/>
      <c r="V737" s="122"/>
      <c r="W737" s="122"/>
      <c r="X737" s="122"/>
      <c r="Y737" s="122"/>
      <c r="Z737" s="122"/>
      <c r="AA737" s="101" t="s">
        <v>541</v>
      </c>
      <c r="AB737" s="101"/>
      <c r="AC737" s="101"/>
      <c r="AD737" s="101"/>
      <c r="AE737" s="122" t="s">
        <v>612</v>
      </c>
      <c r="AF737" s="122"/>
      <c r="AG737" s="122"/>
      <c r="AH737" s="122"/>
      <c r="AI737" s="122"/>
      <c r="AJ737" s="122"/>
      <c r="AK737" s="122"/>
      <c r="AL737" s="122"/>
      <c r="AM737" s="122"/>
      <c r="AN737" s="101" t="s">
        <v>540</v>
      </c>
      <c r="AO737" s="101"/>
      <c r="AP737" s="101"/>
      <c r="AQ737" s="101"/>
      <c r="AR737" s="102" t="s">
        <v>613</v>
      </c>
      <c r="AS737" s="103"/>
      <c r="AT737" s="103"/>
      <c r="AU737" s="103"/>
      <c r="AV737" s="103"/>
      <c r="AW737" s="103"/>
      <c r="AX737" s="104"/>
      <c r="AY737" s="89"/>
      <c r="AZ737" s="89"/>
    </row>
    <row r="738" spans="1:52" ht="24.75" customHeight="1" x14ac:dyDescent="0.15">
      <c r="A738" s="123" t="s">
        <v>539</v>
      </c>
      <c r="B738" s="124"/>
      <c r="C738" s="124"/>
      <c r="D738" s="125"/>
      <c r="E738" s="122" t="s">
        <v>614</v>
      </c>
      <c r="F738" s="122"/>
      <c r="G738" s="122"/>
      <c r="H738" s="122"/>
      <c r="I738" s="122"/>
      <c r="J738" s="122"/>
      <c r="K738" s="122"/>
      <c r="L738" s="122"/>
      <c r="M738" s="122"/>
      <c r="N738" s="101" t="s">
        <v>538</v>
      </c>
      <c r="O738" s="101"/>
      <c r="P738" s="101"/>
      <c r="Q738" s="101"/>
      <c r="R738" s="122" t="s">
        <v>615</v>
      </c>
      <c r="S738" s="122"/>
      <c r="T738" s="122"/>
      <c r="U738" s="122"/>
      <c r="V738" s="122"/>
      <c r="W738" s="122"/>
      <c r="X738" s="122"/>
      <c r="Y738" s="122"/>
      <c r="Z738" s="122"/>
      <c r="AA738" s="101" t="s">
        <v>537</v>
      </c>
      <c r="AB738" s="101"/>
      <c r="AC738" s="101"/>
      <c r="AD738" s="101"/>
      <c r="AE738" s="122" t="s">
        <v>616</v>
      </c>
      <c r="AF738" s="122"/>
      <c r="AG738" s="122"/>
      <c r="AH738" s="122"/>
      <c r="AI738" s="122"/>
      <c r="AJ738" s="122"/>
      <c r="AK738" s="122"/>
      <c r="AL738" s="122"/>
      <c r="AM738" s="122"/>
      <c r="AN738" s="101" t="s">
        <v>533</v>
      </c>
      <c r="AO738" s="101"/>
      <c r="AP738" s="101"/>
      <c r="AQ738" s="101"/>
      <c r="AR738" s="102" t="s">
        <v>617</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t="s">
        <v>466</v>
      </c>
      <c r="J739" s="117"/>
      <c r="K739" s="93" t="str">
        <f>IF(OR(I739="　", I739=""), "", "-")</f>
        <v/>
      </c>
      <c r="L739" s="118">
        <v>545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 customHeight="1" x14ac:dyDescent="0.15">
      <c r="A779" s="765" t="s">
        <v>511</v>
      </c>
      <c r="B779" s="766"/>
      <c r="C779" s="766"/>
      <c r="D779" s="766"/>
      <c r="E779" s="766"/>
      <c r="F779" s="767"/>
      <c r="G779" s="439" t="s">
        <v>641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60"/>
      <c r="B780" s="768"/>
      <c r="C780" s="768"/>
      <c r="D780" s="768"/>
      <c r="E780" s="768"/>
      <c r="F780" s="769"/>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3" customHeight="1" x14ac:dyDescent="0.15">
      <c r="A781" s="560"/>
      <c r="B781" s="768"/>
      <c r="C781" s="768"/>
      <c r="D781" s="768"/>
      <c r="E781" s="768"/>
      <c r="F781" s="769"/>
      <c r="G781" s="449" t="s">
        <v>642</v>
      </c>
      <c r="H781" s="450"/>
      <c r="I781" s="450"/>
      <c r="J781" s="450"/>
      <c r="K781" s="451"/>
      <c r="L781" s="452" t="s">
        <v>643</v>
      </c>
      <c r="M781" s="453"/>
      <c r="N781" s="453"/>
      <c r="O781" s="453"/>
      <c r="P781" s="453"/>
      <c r="Q781" s="453"/>
      <c r="R781" s="453"/>
      <c r="S781" s="453"/>
      <c r="T781" s="453"/>
      <c r="U781" s="453"/>
      <c r="V781" s="453"/>
      <c r="W781" s="453"/>
      <c r="X781" s="454"/>
      <c r="Y781" s="455">
        <v>5156</v>
      </c>
      <c r="Z781" s="456"/>
      <c r="AA781" s="456"/>
      <c r="AB781" s="561"/>
      <c r="AC781" s="449" t="s">
        <v>642</v>
      </c>
      <c r="AD781" s="450"/>
      <c r="AE781" s="450"/>
      <c r="AF781" s="450"/>
      <c r="AG781" s="451"/>
      <c r="AH781" s="452" t="s">
        <v>645</v>
      </c>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60"/>
      <c r="B782" s="768"/>
      <c r="C782" s="768"/>
      <c r="D782" s="768"/>
      <c r="E782" s="768"/>
      <c r="F782" s="769"/>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0"/>
      <c r="B783" s="768"/>
      <c r="C783" s="768"/>
      <c r="D783" s="768"/>
      <c r="E783" s="768"/>
      <c r="F783" s="769"/>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0"/>
      <c r="B784" s="768"/>
      <c r="C784" s="768"/>
      <c r="D784" s="768"/>
      <c r="E784" s="768"/>
      <c r="F784" s="76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0"/>
      <c r="B785" s="768"/>
      <c r="C785" s="768"/>
      <c r="D785" s="768"/>
      <c r="E785" s="768"/>
      <c r="F785" s="76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0"/>
      <c r="B786" s="768"/>
      <c r="C786" s="768"/>
      <c r="D786" s="768"/>
      <c r="E786" s="768"/>
      <c r="F786" s="76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0"/>
      <c r="B787" s="768"/>
      <c r="C787" s="768"/>
      <c r="D787" s="768"/>
      <c r="E787" s="768"/>
      <c r="F787" s="76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0"/>
      <c r="B788" s="768"/>
      <c r="C788" s="768"/>
      <c r="D788" s="768"/>
      <c r="E788" s="768"/>
      <c r="F788" s="76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0"/>
      <c r="B789" s="768"/>
      <c r="C789" s="768"/>
      <c r="D789" s="768"/>
      <c r="E789" s="768"/>
      <c r="F789" s="76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0"/>
      <c r="B790" s="768"/>
      <c r="C790" s="768"/>
      <c r="D790" s="768"/>
      <c r="E790" s="768"/>
      <c r="F790" s="76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48.75" customHeight="1" x14ac:dyDescent="0.15">
      <c r="A791" s="560"/>
      <c r="B791" s="768"/>
      <c r="C791" s="768"/>
      <c r="D791" s="768"/>
      <c r="E791" s="768"/>
      <c r="F791" s="769"/>
      <c r="G791" s="409" t="s">
        <v>20</v>
      </c>
      <c r="H791" s="410"/>
      <c r="I791" s="410"/>
      <c r="J791" s="410"/>
      <c r="K791" s="410"/>
      <c r="L791" s="411"/>
      <c r="M791" s="412"/>
      <c r="N791" s="412"/>
      <c r="O791" s="412"/>
      <c r="P791" s="412"/>
      <c r="Q791" s="412"/>
      <c r="R791" s="412"/>
      <c r="S791" s="412"/>
      <c r="T791" s="412"/>
      <c r="U791" s="412"/>
      <c r="V791" s="412"/>
      <c r="W791" s="412"/>
      <c r="X791" s="413"/>
      <c r="Y791" s="414">
        <f>SUM(Y781:AB790)</f>
        <v>5156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60"/>
      <c r="B792" s="768"/>
      <c r="C792" s="768"/>
      <c r="D792" s="768"/>
      <c r="E792" s="768"/>
      <c r="F792" s="769"/>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60"/>
      <c r="B793" s="768"/>
      <c r="C793" s="768"/>
      <c r="D793" s="768"/>
      <c r="E793" s="768"/>
      <c r="F793" s="769"/>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60"/>
      <c r="B794" s="768"/>
      <c r="C794" s="768"/>
      <c r="D794" s="768"/>
      <c r="E794" s="768"/>
      <c r="F794" s="769"/>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1"/>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60"/>
      <c r="B795" s="768"/>
      <c r="C795" s="768"/>
      <c r="D795" s="768"/>
      <c r="E795" s="768"/>
      <c r="F795" s="76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0"/>
      <c r="B796" s="768"/>
      <c r="C796" s="768"/>
      <c r="D796" s="768"/>
      <c r="E796" s="768"/>
      <c r="F796" s="76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0"/>
      <c r="B797" s="768"/>
      <c r="C797" s="768"/>
      <c r="D797" s="768"/>
      <c r="E797" s="768"/>
      <c r="F797" s="76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68"/>
      <c r="C798" s="768"/>
      <c r="D798" s="768"/>
      <c r="E798" s="768"/>
      <c r="F798" s="76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68"/>
      <c r="C799" s="768"/>
      <c r="D799" s="768"/>
      <c r="E799" s="768"/>
      <c r="F799" s="76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68"/>
      <c r="C800" s="768"/>
      <c r="D800" s="768"/>
      <c r="E800" s="768"/>
      <c r="F800" s="76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68"/>
      <c r="C801" s="768"/>
      <c r="D801" s="768"/>
      <c r="E801" s="768"/>
      <c r="F801" s="76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68"/>
      <c r="C802" s="768"/>
      <c r="D802" s="768"/>
      <c r="E802" s="768"/>
      <c r="F802" s="76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0"/>
      <c r="B803" s="768"/>
      <c r="C803" s="768"/>
      <c r="D803" s="768"/>
      <c r="E803" s="768"/>
      <c r="F803" s="76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0"/>
      <c r="B804" s="768"/>
      <c r="C804" s="768"/>
      <c r="D804" s="768"/>
      <c r="E804" s="768"/>
      <c r="F804" s="769"/>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0"/>
      <c r="B805" s="768"/>
      <c r="C805" s="768"/>
      <c r="D805" s="768"/>
      <c r="E805" s="768"/>
      <c r="F805" s="769"/>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0"/>
      <c r="B806" s="768"/>
      <c r="C806" s="768"/>
      <c r="D806" s="768"/>
      <c r="E806" s="768"/>
      <c r="F806" s="769"/>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0"/>
      <c r="B807" s="768"/>
      <c r="C807" s="768"/>
      <c r="D807" s="768"/>
      <c r="E807" s="768"/>
      <c r="F807" s="769"/>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1"/>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60"/>
      <c r="B808" s="768"/>
      <c r="C808" s="768"/>
      <c r="D808" s="768"/>
      <c r="E808" s="768"/>
      <c r="F808" s="76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68"/>
      <c r="C809" s="768"/>
      <c r="D809" s="768"/>
      <c r="E809" s="768"/>
      <c r="F809" s="76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68"/>
      <c r="C810" s="768"/>
      <c r="D810" s="768"/>
      <c r="E810" s="768"/>
      <c r="F810" s="76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68"/>
      <c r="C811" s="768"/>
      <c r="D811" s="768"/>
      <c r="E811" s="768"/>
      <c r="F811" s="76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68"/>
      <c r="C812" s="768"/>
      <c r="D812" s="768"/>
      <c r="E812" s="768"/>
      <c r="F812" s="76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68"/>
      <c r="C813" s="768"/>
      <c r="D813" s="768"/>
      <c r="E813" s="768"/>
      <c r="F813" s="76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68"/>
      <c r="C814" s="768"/>
      <c r="D814" s="768"/>
      <c r="E814" s="768"/>
      <c r="F814" s="76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68"/>
      <c r="C815" s="768"/>
      <c r="D815" s="768"/>
      <c r="E815" s="768"/>
      <c r="F815" s="76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68"/>
      <c r="C816" s="768"/>
      <c r="D816" s="768"/>
      <c r="E816" s="768"/>
      <c r="F816" s="76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0"/>
      <c r="B817" s="768"/>
      <c r="C817" s="768"/>
      <c r="D817" s="768"/>
      <c r="E817" s="768"/>
      <c r="F817" s="76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0"/>
      <c r="B818" s="768"/>
      <c r="C818" s="768"/>
      <c r="D818" s="768"/>
      <c r="E818" s="768"/>
      <c r="F818" s="769"/>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0"/>
      <c r="B819" s="768"/>
      <c r="C819" s="768"/>
      <c r="D819" s="768"/>
      <c r="E819" s="768"/>
      <c r="F819" s="769"/>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0"/>
      <c r="B820" s="768"/>
      <c r="C820" s="768"/>
      <c r="D820" s="768"/>
      <c r="E820" s="768"/>
      <c r="F820" s="76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1"/>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0"/>
      <c r="B821" s="768"/>
      <c r="C821" s="768"/>
      <c r="D821" s="768"/>
      <c r="E821" s="768"/>
      <c r="F821" s="76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68"/>
      <c r="C822" s="768"/>
      <c r="D822" s="768"/>
      <c r="E822" s="768"/>
      <c r="F822" s="76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68"/>
      <c r="C823" s="768"/>
      <c r="D823" s="768"/>
      <c r="E823" s="768"/>
      <c r="F823" s="76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68"/>
      <c r="C824" s="768"/>
      <c r="D824" s="768"/>
      <c r="E824" s="768"/>
      <c r="F824" s="76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68"/>
      <c r="C825" s="768"/>
      <c r="D825" s="768"/>
      <c r="E825" s="768"/>
      <c r="F825" s="76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68"/>
      <c r="C826" s="768"/>
      <c r="D826" s="768"/>
      <c r="E826" s="768"/>
      <c r="F826" s="76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68"/>
      <c r="C827" s="768"/>
      <c r="D827" s="768"/>
      <c r="E827" s="768"/>
      <c r="F827" s="76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68"/>
      <c r="C828" s="768"/>
      <c r="D828" s="768"/>
      <c r="E828" s="768"/>
      <c r="F828" s="76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68"/>
      <c r="C829" s="768"/>
      <c r="D829" s="768"/>
      <c r="E829" s="768"/>
      <c r="F829" s="76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68"/>
      <c r="C830" s="768"/>
      <c r="D830" s="768"/>
      <c r="E830" s="768"/>
      <c r="F830" s="76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468</v>
      </c>
      <c r="AM831" s="961"/>
      <c r="AN831" s="96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1.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646</v>
      </c>
      <c r="D837" s="418"/>
      <c r="E837" s="418"/>
      <c r="F837" s="418"/>
      <c r="G837" s="418"/>
      <c r="H837" s="418"/>
      <c r="I837" s="418"/>
      <c r="J837" s="419">
        <v>6000012070001</v>
      </c>
      <c r="K837" s="420"/>
      <c r="L837" s="420"/>
      <c r="M837" s="420"/>
      <c r="N837" s="420"/>
      <c r="O837" s="420"/>
      <c r="P837" s="425" t="s">
        <v>643</v>
      </c>
      <c r="Q837" s="317"/>
      <c r="R837" s="317"/>
      <c r="S837" s="317"/>
      <c r="T837" s="317"/>
      <c r="U837" s="317"/>
      <c r="V837" s="317"/>
      <c r="W837" s="317"/>
      <c r="X837" s="317"/>
      <c r="Y837" s="318">
        <v>5156</v>
      </c>
      <c r="Z837" s="319"/>
      <c r="AA837" s="319"/>
      <c r="AB837" s="320"/>
      <c r="AC837" s="328"/>
      <c r="AD837" s="423"/>
      <c r="AE837" s="423"/>
      <c r="AF837" s="423"/>
      <c r="AG837" s="423"/>
      <c r="AH837" s="421" t="s">
        <v>656</v>
      </c>
      <c r="AI837" s="422"/>
      <c r="AJ837" s="422"/>
      <c r="AK837" s="422"/>
      <c r="AL837" s="325" t="s">
        <v>657</v>
      </c>
      <c r="AM837" s="326"/>
      <c r="AN837" s="326"/>
      <c r="AO837" s="327"/>
      <c r="AP837" s="321" t="s">
        <v>580</v>
      </c>
      <c r="AQ837" s="321"/>
      <c r="AR837" s="321"/>
      <c r="AS837" s="321"/>
      <c r="AT837" s="321"/>
      <c r="AU837" s="321"/>
      <c r="AV837" s="321"/>
      <c r="AW837" s="321"/>
      <c r="AX837" s="321"/>
    </row>
    <row r="838" spans="1:50" ht="30" customHeight="1" x14ac:dyDescent="0.15">
      <c r="A838" s="404">
        <v>2</v>
      </c>
      <c r="B838" s="404">
        <v>1</v>
      </c>
      <c r="C838" s="424" t="s">
        <v>647</v>
      </c>
      <c r="D838" s="418"/>
      <c r="E838" s="418"/>
      <c r="F838" s="418"/>
      <c r="G838" s="418"/>
      <c r="H838" s="418"/>
      <c r="I838" s="418"/>
      <c r="J838" s="419">
        <v>6000012070001</v>
      </c>
      <c r="K838" s="420"/>
      <c r="L838" s="420"/>
      <c r="M838" s="420"/>
      <c r="N838" s="420"/>
      <c r="O838" s="420"/>
      <c r="P838" s="317" t="s">
        <v>643</v>
      </c>
      <c r="Q838" s="317"/>
      <c r="R838" s="317"/>
      <c r="S838" s="317"/>
      <c r="T838" s="317"/>
      <c r="U838" s="317"/>
      <c r="V838" s="317"/>
      <c r="W838" s="317"/>
      <c r="X838" s="317"/>
      <c r="Y838" s="318">
        <v>2861</v>
      </c>
      <c r="Z838" s="319"/>
      <c r="AA838" s="319"/>
      <c r="AB838" s="320"/>
      <c r="AC838" s="328"/>
      <c r="AD838" s="328"/>
      <c r="AE838" s="328"/>
      <c r="AF838" s="328"/>
      <c r="AG838" s="328"/>
      <c r="AH838" s="421" t="s">
        <v>580</v>
      </c>
      <c r="AI838" s="422"/>
      <c r="AJ838" s="422"/>
      <c r="AK838" s="422"/>
      <c r="AL838" s="325" t="s">
        <v>580</v>
      </c>
      <c r="AM838" s="326"/>
      <c r="AN838" s="326"/>
      <c r="AO838" s="327"/>
      <c r="AP838" s="321" t="s">
        <v>580</v>
      </c>
      <c r="AQ838" s="321"/>
      <c r="AR838" s="321"/>
      <c r="AS838" s="321"/>
      <c r="AT838" s="321"/>
      <c r="AU838" s="321"/>
      <c r="AV838" s="321"/>
      <c r="AW838" s="321"/>
      <c r="AX838" s="321"/>
    </row>
    <row r="839" spans="1:50" ht="30" customHeight="1" x14ac:dyDescent="0.15">
      <c r="A839" s="404">
        <v>3</v>
      </c>
      <c r="B839" s="404">
        <v>1</v>
      </c>
      <c r="C839" s="424" t="s">
        <v>648</v>
      </c>
      <c r="D839" s="418"/>
      <c r="E839" s="418"/>
      <c r="F839" s="418"/>
      <c r="G839" s="418"/>
      <c r="H839" s="418"/>
      <c r="I839" s="418"/>
      <c r="J839" s="419">
        <v>6000012070001</v>
      </c>
      <c r="K839" s="420"/>
      <c r="L839" s="420"/>
      <c r="M839" s="420"/>
      <c r="N839" s="420"/>
      <c r="O839" s="420"/>
      <c r="P839" s="425" t="s">
        <v>643</v>
      </c>
      <c r="Q839" s="317"/>
      <c r="R839" s="317"/>
      <c r="S839" s="317"/>
      <c r="T839" s="317"/>
      <c r="U839" s="317"/>
      <c r="V839" s="317"/>
      <c r="W839" s="317"/>
      <c r="X839" s="317"/>
      <c r="Y839" s="318">
        <v>1995</v>
      </c>
      <c r="Z839" s="319"/>
      <c r="AA839" s="319"/>
      <c r="AB839" s="320"/>
      <c r="AC839" s="328"/>
      <c r="AD839" s="328"/>
      <c r="AE839" s="328"/>
      <c r="AF839" s="328"/>
      <c r="AG839" s="328"/>
      <c r="AH839" s="323" t="s">
        <v>580</v>
      </c>
      <c r="AI839" s="324"/>
      <c r="AJ839" s="324"/>
      <c r="AK839" s="324"/>
      <c r="AL839" s="325" t="s">
        <v>580</v>
      </c>
      <c r="AM839" s="326"/>
      <c r="AN839" s="326"/>
      <c r="AO839" s="327"/>
      <c r="AP839" s="321" t="s">
        <v>580</v>
      </c>
      <c r="AQ839" s="321"/>
      <c r="AR839" s="321"/>
      <c r="AS839" s="321"/>
      <c r="AT839" s="321"/>
      <c r="AU839" s="321"/>
      <c r="AV839" s="321"/>
      <c r="AW839" s="321"/>
      <c r="AX839" s="321"/>
    </row>
    <row r="840" spans="1:50" ht="30" customHeight="1" x14ac:dyDescent="0.15">
      <c r="A840" s="404">
        <v>4</v>
      </c>
      <c r="B840" s="404">
        <v>1</v>
      </c>
      <c r="C840" s="424" t="s">
        <v>649</v>
      </c>
      <c r="D840" s="418"/>
      <c r="E840" s="418"/>
      <c r="F840" s="418"/>
      <c r="G840" s="418"/>
      <c r="H840" s="418"/>
      <c r="I840" s="418"/>
      <c r="J840" s="419">
        <v>6000012070001</v>
      </c>
      <c r="K840" s="420"/>
      <c r="L840" s="420"/>
      <c r="M840" s="420"/>
      <c r="N840" s="420"/>
      <c r="O840" s="420"/>
      <c r="P840" s="425" t="s">
        <v>643</v>
      </c>
      <c r="Q840" s="317"/>
      <c r="R840" s="317"/>
      <c r="S840" s="317"/>
      <c r="T840" s="317"/>
      <c r="U840" s="317"/>
      <c r="V840" s="317"/>
      <c r="W840" s="317"/>
      <c r="X840" s="317"/>
      <c r="Y840" s="318">
        <v>1643</v>
      </c>
      <c r="Z840" s="319"/>
      <c r="AA840" s="319"/>
      <c r="AB840" s="320"/>
      <c r="AC840" s="328"/>
      <c r="AD840" s="328"/>
      <c r="AE840" s="328"/>
      <c r="AF840" s="328"/>
      <c r="AG840" s="328"/>
      <c r="AH840" s="323" t="s">
        <v>580</v>
      </c>
      <c r="AI840" s="324"/>
      <c r="AJ840" s="324"/>
      <c r="AK840" s="324"/>
      <c r="AL840" s="325" t="s">
        <v>580</v>
      </c>
      <c r="AM840" s="326"/>
      <c r="AN840" s="326"/>
      <c r="AO840" s="327"/>
      <c r="AP840" s="321" t="s">
        <v>580</v>
      </c>
      <c r="AQ840" s="321"/>
      <c r="AR840" s="321"/>
      <c r="AS840" s="321"/>
      <c r="AT840" s="321"/>
      <c r="AU840" s="321"/>
      <c r="AV840" s="321"/>
      <c r="AW840" s="321"/>
      <c r="AX840" s="321"/>
    </row>
    <row r="841" spans="1:50" ht="30" customHeight="1" x14ac:dyDescent="0.15">
      <c r="A841" s="404">
        <v>5</v>
      </c>
      <c r="B841" s="404">
        <v>1</v>
      </c>
      <c r="C841" s="424" t="s">
        <v>650</v>
      </c>
      <c r="D841" s="418"/>
      <c r="E841" s="418"/>
      <c r="F841" s="418"/>
      <c r="G841" s="418"/>
      <c r="H841" s="418"/>
      <c r="I841" s="418"/>
      <c r="J841" s="419">
        <v>6000012070001</v>
      </c>
      <c r="K841" s="420"/>
      <c r="L841" s="420"/>
      <c r="M841" s="420"/>
      <c r="N841" s="420"/>
      <c r="O841" s="420"/>
      <c r="P841" s="317" t="s">
        <v>643</v>
      </c>
      <c r="Q841" s="317"/>
      <c r="R841" s="317"/>
      <c r="S841" s="317"/>
      <c r="T841" s="317"/>
      <c r="U841" s="317"/>
      <c r="V841" s="317"/>
      <c r="W841" s="317"/>
      <c r="X841" s="317"/>
      <c r="Y841" s="318">
        <v>1520</v>
      </c>
      <c r="Z841" s="319"/>
      <c r="AA841" s="319"/>
      <c r="AB841" s="320"/>
      <c r="AC841" s="322"/>
      <c r="AD841" s="322"/>
      <c r="AE841" s="322"/>
      <c r="AF841" s="322"/>
      <c r="AG841" s="322"/>
      <c r="AH841" s="323" t="s">
        <v>580</v>
      </c>
      <c r="AI841" s="324"/>
      <c r="AJ841" s="324"/>
      <c r="AK841" s="324"/>
      <c r="AL841" s="325" t="s">
        <v>580</v>
      </c>
      <c r="AM841" s="326"/>
      <c r="AN841" s="326"/>
      <c r="AO841" s="327"/>
      <c r="AP841" s="321" t="s">
        <v>580</v>
      </c>
      <c r="AQ841" s="321"/>
      <c r="AR841" s="321"/>
      <c r="AS841" s="321"/>
      <c r="AT841" s="321"/>
      <c r="AU841" s="321"/>
      <c r="AV841" s="321"/>
      <c r="AW841" s="321"/>
      <c r="AX841" s="321"/>
    </row>
    <row r="842" spans="1:50" ht="30" customHeight="1" x14ac:dyDescent="0.15">
      <c r="A842" s="404">
        <v>6</v>
      </c>
      <c r="B842" s="404">
        <v>1</v>
      </c>
      <c r="C842" s="424" t="s">
        <v>651</v>
      </c>
      <c r="D842" s="418"/>
      <c r="E842" s="418"/>
      <c r="F842" s="418"/>
      <c r="G842" s="418"/>
      <c r="H842" s="418"/>
      <c r="I842" s="418"/>
      <c r="J842" s="419">
        <v>6000012070001</v>
      </c>
      <c r="K842" s="420"/>
      <c r="L842" s="420"/>
      <c r="M842" s="420"/>
      <c r="N842" s="420"/>
      <c r="O842" s="420"/>
      <c r="P842" s="317" t="s">
        <v>643</v>
      </c>
      <c r="Q842" s="317"/>
      <c r="R842" s="317"/>
      <c r="S842" s="317"/>
      <c r="T842" s="317"/>
      <c r="U842" s="317"/>
      <c r="V842" s="317"/>
      <c r="W842" s="317"/>
      <c r="X842" s="317"/>
      <c r="Y842" s="318">
        <v>1453</v>
      </c>
      <c r="Z842" s="319"/>
      <c r="AA842" s="319"/>
      <c r="AB842" s="320"/>
      <c r="AC842" s="322"/>
      <c r="AD842" s="322"/>
      <c r="AE842" s="322"/>
      <c r="AF842" s="322"/>
      <c r="AG842" s="322"/>
      <c r="AH842" s="323" t="s">
        <v>580</v>
      </c>
      <c r="AI842" s="324"/>
      <c r="AJ842" s="324"/>
      <c r="AK842" s="324"/>
      <c r="AL842" s="325" t="s">
        <v>580</v>
      </c>
      <c r="AM842" s="326"/>
      <c r="AN842" s="326"/>
      <c r="AO842" s="327"/>
      <c r="AP842" s="321" t="s">
        <v>580</v>
      </c>
      <c r="AQ842" s="321"/>
      <c r="AR842" s="321"/>
      <c r="AS842" s="321"/>
      <c r="AT842" s="321"/>
      <c r="AU842" s="321"/>
      <c r="AV842" s="321"/>
      <c r="AW842" s="321"/>
      <c r="AX842" s="321"/>
    </row>
    <row r="843" spans="1:50" ht="30" customHeight="1" x14ac:dyDescent="0.15">
      <c r="A843" s="404">
        <v>7</v>
      </c>
      <c r="B843" s="404">
        <v>1</v>
      </c>
      <c r="C843" s="424" t="s">
        <v>652</v>
      </c>
      <c r="D843" s="418"/>
      <c r="E843" s="418"/>
      <c r="F843" s="418"/>
      <c r="G843" s="418"/>
      <c r="H843" s="418"/>
      <c r="I843" s="418"/>
      <c r="J843" s="419">
        <v>6000012070001</v>
      </c>
      <c r="K843" s="420"/>
      <c r="L843" s="420"/>
      <c r="M843" s="420"/>
      <c r="N843" s="420"/>
      <c r="O843" s="420"/>
      <c r="P843" s="317" t="s">
        <v>643</v>
      </c>
      <c r="Q843" s="317"/>
      <c r="R843" s="317"/>
      <c r="S843" s="317"/>
      <c r="T843" s="317"/>
      <c r="U843" s="317"/>
      <c r="V843" s="317"/>
      <c r="W843" s="317"/>
      <c r="X843" s="317"/>
      <c r="Y843" s="318">
        <v>1423</v>
      </c>
      <c r="Z843" s="319"/>
      <c r="AA843" s="319"/>
      <c r="AB843" s="320"/>
      <c r="AC843" s="322"/>
      <c r="AD843" s="322"/>
      <c r="AE843" s="322"/>
      <c r="AF843" s="322"/>
      <c r="AG843" s="322"/>
      <c r="AH843" s="323" t="s">
        <v>580</v>
      </c>
      <c r="AI843" s="324"/>
      <c r="AJ843" s="324"/>
      <c r="AK843" s="324"/>
      <c r="AL843" s="325" t="s">
        <v>580</v>
      </c>
      <c r="AM843" s="326"/>
      <c r="AN843" s="326"/>
      <c r="AO843" s="327"/>
      <c r="AP843" s="321" t="s">
        <v>580</v>
      </c>
      <c r="AQ843" s="321"/>
      <c r="AR843" s="321"/>
      <c r="AS843" s="321"/>
      <c r="AT843" s="321"/>
      <c r="AU843" s="321"/>
      <c r="AV843" s="321"/>
      <c r="AW843" s="321"/>
      <c r="AX843" s="321"/>
    </row>
    <row r="844" spans="1:50" ht="30" customHeight="1" x14ac:dyDescent="0.15">
      <c r="A844" s="404">
        <v>8</v>
      </c>
      <c r="B844" s="404">
        <v>1</v>
      </c>
      <c r="C844" s="424" t="s">
        <v>653</v>
      </c>
      <c r="D844" s="418"/>
      <c r="E844" s="418"/>
      <c r="F844" s="418"/>
      <c r="G844" s="418"/>
      <c r="H844" s="418"/>
      <c r="I844" s="418"/>
      <c r="J844" s="419">
        <v>6000012070001</v>
      </c>
      <c r="K844" s="420"/>
      <c r="L844" s="420"/>
      <c r="M844" s="420"/>
      <c r="N844" s="420"/>
      <c r="O844" s="420"/>
      <c r="P844" s="317" t="s">
        <v>643</v>
      </c>
      <c r="Q844" s="317"/>
      <c r="R844" s="317"/>
      <c r="S844" s="317"/>
      <c r="T844" s="317"/>
      <c r="U844" s="317"/>
      <c r="V844" s="317"/>
      <c r="W844" s="317"/>
      <c r="X844" s="317"/>
      <c r="Y844" s="318">
        <v>1302</v>
      </c>
      <c r="Z844" s="319"/>
      <c r="AA844" s="319"/>
      <c r="AB844" s="320"/>
      <c r="AC844" s="322"/>
      <c r="AD844" s="322"/>
      <c r="AE844" s="322"/>
      <c r="AF844" s="322"/>
      <c r="AG844" s="322"/>
      <c r="AH844" s="323" t="s">
        <v>580</v>
      </c>
      <c r="AI844" s="324"/>
      <c r="AJ844" s="324"/>
      <c r="AK844" s="324"/>
      <c r="AL844" s="325" t="s">
        <v>580</v>
      </c>
      <c r="AM844" s="326"/>
      <c r="AN844" s="326"/>
      <c r="AO844" s="327"/>
      <c r="AP844" s="321" t="s">
        <v>580</v>
      </c>
      <c r="AQ844" s="321"/>
      <c r="AR844" s="321"/>
      <c r="AS844" s="321"/>
      <c r="AT844" s="321"/>
      <c r="AU844" s="321"/>
      <c r="AV844" s="321"/>
      <c r="AW844" s="321"/>
      <c r="AX844" s="321"/>
    </row>
    <row r="845" spans="1:50" ht="30" customHeight="1" x14ac:dyDescent="0.15">
      <c r="A845" s="404">
        <v>9</v>
      </c>
      <c r="B845" s="404">
        <v>1</v>
      </c>
      <c r="C845" s="424" t="s">
        <v>654</v>
      </c>
      <c r="D845" s="418"/>
      <c r="E845" s="418"/>
      <c r="F845" s="418"/>
      <c r="G845" s="418"/>
      <c r="H845" s="418"/>
      <c r="I845" s="418"/>
      <c r="J845" s="419">
        <v>6000012070001</v>
      </c>
      <c r="K845" s="420"/>
      <c r="L845" s="420"/>
      <c r="M845" s="420"/>
      <c r="N845" s="420"/>
      <c r="O845" s="420"/>
      <c r="P845" s="317" t="s">
        <v>643</v>
      </c>
      <c r="Q845" s="317"/>
      <c r="R845" s="317"/>
      <c r="S845" s="317"/>
      <c r="T845" s="317"/>
      <c r="U845" s="317"/>
      <c r="V845" s="317"/>
      <c r="W845" s="317"/>
      <c r="X845" s="317"/>
      <c r="Y845" s="318">
        <v>1136</v>
      </c>
      <c r="Z845" s="319"/>
      <c r="AA845" s="319"/>
      <c r="AB845" s="320"/>
      <c r="AC845" s="322"/>
      <c r="AD845" s="322"/>
      <c r="AE845" s="322"/>
      <c r="AF845" s="322"/>
      <c r="AG845" s="322"/>
      <c r="AH845" s="323" t="s">
        <v>580</v>
      </c>
      <c r="AI845" s="324"/>
      <c r="AJ845" s="324"/>
      <c r="AK845" s="324"/>
      <c r="AL845" s="325" t="s">
        <v>580</v>
      </c>
      <c r="AM845" s="326"/>
      <c r="AN845" s="326"/>
      <c r="AO845" s="327"/>
      <c r="AP845" s="321" t="s">
        <v>580</v>
      </c>
      <c r="AQ845" s="321"/>
      <c r="AR845" s="321"/>
      <c r="AS845" s="321"/>
      <c r="AT845" s="321"/>
      <c r="AU845" s="321"/>
      <c r="AV845" s="321"/>
      <c r="AW845" s="321"/>
      <c r="AX845" s="321"/>
    </row>
    <row r="846" spans="1:50" ht="30" customHeight="1" x14ac:dyDescent="0.15">
      <c r="A846" s="404">
        <v>10</v>
      </c>
      <c r="B846" s="404">
        <v>1</v>
      </c>
      <c r="C846" s="424" t="s">
        <v>655</v>
      </c>
      <c r="D846" s="418"/>
      <c r="E846" s="418"/>
      <c r="F846" s="418"/>
      <c r="G846" s="418"/>
      <c r="H846" s="418"/>
      <c r="I846" s="418"/>
      <c r="J846" s="419">
        <v>6000012070001</v>
      </c>
      <c r="K846" s="420"/>
      <c r="L846" s="420"/>
      <c r="M846" s="420"/>
      <c r="N846" s="420"/>
      <c r="O846" s="420"/>
      <c r="P846" s="317" t="s">
        <v>643</v>
      </c>
      <c r="Q846" s="317"/>
      <c r="R846" s="317"/>
      <c r="S846" s="317"/>
      <c r="T846" s="317"/>
      <c r="U846" s="317"/>
      <c r="V846" s="317"/>
      <c r="W846" s="317"/>
      <c r="X846" s="317"/>
      <c r="Y846" s="318">
        <v>1091</v>
      </c>
      <c r="Z846" s="319"/>
      <c r="AA846" s="319"/>
      <c r="AB846" s="320"/>
      <c r="AC846" s="322"/>
      <c r="AD846" s="322"/>
      <c r="AE846" s="322"/>
      <c r="AF846" s="322"/>
      <c r="AG846" s="322"/>
      <c r="AH846" s="323" t="s">
        <v>580</v>
      </c>
      <c r="AI846" s="324"/>
      <c r="AJ846" s="324"/>
      <c r="AK846" s="324"/>
      <c r="AL846" s="325" t="s">
        <v>580</v>
      </c>
      <c r="AM846" s="326"/>
      <c r="AN846" s="326"/>
      <c r="AO846" s="327"/>
      <c r="AP846" s="321" t="s">
        <v>580</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7" t="s">
        <v>453</v>
      </c>
      <c r="AQ1101" s="427"/>
      <c r="AR1101" s="427"/>
      <c r="AS1101" s="427"/>
      <c r="AT1101" s="427"/>
      <c r="AU1101" s="427"/>
      <c r="AV1101" s="427"/>
      <c r="AW1101" s="427"/>
      <c r="AX1101" s="427"/>
    </row>
    <row r="1102" spans="1:50" ht="30" customHeight="1" x14ac:dyDescent="0.15">
      <c r="A1102" s="404">
        <v>1</v>
      </c>
      <c r="B1102" s="404">
        <v>1</v>
      </c>
      <c r="C1102" s="898"/>
      <c r="D1102" s="898"/>
      <c r="E1102" s="261" t="s">
        <v>583</v>
      </c>
      <c r="F1102" s="897"/>
      <c r="G1102" s="897"/>
      <c r="H1102" s="897"/>
      <c r="I1102" s="897"/>
      <c r="J1102" s="419" t="s">
        <v>583</v>
      </c>
      <c r="K1102" s="420"/>
      <c r="L1102" s="420"/>
      <c r="M1102" s="420"/>
      <c r="N1102" s="420"/>
      <c r="O1102" s="420"/>
      <c r="P1102" s="425" t="s">
        <v>581</v>
      </c>
      <c r="Q1102" s="317"/>
      <c r="R1102" s="317"/>
      <c r="S1102" s="317"/>
      <c r="T1102" s="317"/>
      <c r="U1102" s="317"/>
      <c r="V1102" s="317"/>
      <c r="W1102" s="317"/>
      <c r="X1102" s="317"/>
      <c r="Y1102" s="318" t="s">
        <v>581</v>
      </c>
      <c r="Z1102" s="319"/>
      <c r="AA1102" s="319"/>
      <c r="AB1102" s="320"/>
      <c r="AC1102" s="322"/>
      <c r="AD1102" s="322"/>
      <c r="AE1102" s="322"/>
      <c r="AF1102" s="322"/>
      <c r="AG1102" s="322"/>
      <c r="AH1102" s="323"/>
      <c r="AI1102" s="324"/>
      <c r="AJ1102" s="324"/>
      <c r="AK1102" s="324"/>
      <c r="AL1102" s="325" t="s">
        <v>605</v>
      </c>
      <c r="AM1102" s="326"/>
      <c r="AN1102" s="326"/>
      <c r="AO1102" s="327"/>
      <c r="AP1102" s="321" t="s">
        <v>581</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23">
      <formula>IF(RIGHT(TEXT(P14,"0.#"),1)=".",FALSE,TRUE)</formula>
    </cfRule>
    <cfRule type="expression" dxfId="2802" priority="14024">
      <formula>IF(RIGHT(TEXT(P14,"0.#"),1)=".",TRUE,FALSE)</formula>
    </cfRule>
  </conditionalFormatting>
  <conditionalFormatting sqref="AE32">
    <cfRule type="expression" dxfId="2801" priority="14013">
      <formula>IF(RIGHT(TEXT(AE32,"0.#"),1)=".",FALSE,TRUE)</formula>
    </cfRule>
    <cfRule type="expression" dxfId="2800" priority="14014">
      <formula>IF(RIGHT(TEXT(AE32,"0.#"),1)=".",TRUE,FALSE)</formula>
    </cfRule>
  </conditionalFormatting>
  <conditionalFormatting sqref="P18:AX18">
    <cfRule type="expression" dxfId="2799" priority="13899">
      <formula>IF(RIGHT(TEXT(P18,"0.#"),1)=".",FALSE,TRUE)</formula>
    </cfRule>
    <cfRule type="expression" dxfId="2798" priority="13900">
      <formula>IF(RIGHT(TEXT(P18,"0.#"),1)=".",TRUE,FALSE)</formula>
    </cfRule>
  </conditionalFormatting>
  <conditionalFormatting sqref="Y782">
    <cfRule type="expression" dxfId="2797" priority="13895">
      <formula>IF(RIGHT(TEXT(Y782,"0.#"),1)=".",FALSE,TRUE)</formula>
    </cfRule>
    <cfRule type="expression" dxfId="2796" priority="13896">
      <formula>IF(RIGHT(TEXT(Y782,"0.#"),1)=".",TRUE,FALSE)</formula>
    </cfRule>
  </conditionalFormatting>
  <conditionalFormatting sqref="Y791">
    <cfRule type="expression" dxfId="2795" priority="13891">
      <formula>IF(RIGHT(TEXT(Y791,"0.#"),1)=".",FALSE,TRUE)</formula>
    </cfRule>
    <cfRule type="expression" dxfId="2794" priority="13892">
      <formula>IF(RIGHT(TEXT(Y791,"0.#"),1)=".",TRUE,FALSE)</formula>
    </cfRule>
  </conditionalFormatting>
  <conditionalFormatting sqref="Y822:Y829 Y820 Y809:Y816 Y807 Y796:Y803 Y794">
    <cfRule type="expression" dxfId="2793" priority="13673">
      <formula>IF(RIGHT(TEXT(Y794,"0.#"),1)=".",FALSE,TRUE)</formula>
    </cfRule>
    <cfRule type="expression" dxfId="2792" priority="13674">
      <formula>IF(RIGHT(TEXT(Y794,"0.#"),1)=".",TRUE,FALSE)</formula>
    </cfRule>
  </conditionalFormatting>
  <conditionalFormatting sqref="P16:AQ17 P15:AX15 P13:AX13">
    <cfRule type="expression" dxfId="2791" priority="13721">
      <formula>IF(RIGHT(TEXT(P13,"0.#"),1)=".",FALSE,TRUE)</formula>
    </cfRule>
    <cfRule type="expression" dxfId="2790" priority="13722">
      <formula>IF(RIGHT(TEXT(P13,"0.#"),1)=".",TRUE,FALSE)</formula>
    </cfRule>
  </conditionalFormatting>
  <conditionalFormatting sqref="P19:AJ19">
    <cfRule type="expression" dxfId="2789" priority="13719">
      <formula>IF(RIGHT(TEXT(P19,"0.#"),1)=".",FALSE,TRUE)</formula>
    </cfRule>
    <cfRule type="expression" dxfId="2788" priority="13720">
      <formula>IF(RIGHT(TEXT(P19,"0.#"),1)=".",TRUE,FALSE)</formula>
    </cfRule>
  </conditionalFormatting>
  <conditionalFormatting sqref="AQ101">
    <cfRule type="expression" dxfId="2787" priority="13711">
      <formula>IF(RIGHT(TEXT(AQ101,"0.#"),1)=".",FALSE,TRUE)</formula>
    </cfRule>
    <cfRule type="expression" dxfId="2786" priority="13712">
      <formula>IF(RIGHT(TEXT(AQ101,"0.#"),1)=".",TRUE,FALSE)</formula>
    </cfRule>
  </conditionalFormatting>
  <conditionalFormatting sqref="Y783:Y790 Y781">
    <cfRule type="expression" dxfId="2785" priority="13697">
      <formula>IF(RIGHT(TEXT(Y781,"0.#"),1)=".",FALSE,TRUE)</formula>
    </cfRule>
    <cfRule type="expression" dxfId="2784" priority="13698">
      <formula>IF(RIGHT(TEXT(Y781,"0.#"),1)=".",TRUE,FALSE)</formula>
    </cfRule>
  </conditionalFormatting>
  <conditionalFormatting sqref="AU782">
    <cfRule type="expression" dxfId="2783" priority="13695">
      <formula>IF(RIGHT(TEXT(AU782,"0.#"),1)=".",FALSE,TRUE)</formula>
    </cfRule>
    <cfRule type="expression" dxfId="2782" priority="13696">
      <formula>IF(RIGHT(TEXT(AU782,"0.#"),1)=".",TRUE,FALSE)</formula>
    </cfRule>
  </conditionalFormatting>
  <conditionalFormatting sqref="AU791">
    <cfRule type="expression" dxfId="2781" priority="13693">
      <formula>IF(RIGHT(TEXT(AU791,"0.#"),1)=".",FALSE,TRUE)</formula>
    </cfRule>
    <cfRule type="expression" dxfId="2780" priority="13694">
      <formula>IF(RIGHT(TEXT(AU791,"0.#"),1)=".",TRUE,FALSE)</formula>
    </cfRule>
  </conditionalFormatting>
  <conditionalFormatting sqref="AU783:AU790 AU781">
    <cfRule type="expression" dxfId="2779" priority="13691">
      <formula>IF(RIGHT(TEXT(AU781,"0.#"),1)=".",FALSE,TRUE)</formula>
    </cfRule>
    <cfRule type="expression" dxfId="2778" priority="13692">
      <formula>IF(RIGHT(TEXT(AU781,"0.#"),1)=".",TRUE,FALSE)</formula>
    </cfRule>
  </conditionalFormatting>
  <conditionalFormatting sqref="Y821 Y808 Y795">
    <cfRule type="expression" dxfId="2777" priority="13677">
      <formula>IF(RIGHT(TEXT(Y795,"0.#"),1)=".",FALSE,TRUE)</formula>
    </cfRule>
    <cfRule type="expression" dxfId="2776" priority="13678">
      <formula>IF(RIGHT(TEXT(Y795,"0.#"),1)=".",TRUE,FALSE)</formula>
    </cfRule>
  </conditionalFormatting>
  <conditionalFormatting sqref="Y830 Y817 Y804">
    <cfRule type="expression" dxfId="2775" priority="13675">
      <formula>IF(RIGHT(TEXT(Y804,"0.#"),1)=".",FALSE,TRUE)</formula>
    </cfRule>
    <cfRule type="expression" dxfId="2774" priority="13676">
      <formula>IF(RIGHT(TEXT(Y804,"0.#"),1)=".",TRUE,FALSE)</formula>
    </cfRule>
  </conditionalFormatting>
  <conditionalFormatting sqref="AU821 AU808 AU795">
    <cfRule type="expression" dxfId="2773" priority="13671">
      <formula>IF(RIGHT(TEXT(AU795,"0.#"),1)=".",FALSE,TRUE)</formula>
    </cfRule>
    <cfRule type="expression" dxfId="2772" priority="13672">
      <formula>IF(RIGHT(TEXT(AU795,"0.#"),1)=".",TRUE,FALSE)</formula>
    </cfRule>
  </conditionalFormatting>
  <conditionalFormatting sqref="AU830 AU817 AU804">
    <cfRule type="expression" dxfId="2771" priority="13669">
      <formula>IF(RIGHT(TEXT(AU804,"0.#"),1)=".",FALSE,TRUE)</formula>
    </cfRule>
    <cfRule type="expression" dxfId="2770" priority="13670">
      <formula>IF(RIGHT(TEXT(AU804,"0.#"),1)=".",TRUE,FALSE)</formula>
    </cfRule>
  </conditionalFormatting>
  <conditionalFormatting sqref="AU822:AU829 AU820 AU809:AU816 AU807 AU796:AU803 AU794">
    <cfRule type="expression" dxfId="2769" priority="13667">
      <formula>IF(RIGHT(TEXT(AU794,"0.#"),1)=".",FALSE,TRUE)</formula>
    </cfRule>
    <cfRule type="expression" dxfId="2768" priority="13668">
      <formula>IF(RIGHT(TEXT(AU794,"0.#"),1)=".",TRUE,FALSE)</formula>
    </cfRule>
  </conditionalFormatting>
  <conditionalFormatting sqref="AM87">
    <cfRule type="expression" dxfId="2767" priority="13321">
      <formula>IF(RIGHT(TEXT(AM87,"0.#"),1)=".",FALSE,TRUE)</formula>
    </cfRule>
    <cfRule type="expression" dxfId="2766" priority="13322">
      <formula>IF(RIGHT(TEXT(AM87,"0.#"),1)=".",TRUE,FALSE)</formula>
    </cfRule>
  </conditionalFormatting>
  <conditionalFormatting sqref="AE55">
    <cfRule type="expression" dxfId="2765" priority="13389">
      <formula>IF(RIGHT(TEXT(AE55,"0.#"),1)=".",FALSE,TRUE)</formula>
    </cfRule>
    <cfRule type="expression" dxfId="2764" priority="13390">
      <formula>IF(RIGHT(TEXT(AE55,"0.#"),1)=".",TRUE,FALSE)</formula>
    </cfRule>
  </conditionalFormatting>
  <conditionalFormatting sqref="AI55">
    <cfRule type="expression" dxfId="2763" priority="13387">
      <formula>IF(RIGHT(TEXT(AI55,"0.#"),1)=".",FALSE,TRUE)</formula>
    </cfRule>
    <cfRule type="expression" dxfId="2762" priority="13388">
      <formula>IF(RIGHT(TEXT(AI55,"0.#"),1)=".",TRUE,FALSE)</formula>
    </cfRule>
  </conditionalFormatting>
  <conditionalFormatting sqref="AM34">
    <cfRule type="expression" dxfId="2761" priority="13467">
      <formula>IF(RIGHT(TEXT(AM34,"0.#"),1)=".",FALSE,TRUE)</formula>
    </cfRule>
    <cfRule type="expression" dxfId="2760" priority="13468">
      <formula>IF(RIGHT(TEXT(AM34,"0.#"),1)=".",TRUE,FALSE)</formula>
    </cfRule>
  </conditionalFormatting>
  <conditionalFormatting sqref="AE33">
    <cfRule type="expression" dxfId="2759" priority="13481">
      <formula>IF(RIGHT(TEXT(AE33,"0.#"),1)=".",FALSE,TRUE)</formula>
    </cfRule>
    <cfRule type="expression" dxfId="2758" priority="13482">
      <formula>IF(RIGHT(TEXT(AE33,"0.#"),1)=".",TRUE,FALSE)</formula>
    </cfRule>
  </conditionalFormatting>
  <conditionalFormatting sqref="AE34">
    <cfRule type="expression" dxfId="2757" priority="13479">
      <formula>IF(RIGHT(TEXT(AE34,"0.#"),1)=".",FALSE,TRUE)</formula>
    </cfRule>
    <cfRule type="expression" dxfId="2756" priority="13480">
      <formula>IF(RIGHT(TEXT(AE34,"0.#"),1)=".",TRUE,FALSE)</formula>
    </cfRule>
  </conditionalFormatting>
  <conditionalFormatting sqref="AI34">
    <cfRule type="expression" dxfId="2755" priority="13477">
      <formula>IF(RIGHT(TEXT(AI34,"0.#"),1)=".",FALSE,TRUE)</formula>
    </cfRule>
    <cfRule type="expression" dxfId="2754" priority="13478">
      <formula>IF(RIGHT(TEXT(AI34,"0.#"),1)=".",TRUE,FALSE)</formula>
    </cfRule>
  </conditionalFormatting>
  <conditionalFormatting sqref="AI33">
    <cfRule type="expression" dxfId="2753" priority="13475">
      <formula>IF(RIGHT(TEXT(AI33,"0.#"),1)=".",FALSE,TRUE)</formula>
    </cfRule>
    <cfRule type="expression" dxfId="2752" priority="13476">
      <formula>IF(RIGHT(TEXT(AI33,"0.#"),1)=".",TRUE,FALSE)</formula>
    </cfRule>
  </conditionalFormatting>
  <conditionalFormatting sqref="AI32">
    <cfRule type="expression" dxfId="2751" priority="13473">
      <formula>IF(RIGHT(TEXT(AI32,"0.#"),1)=".",FALSE,TRUE)</formula>
    </cfRule>
    <cfRule type="expression" dxfId="2750" priority="13474">
      <formula>IF(RIGHT(TEXT(AI32,"0.#"),1)=".",TRUE,FALSE)</formula>
    </cfRule>
  </conditionalFormatting>
  <conditionalFormatting sqref="AM32">
    <cfRule type="expression" dxfId="2749" priority="13471">
      <formula>IF(RIGHT(TEXT(AM32,"0.#"),1)=".",FALSE,TRUE)</formula>
    </cfRule>
    <cfRule type="expression" dxfId="2748" priority="13472">
      <formula>IF(RIGHT(TEXT(AM32,"0.#"),1)=".",TRUE,FALSE)</formula>
    </cfRule>
  </conditionalFormatting>
  <conditionalFormatting sqref="AM33">
    <cfRule type="expression" dxfId="2747" priority="13469">
      <formula>IF(RIGHT(TEXT(AM33,"0.#"),1)=".",FALSE,TRUE)</formula>
    </cfRule>
    <cfRule type="expression" dxfId="2746" priority="13470">
      <formula>IF(RIGHT(TEXT(AM33,"0.#"),1)=".",TRUE,FALSE)</formula>
    </cfRule>
  </conditionalFormatting>
  <conditionalFormatting sqref="AQ32:AQ34">
    <cfRule type="expression" dxfId="2745" priority="13461">
      <formula>IF(RIGHT(TEXT(AQ32,"0.#"),1)=".",FALSE,TRUE)</formula>
    </cfRule>
    <cfRule type="expression" dxfId="2744" priority="13462">
      <formula>IF(RIGHT(TEXT(AQ32,"0.#"),1)=".",TRUE,FALSE)</formula>
    </cfRule>
  </conditionalFormatting>
  <conditionalFormatting sqref="AU32:AU34">
    <cfRule type="expression" dxfId="2743" priority="13459">
      <formula>IF(RIGHT(TEXT(AU32,"0.#"),1)=".",FALSE,TRUE)</formula>
    </cfRule>
    <cfRule type="expression" dxfId="2742" priority="13460">
      <formula>IF(RIGHT(TEXT(AU32,"0.#"),1)=".",TRUE,FALSE)</formula>
    </cfRule>
  </conditionalFormatting>
  <conditionalFormatting sqref="AE53">
    <cfRule type="expression" dxfId="2741" priority="13393">
      <formula>IF(RIGHT(TEXT(AE53,"0.#"),1)=".",FALSE,TRUE)</formula>
    </cfRule>
    <cfRule type="expression" dxfId="2740" priority="13394">
      <formula>IF(RIGHT(TEXT(AE53,"0.#"),1)=".",TRUE,FALSE)</formula>
    </cfRule>
  </conditionalFormatting>
  <conditionalFormatting sqref="AE54">
    <cfRule type="expression" dxfId="2739" priority="13391">
      <formula>IF(RIGHT(TEXT(AE54,"0.#"),1)=".",FALSE,TRUE)</formula>
    </cfRule>
    <cfRule type="expression" dxfId="2738" priority="13392">
      <formula>IF(RIGHT(TEXT(AE54,"0.#"),1)=".",TRUE,FALSE)</formula>
    </cfRule>
  </conditionalFormatting>
  <conditionalFormatting sqref="AI54">
    <cfRule type="expression" dxfId="2737" priority="13385">
      <formula>IF(RIGHT(TEXT(AI54,"0.#"),1)=".",FALSE,TRUE)</formula>
    </cfRule>
    <cfRule type="expression" dxfId="2736" priority="13386">
      <formula>IF(RIGHT(TEXT(AI54,"0.#"),1)=".",TRUE,FALSE)</formula>
    </cfRule>
  </conditionalFormatting>
  <conditionalFormatting sqref="AI53">
    <cfRule type="expression" dxfId="2735" priority="13383">
      <formula>IF(RIGHT(TEXT(AI53,"0.#"),1)=".",FALSE,TRUE)</formula>
    </cfRule>
    <cfRule type="expression" dxfId="2734" priority="13384">
      <formula>IF(RIGHT(TEXT(AI53,"0.#"),1)=".",TRUE,FALSE)</formula>
    </cfRule>
  </conditionalFormatting>
  <conditionalFormatting sqref="AM53">
    <cfRule type="expression" dxfId="2733" priority="13381">
      <formula>IF(RIGHT(TEXT(AM53,"0.#"),1)=".",FALSE,TRUE)</formula>
    </cfRule>
    <cfRule type="expression" dxfId="2732" priority="13382">
      <formula>IF(RIGHT(TEXT(AM53,"0.#"),1)=".",TRUE,FALSE)</formula>
    </cfRule>
  </conditionalFormatting>
  <conditionalFormatting sqref="AM54">
    <cfRule type="expression" dxfId="2731" priority="13379">
      <formula>IF(RIGHT(TEXT(AM54,"0.#"),1)=".",FALSE,TRUE)</formula>
    </cfRule>
    <cfRule type="expression" dxfId="2730" priority="13380">
      <formula>IF(RIGHT(TEXT(AM54,"0.#"),1)=".",TRUE,FALSE)</formula>
    </cfRule>
  </conditionalFormatting>
  <conditionalFormatting sqref="AM55">
    <cfRule type="expression" dxfId="2729" priority="13377">
      <formula>IF(RIGHT(TEXT(AM55,"0.#"),1)=".",FALSE,TRUE)</formula>
    </cfRule>
    <cfRule type="expression" dxfId="2728" priority="13378">
      <formula>IF(RIGHT(TEXT(AM55,"0.#"),1)=".",TRUE,FALSE)</formula>
    </cfRule>
  </conditionalFormatting>
  <conditionalFormatting sqref="AE60">
    <cfRule type="expression" dxfId="2727" priority="13363">
      <formula>IF(RIGHT(TEXT(AE60,"0.#"),1)=".",FALSE,TRUE)</formula>
    </cfRule>
    <cfRule type="expression" dxfId="2726" priority="13364">
      <formula>IF(RIGHT(TEXT(AE60,"0.#"),1)=".",TRUE,FALSE)</formula>
    </cfRule>
  </conditionalFormatting>
  <conditionalFormatting sqref="AE61">
    <cfRule type="expression" dxfId="2725" priority="13361">
      <formula>IF(RIGHT(TEXT(AE61,"0.#"),1)=".",FALSE,TRUE)</formula>
    </cfRule>
    <cfRule type="expression" dxfId="2724" priority="13362">
      <formula>IF(RIGHT(TEXT(AE61,"0.#"),1)=".",TRUE,FALSE)</formula>
    </cfRule>
  </conditionalFormatting>
  <conditionalFormatting sqref="AE62">
    <cfRule type="expression" dxfId="2723" priority="13359">
      <formula>IF(RIGHT(TEXT(AE62,"0.#"),1)=".",FALSE,TRUE)</formula>
    </cfRule>
    <cfRule type="expression" dxfId="2722" priority="13360">
      <formula>IF(RIGHT(TEXT(AE62,"0.#"),1)=".",TRUE,FALSE)</formula>
    </cfRule>
  </conditionalFormatting>
  <conditionalFormatting sqref="AI62">
    <cfRule type="expression" dxfId="2721" priority="13357">
      <formula>IF(RIGHT(TEXT(AI62,"0.#"),1)=".",FALSE,TRUE)</formula>
    </cfRule>
    <cfRule type="expression" dxfId="2720" priority="13358">
      <formula>IF(RIGHT(TEXT(AI62,"0.#"),1)=".",TRUE,FALSE)</formula>
    </cfRule>
  </conditionalFormatting>
  <conditionalFormatting sqref="AI61">
    <cfRule type="expression" dxfId="2719" priority="13355">
      <formula>IF(RIGHT(TEXT(AI61,"0.#"),1)=".",FALSE,TRUE)</formula>
    </cfRule>
    <cfRule type="expression" dxfId="2718" priority="13356">
      <formula>IF(RIGHT(TEXT(AI61,"0.#"),1)=".",TRUE,FALSE)</formula>
    </cfRule>
  </conditionalFormatting>
  <conditionalFormatting sqref="AI60">
    <cfRule type="expression" dxfId="2717" priority="13353">
      <formula>IF(RIGHT(TEXT(AI60,"0.#"),1)=".",FALSE,TRUE)</formula>
    </cfRule>
    <cfRule type="expression" dxfId="2716" priority="13354">
      <formula>IF(RIGHT(TEXT(AI60,"0.#"),1)=".",TRUE,FALSE)</formula>
    </cfRule>
  </conditionalFormatting>
  <conditionalFormatting sqref="AM60">
    <cfRule type="expression" dxfId="2715" priority="13351">
      <formula>IF(RIGHT(TEXT(AM60,"0.#"),1)=".",FALSE,TRUE)</formula>
    </cfRule>
    <cfRule type="expression" dxfId="2714" priority="13352">
      <formula>IF(RIGHT(TEXT(AM60,"0.#"),1)=".",TRUE,FALSE)</formula>
    </cfRule>
  </conditionalFormatting>
  <conditionalFormatting sqref="AM61">
    <cfRule type="expression" dxfId="2713" priority="13349">
      <formula>IF(RIGHT(TEXT(AM61,"0.#"),1)=".",FALSE,TRUE)</formula>
    </cfRule>
    <cfRule type="expression" dxfId="2712" priority="13350">
      <formula>IF(RIGHT(TEXT(AM61,"0.#"),1)=".",TRUE,FALSE)</formula>
    </cfRule>
  </conditionalFormatting>
  <conditionalFormatting sqref="AM62">
    <cfRule type="expression" dxfId="2711" priority="13347">
      <formula>IF(RIGHT(TEXT(AM62,"0.#"),1)=".",FALSE,TRUE)</formula>
    </cfRule>
    <cfRule type="expression" dxfId="2710" priority="13348">
      <formula>IF(RIGHT(TEXT(AM62,"0.#"),1)=".",TRUE,FALSE)</formula>
    </cfRule>
  </conditionalFormatting>
  <conditionalFormatting sqref="AE87">
    <cfRule type="expression" dxfId="2709" priority="13333">
      <formula>IF(RIGHT(TEXT(AE87,"0.#"),1)=".",FALSE,TRUE)</formula>
    </cfRule>
    <cfRule type="expression" dxfId="2708" priority="13334">
      <formula>IF(RIGHT(TEXT(AE87,"0.#"),1)=".",TRUE,FALSE)</formula>
    </cfRule>
  </conditionalFormatting>
  <conditionalFormatting sqref="AE88">
    <cfRule type="expression" dxfId="2707" priority="13331">
      <formula>IF(RIGHT(TEXT(AE88,"0.#"),1)=".",FALSE,TRUE)</formula>
    </cfRule>
    <cfRule type="expression" dxfId="2706" priority="13332">
      <formula>IF(RIGHT(TEXT(AE88,"0.#"),1)=".",TRUE,FALSE)</formula>
    </cfRule>
  </conditionalFormatting>
  <conditionalFormatting sqref="AE89">
    <cfRule type="expression" dxfId="2705" priority="13329">
      <formula>IF(RIGHT(TEXT(AE89,"0.#"),1)=".",FALSE,TRUE)</formula>
    </cfRule>
    <cfRule type="expression" dxfId="2704" priority="13330">
      <formula>IF(RIGHT(TEXT(AE89,"0.#"),1)=".",TRUE,FALSE)</formula>
    </cfRule>
  </conditionalFormatting>
  <conditionalFormatting sqref="AI89">
    <cfRule type="expression" dxfId="2703" priority="13327">
      <formula>IF(RIGHT(TEXT(AI89,"0.#"),1)=".",FALSE,TRUE)</formula>
    </cfRule>
    <cfRule type="expression" dxfId="2702" priority="13328">
      <formula>IF(RIGHT(TEXT(AI89,"0.#"),1)=".",TRUE,FALSE)</formula>
    </cfRule>
  </conditionalFormatting>
  <conditionalFormatting sqref="AI88">
    <cfRule type="expression" dxfId="2701" priority="13325">
      <formula>IF(RIGHT(TEXT(AI88,"0.#"),1)=".",FALSE,TRUE)</formula>
    </cfRule>
    <cfRule type="expression" dxfId="2700" priority="13326">
      <formula>IF(RIGHT(TEXT(AI88,"0.#"),1)=".",TRUE,FALSE)</formula>
    </cfRule>
  </conditionalFormatting>
  <conditionalFormatting sqref="AI87">
    <cfRule type="expression" dxfId="2699" priority="13323">
      <formula>IF(RIGHT(TEXT(AI87,"0.#"),1)=".",FALSE,TRUE)</formula>
    </cfRule>
    <cfRule type="expression" dxfId="2698" priority="13324">
      <formula>IF(RIGHT(TEXT(AI87,"0.#"),1)=".",TRUE,FALSE)</formula>
    </cfRule>
  </conditionalFormatting>
  <conditionalFormatting sqref="AM88">
    <cfRule type="expression" dxfId="2697" priority="13319">
      <formula>IF(RIGHT(TEXT(AM88,"0.#"),1)=".",FALSE,TRUE)</formula>
    </cfRule>
    <cfRule type="expression" dxfId="2696" priority="13320">
      <formula>IF(RIGHT(TEXT(AM88,"0.#"),1)=".",TRUE,FALSE)</formula>
    </cfRule>
  </conditionalFormatting>
  <conditionalFormatting sqref="AM89">
    <cfRule type="expression" dxfId="2695" priority="13317">
      <formula>IF(RIGHT(TEXT(AM89,"0.#"),1)=".",FALSE,TRUE)</formula>
    </cfRule>
    <cfRule type="expression" dxfId="2694" priority="13318">
      <formula>IF(RIGHT(TEXT(AM89,"0.#"),1)=".",TRUE,FALSE)</formula>
    </cfRule>
  </conditionalFormatting>
  <conditionalFormatting sqref="AE92">
    <cfRule type="expression" dxfId="2693" priority="13303">
      <formula>IF(RIGHT(TEXT(AE92,"0.#"),1)=".",FALSE,TRUE)</formula>
    </cfRule>
    <cfRule type="expression" dxfId="2692" priority="13304">
      <formula>IF(RIGHT(TEXT(AE92,"0.#"),1)=".",TRUE,FALSE)</formula>
    </cfRule>
  </conditionalFormatting>
  <conditionalFormatting sqref="AE93">
    <cfRule type="expression" dxfId="2691" priority="13301">
      <formula>IF(RIGHT(TEXT(AE93,"0.#"),1)=".",FALSE,TRUE)</formula>
    </cfRule>
    <cfRule type="expression" dxfId="2690" priority="13302">
      <formula>IF(RIGHT(TEXT(AE93,"0.#"),1)=".",TRUE,FALSE)</formula>
    </cfRule>
  </conditionalFormatting>
  <conditionalFormatting sqref="AE94">
    <cfRule type="expression" dxfId="2689" priority="13299">
      <formula>IF(RIGHT(TEXT(AE94,"0.#"),1)=".",FALSE,TRUE)</formula>
    </cfRule>
    <cfRule type="expression" dxfId="2688" priority="13300">
      <formula>IF(RIGHT(TEXT(AE94,"0.#"),1)=".",TRUE,FALSE)</formula>
    </cfRule>
  </conditionalFormatting>
  <conditionalFormatting sqref="AI94">
    <cfRule type="expression" dxfId="2687" priority="13297">
      <formula>IF(RIGHT(TEXT(AI94,"0.#"),1)=".",FALSE,TRUE)</formula>
    </cfRule>
    <cfRule type="expression" dxfId="2686" priority="13298">
      <formula>IF(RIGHT(TEXT(AI94,"0.#"),1)=".",TRUE,FALSE)</formula>
    </cfRule>
  </conditionalFormatting>
  <conditionalFormatting sqref="AI93">
    <cfRule type="expression" dxfId="2685" priority="13295">
      <formula>IF(RIGHT(TEXT(AI93,"0.#"),1)=".",FALSE,TRUE)</formula>
    </cfRule>
    <cfRule type="expression" dxfId="2684" priority="13296">
      <formula>IF(RIGHT(TEXT(AI93,"0.#"),1)=".",TRUE,FALSE)</formula>
    </cfRule>
  </conditionalFormatting>
  <conditionalFormatting sqref="AI92">
    <cfRule type="expression" dxfId="2683" priority="13293">
      <formula>IF(RIGHT(TEXT(AI92,"0.#"),1)=".",FALSE,TRUE)</formula>
    </cfRule>
    <cfRule type="expression" dxfId="2682" priority="13294">
      <formula>IF(RIGHT(TEXT(AI92,"0.#"),1)=".",TRUE,FALSE)</formula>
    </cfRule>
  </conditionalFormatting>
  <conditionalFormatting sqref="AM92">
    <cfRule type="expression" dxfId="2681" priority="13291">
      <formula>IF(RIGHT(TEXT(AM92,"0.#"),1)=".",FALSE,TRUE)</formula>
    </cfRule>
    <cfRule type="expression" dxfId="2680" priority="13292">
      <formula>IF(RIGHT(TEXT(AM92,"0.#"),1)=".",TRUE,FALSE)</formula>
    </cfRule>
  </conditionalFormatting>
  <conditionalFormatting sqref="AM93">
    <cfRule type="expression" dxfId="2679" priority="13289">
      <formula>IF(RIGHT(TEXT(AM93,"0.#"),1)=".",FALSE,TRUE)</formula>
    </cfRule>
    <cfRule type="expression" dxfId="2678" priority="13290">
      <formula>IF(RIGHT(TEXT(AM93,"0.#"),1)=".",TRUE,FALSE)</formula>
    </cfRule>
  </conditionalFormatting>
  <conditionalFormatting sqref="AM94">
    <cfRule type="expression" dxfId="2677" priority="13287">
      <formula>IF(RIGHT(TEXT(AM94,"0.#"),1)=".",FALSE,TRUE)</formula>
    </cfRule>
    <cfRule type="expression" dxfId="2676" priority="13288">
      <formula>IF(RIGHT(TEXT(AM94,"0.#"),1)=".",TRUE,FALSE)</formula>
    </cfRule>
  </conditionalFormatting>
  <conditionalFormatting sqref="AE97">
    <cfRule type="expression" dxfId="2675" priority="13273">
      <formula>IF(RIGHT(TEXT(AE97,"0.#"),1)=".",FALSE,TRUE)</formula>
    </cfRule>
    <cfRule type="expression" dxfId="2674" priority="13274">
      <formula>IF(RIGHT(TEXT(AE97,"0.#"),1)=".",TRUE,FALSE)</formula>
    </cfRule>
  </conditionalFormatting>
  <conditionalFormatting sqref="AE98">
    <cfRule type="expression" dxfId="2673" priority="13271">
      <formula>IF(RIGHT(TEXT(AE98,"0.#"),1)=".",FALSE,TRUE)</formula>
    </cfRule>
    <cfRule type="expression" dxfId="2672" priority="13272">
      <formula>IF(RIGHT(TEXT(AE98,"0.#"),1)=".",TRUE,FALSE)</formula>
    </cfRule>
  </conditionalFormatting>
  <conditionalFormatting sqref="AE99">
    <cfRule type="expression" dxfId="2671" priority="13269">
      <formula>IF(RIGHT(TEXT(AE99,"0.#"),1)=".",FALSE,TRUE)</formula>
    </cfRule>
    <cfRule type="expression" dxfId="2670" priority="13270">
      <formula>IF(RIGHT(TEXT(AE99,"0.#"),1)=".",TRUE,FALSE)</formula>
    </cfRule>
  </conditionalFormatting>
  <conditionalFormatting sqref="AI99">
    <cfRule type="expression" dxfId="2669" priority="13267">
      <formula>IF(RIGHT(TEXT(AI99,"0.#"),1)=".",FALSE,TRUE)</formula>
    </cfRule>
    <cfRule type="expression" dxfId="2668" priority="13268">
      <formula>IF(RIGHT(TEXT(AI99,"0.#"),1)=".",TRUE,FALSE)</formula>
    </cfRule>
  </conditionalFormatting>
  <conditionalFormatting sqref="AI98">
    <cfRule type="expression" dxfId="2667" priority="13265">
      <formula>IF(RIGHT(TEXT(AI98,"0.#"),1)=".",FALSE,TRUE)</formula>
    </cfRule>
    <cfRule type="expression" dxfId="2666" priority="13266">
      <formula>IF(RIGHT(TEXT(AI98,"0.#"),1)=".",TRUE,FALSE)</formula>
    </cfRule>
  </conditionalFormatting>
  <conditionalFormatting sqref="AI97">
    <cfRule type="expression" dxfId="2665" priority="13263">
      <formula>IF(RIGHT(TEXT(AI97,"0.#"),1)=".",FALSE,TRUE)</formula>
    </cfRule>
    <cfRule type="expression" dxfId="2664" priority="13264">
      <formula>IF(RIGHT(TEXT(AI97,"0.#"),1)=".",TRUE,FALSE)</formula>
    </cfRule>
  </conditionalFormatting>
  <conditionalFormatting sqref="AM97">
    <cfRule type="expression" dxfId="2663" priority="13261">
      <formula>IF(RIGHT(TEXT(AM97,"0.#"),1)=".",FALSE,TRUE)</formula>
    </cfRule>
    <cfRule type="expression" dxfId="2662" priority="13262">
      <formula>IF(RIGHT(TEXT(AM97,"0.#"),1)=".",TRUE,FALSE)</formula>
    </cfRule>
  </conditionalFormatting>
  <conditionalFormatting sqref="AM98">
    <cfRule type="expression" dxfId="2661" priority="13259">
      <formula>IF(RIGHT(TEXT(AM98,"0.#"),1)=".",FALSE,TRUE)</formula>
    </cfRule>
    <cfRule type="expression" dxfId="2660" priority="13260">
      <formula>IF(RIGHT(TEXT(AM98,"0.#"),1)=".",TRUE,FALSE)</formula>
    </cfRule>
  </conditionalFormatting>
  <conditionalFormatting sqref="AM99">
    <cfRule type="expression" dxfId="2659" priority="13257">
      <formula>IF(RIGHT(TEXT(AM99,"0.#"),1)=".",FALSE,TRUE)</formula>
    </cfRule>
    <cfRule type="expression" dxfId="2658" priority="13258">
      <formula>IF(RIGHT(TEXT(AM99,"0.#"),1)=".",TRUE,FALSE)</formula>
    </cfRule>
  </conditionalFormatting>
  <conditionalFormatting sqref="AM101">
    <cfRule type="expression" dxfId="2657" priority="13241">
      <formula>IF(RIGHT(TEXT(AM101,"0.#"),1)=".",FALSE,TRUE)</formula>
    </cfRule>
    <cfRule type="expression" dxfId="2656" priority="13242">
      <formula>IF(RIGHT(TEXT(AM101,"0.#"),1)=".",TRUE,FALSE)</formula>
    </cfRule>
  </conditionalFormatting>
  <conditionalFormatting sqref="AE104">
    <cfRule type="expression" dxfId="2655" priority="13231">
      <formula>IF(RIGHT(TEXT(AE104,"0.#"),1)=".",FALSE,TRUE)</formula>
    </cfRule>
    <cfRule type="expression" dxfId="2654" priority="13232">
      <formula>IF(RIGHT(TEXT(AE104,"0.#"),1)=".",TRUE,FALSE)</formula>
    </cfRule>
  </conditionalFormatting>
  <conditionalFormatting sqref="AI104">
    <cfRule type="expression" dxfId="2653" priority="13229">
      <formula>IF(RIGHT(TEXT(AI104,"0.#"),1)=".",FALSE,TRUE)</formula>
    </cfRule>
    <cfRule type="expression" dxfId="2652" priority="13230">
      <formula>IF(RIGHT(TEXT(AI104,"0.#"),1)=".",TRUE,FALSE)</formula>
    </cfRule>
  </conditionalFormatting>
  <conditionalFormatting sqref="AM104">
    <cfRule type="expression" dxfId="2651" priority="13227">
      <formula>IF(RIGHT(TEXT(AM104,"0.#"),1)=".",FALSE,TRUE)</formula>
    </cfRule>
    <cfRule type="expression" dxfId="2650" priority="13228">
      <formula>IF(RIGHT(TEXT(AM104,"0.#"),1)=".",TRUE,FALSE)</formula>
    </cfRule>
  </conditionalFormatting>
  <conditionalFormatting sqref="AE105">
    <cfRule type="expression" dxfId="2649" priority="13225">
      <formula>IF(RIGHT(TEXT(AE105,"0.#"),1)=".",FALSE,TRUE)</formula>
    </cfRule>
    <cfRule type="expression" dxfId="2648" priority="13226">
      <formula>IF(RIGHT(TEXT(AE105,"0.#"),1)=".",TRUE,FALSE)</formula>
    </cfRule>
  </conditionalFormatting>
  <conditionalFormatting sqref="AI105">
    <cfRule type="expression" dxfId="2647" priority="13223">
      <formula>IF(RIGHT(TEXT(AI105,"0.#"),1)=".",FALSE,TRUE)</formula>
    </cfRule>
    <cfRule type="expression" dxfId="2646" priority="13224">
      <formula>IF(RIGHT(TEXT(AI105,"0.#"),1)=".",TRUE,FALSE)</formula>
    </cfRule>
  </conditionalFormatting>
  <conditionalFormatting sqref="AM105">
    <cfRule type="expression" dxfId="2645" priority="13221">
      <formula>IF(RIGHT(TEXT(AM105,"0.#"),1)=".",FALSE,TRUE)</formula>
    </cfRule>
    <cfRule type="expression" dxfId="2644" priority="13222">
      <formula>IF(RIGHT(TEXT(AM105,"0.#"),1)=".",TRUE,FALSE)</formula>
    </cfRule>
  </conditionalFormatting>
  <conditionalFormatting sqref="AE107">
    <cfRule type="expression" dxfId="2643" priority="13217">
      <formula>IF(RIGHT(TEXT(AE107,"0.#"),1)=".",FALSE,TRUE)</formula>
    </cfRule>
    <cfRule type="expression" dxfId="2642" priority="13218">
      <formula>IF(RIGHT(TEXT(AE107,"0.#"),1)=".",TRUE,FALSE)</formula>
    </cfRule>
  </conditionalFormatting>
  <conditionalFormatting sqref="AI107">
    <cfRule type="expression" dxfId="2641" priority="13215">
      <formula>IF(RIGHT(TEXT(AI107,"0.#"),1)=".",FALSE,TRUE)</formula>
    </cfRule>
    <cfRule type="expression" dxfId="2640" priority="13216">
      <formula>IF(RIGHT(TEXT(AI107,"0.#"),1)=".",TRUE,FALSE)</formula>
    </cfRule>
  </conditionalFormatting>
  <conditionalFormatting sqref="AM107">
    <cfRule type="expression" dxfId="2639" priority="13213">
      <formula>IF(RIGHT(TEXT(AM107,"0.#"),1)=".",FALSE,TRUE)</formula>
    </cfRule>
    <cfRule type="expression" dxfId="2638" priority="13214">
      <formula>IF(RIGHT(TEXT(AM107,"0.#"),1)=".",TRUE,FALSE)</formula>
    </cfRule>
  </conditionalFormatting>
  <conditionalFormatting sqref="AE108">
    <cfRule type="expression" dxfId="2637" priority="13211">
      <formula>IF(RIGHT(TEXT(AE108,"0.#"),1)=".",FALSE,TRUE)</formula>
    </cfRule>
    <cfRule type="expression" dxfId="2636" priority="13212">
      <formula>IF(RIGHT(TEXT(AE108,"0.#"),1)=".",TRUE,FALSE)</formula>
    </cfRule>
  </conditionalFormatting>
  <conditionalFormatting sqref="AI108">
    <cfRule type="expression" dxfId="2635" priority="13209">
      <formula>IF(RIGHT(TEXT(AI108,"0.#"),1)=".",FALSE,TRUE)</formula>
    </cfRule>
    <cfRule type="expression" dxfId="2634" priority="13210">
      <formula>IF(RIGHT(TEXT(AI108,"0.#"),1)=".",TRUE,FALSE)</formula>
    </cfRule>
  </conditionalFormatting>
  <conditionalFormatting sqref="AM108">
    <cfRule type="expression" dxfId="2633" priority="13207">
      <formula>IF(RIGHT(TEXT(AM108,"0.#"),1)=".",FALSE,TRUE)</formula>
    </cfRule>
    <cfRule type="expression" dxfId="2632" priority="13208">
      <formula>IF(RIGHT(TEXT(AM108,"0.#"),1)=".",TRUE,FALSE)</formula>
    </cfRule>
  </conditionalFormatting>
  <conditionalFormatting sqref="AE110">
    <cfRule type="expression" dxfId="2631" priority="13203">
      <formula>IF(RIGHT(TEXT(AE110,"0.#"),1)=".",FALSE,TRUE)</formula>
    </cfRule>
    <cfRule type="expression" dxfId="2630" priority="13204">
      <formula>IF(RIGHT(TEXT(AE110,"0.#"),1)=".",TRUE,FALSE)</formula>
    </cfRule>
  </conditionalFormatting>
  <conditionalFormatting sqref="AI110">
    <cfRule type="expression" dxfId="2629" priority="13201">
      <formula>IF(RIGHT(TEXT(AI110,"0.#"),1)=".",FALSE,TRUE)</formula>
    </cfRule>
    <cfRule type="expression" dxfId="2628" priority="13202">
      <formula>IF(RIGHT(TEXT(AI110,"0.#"),1)=".",TRUE,FALSE)</formula>
    </cfRule>
  </conditionalFormatting>
  <conditionalFormatting sqref="AM110">
    <cfRule type="expression" dxfId="2627" priority="13199">
      <formula>IF(RIGHT(TEXT(AM110,"0.#"),1)=".",FALSE,TRUE)</formula>
    </cfRule>
    <cfRule type="expression" dxfId="2626" priority="13200">
      <formula>IF(RIGHT(TEXT(AM110,"0.#"),1)=".",TRUE,FALSE)</formula>
    </cfRule>
  </conditionalFormatting>
  <conditionalFormatting sqref="AE111">
    <cfRule type="expression" dxfId="2625" priority="13197">
      <formula>IF(RIGHT(TEXT(AE111,"0.#"),1)=".",FALSE,TRUE)</formula>
    </cfRule>
    <cfRule type="expression" dxfId="2624" priority="13198">
      <formula>IF(RIGHT(TEXT(AE111,"0.#"),1)=".",TRUE,FALSE)</formula>
    </cfRule>
  </conditionalFormatting>
  <conditionalFormatting sqref="AI111">
    <cfRule type="expression" dxfId="2623" priority="13195">
      <formula>IF(RIGHT(TEXT(AI111,"0.#"),1)=".",FALSE,TRUE)</formula>
    </cfRule>
    <cfRule type="expression" dxfId="2622" priority="13196">
      <formula>IF(RIGHT(TEXT(AI111,"0.#"),1)=".",TRUE,FALSE)</formula>
    </cfRule>
  </conditionalFormatting>
  <conditionalFormatting sqref="AM111">
    <cfRule type="expression" dxfId="2621" priority="13193">
      <formula>IF(RIGHT(TEXT(AM111,"0.#"),1)=".",FALSE,TRUE)</formula>
    </cfRule>
    <cfRule type="expression" dxfId="2620" priority="13194">
      <formula>IF(RIGHT(TEXT(AM111,"0.#"),1)=".",TRUE,FALSE)</formula>
    </cfRule>
  </conditionalFormatting>
  <conditionalFormatting sqref="AE113">
    <cfRule type="expression" dxfId="2619" priority="13189">
      <formula>IF(RIGHT(TEXT(AE113,"0.#"),1)=".",FALSE,TRUE)</formula>
    </cfRule>
    <cfRule type="expression" dxfId="2618" priority="13190">
      <formula>IF(RIGHT(TEXT(AE113,"0.#"),1)=".",TRUE,FALSE)</formula>
    </cfRule>
  </conditionalFormatting>
  <conditionalFormatting sqref="AI113">
    <cfRule type="expression" dxfId="2617" priority="13187">
      <formula>IF(RIGHT(TEXT(AI113,"0.#"),1)=".",FALSE,TRUE)</formula>
    </cfRule>
    <cfRule type="expression" dxfId="2616" priority="13188">
      <formula>IF(RIGHT(TEXT(AI113,"0.#"),1)=".",TRUE,FALSE)</formula>
    </cfRule>
  </conditionalFormatting>
  <conditionalFormatting sqref="AM113">
    <cfRule type="expression" dxfId="2615" priority="13185">
      <formula>IF(RIGHT(TEXT(AM113,"0.#"),1)=".",FALSE,TRUE)</formula>
    </cfRule>
    <cfRule type="expression" dxfId="2614" priority="13186">
      <formula>IF(RIGHT(TEXT(AM113,"0.#"),1)=".",TRUE,FALSE)</formula>
    </cfRule>
  </conditionalFormatting>
  <conditionalFormatting sqref="AE114">
    <cfRule type="expression" dxfId="2613" priority="13183">
      <formula>IF(RIGHT(TEXT(AE114,"0.#"),1)=".",FALSE,TRUE)</formula>
    </cfRule>
    <cfRule type="expression" dxfId="2612" priority="13184">
      <formula>IF(RIGHT(TEXT(AE114,"0.#"),1)=".",TRUE,FALSE)</formula>
    </cfRule>
  </conditionalFormatting>
  <conditionalFormatting sqref="AI114">
    <cfRule type="expression" dxfId="2611" priority="13181">
      <formula>IF(RIGHT(TEXT(AI114,"0.#"),1)=".",FALSE,TRUE)</formula>
    </cfRule>
    <cfRule type="expression" dxfId="2610" priority="13182">
      <formula>IF(RIGHT(TEXT(AI114,"0.#"),1)=".",TRUE,FALSE)</formula>
    </cfRule>
  </conditionalFormatting>
  <conditionalFormatting sqref="AM114">
    <cfRule type="expression" dxfId="2609" priority="13179">
      <formula>IF(RIGHT(TEXT(AM114,"0.#"),1)=".",FALSE,TRUE)</formula>
    </cfRule>
    <cfRule type="expression" dxfId="2608" priority="13180">
      <formula>IF(RIGHT(TEXT(AM114,"0.#"),1)=".",TRUE,FALSE)</formula>
    </cfRule>
  </conditionalFormatting>
  <conditionalFormatting sqref="AQ116">
    <cfRule type="expression" dxfId="2607" priority="13175">
      <formula>IF(RIGHT(TEXT(AQ116,"0.#"),1)=".",FALSE,TRUE)</formula>
    </cfRule>
    <cfRule type="expression" dxfId="2606" priority="13176">
      <formula>IF(RIGHT(TEXT(AQ116,"0.#"),1)=".",TRUE,FALSE)</formula>
    </cfRule>
  </conditionalFormatting>
  <conditionalFormatting sqref="AM116">
    <cfRule type="expression" dxfId="2605" priority="13171">
      <formula>IF(RIGHT(TEXT(AM116,"0.#"),1)=".",FALSE,TRUE)</formula>
    </cfRule>
    <cfRule type="expression" dxfId="2604" priority="13172">
      <formula>IF(RIGHT(TEXT(AM116,"0.#"),1)=".",TRUE,FALSE)</formula>
    </cfRule>
  </conditionalFormatting>
  <conditionalFormatting sqref="AM117">
    <cfRule type="expression" dxfId="2603" priority="13169">
      <formula>IF(RIGHT(TEXT(AM117,"0.#"),1)=".",FALSE,TRUE)</formula>
    </cfRule>
    <cfRule type="expression" dxfId="2602" priority="13170">
      <formula>IF(RIGHT(TEXT(AM117,"0.#"),1)=".",TRUE,FALSE)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M134:AM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39:AO866">
    <cfRule type="expression" dxfId="2517" priority="6645">
      <formula>IF(AND(AL839&gt;=0, RIGHT(TEXT(AL839,"0.#"),1)&lt;&gt;"."),TRUE,FALSE)</formula>
    </cfRule>
    <cfRule type="expression" dxfId="2516" priority="6646">
      <formula>IF(AND(AL839&gt;=0, RIGHT(TEXT(AL839,"0.#"),1)="."),TRUE,FALSE)</formula>
    </cfRule>
    <cfRule type="expression" dxfId="2515" priority="6647">
      <formula>IF(AND(AL839&lt;0, RIGHT(TEXT(AL839,"0.#"),1)&lt;&gt;"."),TRUE,FALSE)</formula>
    </cfRule>
    <cfRule type="expression" dxfId="2514" priority="6648">
      <formula>IF(AND(AL839&lt;0, RIGHT(TEXT(AL839,"0.#"),1)="."),TRUE,FALSE)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9">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39:Y866">
    <cfRule type="expression" dxfId="2443" priority="2973">
      <formula>IF(RIGHT(TEXT(Y839,"0.#"),1)=".",FALSE,TRUE)</formula>
    </cfRule>
    <cfRule type="expression" dxfId="2442" priority="2974">
      <formula>IF(RIGHT(TEXT(Y839,"0.#"),1)=".",TRUE,FALSE)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02:AO1131">
    <cfRule type="expression" dxfId="2413" priority="2879">
      <formula>IF(AND(AL1102&gt;=0, RIGHT(TEXT(AL1102,"0.#"),1)&lt;&gt;"."),TRUE,FALSE)</formula>
    </cfRule>
    <cfRule type="expression" dxfId="2412" priority="2880">
      <formula>IF(AND(AL1102&gt;=0, RIGHT(TEXT(AL1102,"0.#"),1)="."),TRUE,FALSE)</formula>
    </cfRule>
    <cfRule type="expression" dxfId="2411" priority="2881">
      <formula>IF(AND(AL1102&lt;0, RIGHT(TEXT(AL1102,"0.#"),1)&lt;&gt;"."),TRUE,FALSE)</formula>
    </cfRule>
    <cfRule type="expression" dxfId="2410" priority="2882">
      <formula>IF(AND(AL1102&lt;0, RIGHT(TEXT(AL1102,"0.#"),1)="."),TRUE,FALSE)</formula>
    </cfRule>
  </conditionalFormatting>
  <conditionalFormatting sqref="Y1102:Y1131">
    <cfRule type="expression" dxfId="2409" priority="2877">
      <formula>IF(RIGHT(TEXT(Y1102,"0.#"),1)=".",FALSE,TRUE)</formula>
    </cfRule>
    <cfRule type="expression" dxfId="2408" priority="2878">
      <formula>IF(RIGHT(TEXT(Y1102,"0.#"),1)=".",TRUE,FALSE)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37:AO838">
    <cfRule type="expression" dxfId="2399" priority="2831">
      <formula>IF(AND(AL837&gt;=0, RIGHT(TEXT(AL837,"0.#"),1)&lt;&gt;"."),TRUE,FALSE)</formula>
    </cfRule>
    <cfRule type="expression" dxfId="2398" priority="2832">
      <formula>IF(AND(AL837&gt;=0, RIGHT(TEXT(AL837,"0.#"),1)="."),TRUE,FALSE)</formula>
    </cfRule>
    <cfRule type="expression" dxfId="2397" priority="2833">
      <formula>IF(AND(AL837&lt;0, RIGHT(TEXT(AL837,"0.#"),1)&lt;&gt;"."),TRUE,FALSE)</formula>
    </cfRule>
    <cfRule type="expression" dxfId="2396" priority="2834">
      <formula>IF(AND(AL837&lt;0, RIGHT(TEXT(AL837,"0.#"),1)="."),TRUE,FALSE)</formula>
    </cfRule>
  </conditionalFormatting>
  <conditionalFormatting sqref="Y837:Y838">
    <cfRule type="expression" dxfId="2395" priority="2829">
      <formula>IF(RIGHT(TEXT(Y837,"0.#"),1)=".",FALSE,TRUE)</formula>
    </cfRule>
    <cfRule type="expression" dxfId="2394" priority="2830">
      <formula>IF(RIGHT(TEXT(Y837,"0.#"),1)=".",TRUE,FALSE)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Q102">
    <cfRule type="expression" dxfId="709" priority="9">
      <formula>IF(RIGHT(TEXT(AQ102,"0.#"),1)=".",FALSE,TRUE)</formula>
    </cfRule>
    <cfRule type="expression" dxfId="708" priority="10">
      <formula>IF(RIGHT(TEXT(AQ102,"0.#"),1)=".",TRUE,FALSE)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4" manualBreakCount="4">
    <brk id="36" max="49" man="1"/>
    <brk id="483"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8" sqref="Q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576</v>
      </c>
      <c r="M2" s="13" t="str">
        <f>IF(L2="","",K2)</f>
        <v>社会保障</v>
      </c>
      <c r="N2" s="13" t="str">
        <f>IF(M2="","",IF(N1&lt;&gt;"",CONCATENATE(N1,"、",M2),M2))</f>
        <v>社会保障</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576</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576</v>
      </c>
      <c r="C11" s="13" t="str">
        <f t="shared" si="0"/>
        <v>子ども・若者育成支援</v>
      </c>
      <c r="D11" s="13" t="str">
        <f t="shared" si="8"/>
        <v>高齢社会対策、子ども・若者育成支援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高齢社会対策、子ども・若者育成支援</v>
      </c>
      <c r="F14" s="18" t="s">
        <v>239</v>
      </c>
      <c r="G14" s="17" t="s">
        <v>576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576</v>
      </c>
      <c r="C16" s="13" t="str">
        <f t="shared" si="0"/>
        <v>男女共同参画</v>
      </c>
      <c r="D16" s="13" t="str">
        <f t="shared" si="8"/>
        <v>高齢社会対策、子ども・若者育成支援、男女共同参画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高齢社会対策、子ども・若者育成支援、男女共同参画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799" t="s">
        <v>265</v>
      </c>
      <c r="H2" s="784"/>
      <c r="I2" s="784"/>
      <c r="J2" s="784"/>
      <c r="K2" s="784"/>
      <c r="L2" s="784"/>
      <c r="M2" s="784"/>
      <c r="N2" s="784"/>
      <c r="O2" s="785"/>
      <c r="P2" s="783" t="s">
        <v>59</v>
      </c>
      <c r="Q2" s="784"/>
      <c r="R2" s="784"/>
      <c r="S2" s="784"/>
      <c r="T2" s="784"/>
      <c r="U2" s="784"/>
      <c r="V2" s="784"/>
      <c r="W2" s="784"/>
      <c r="X2" s="785"/>
      <c r="Y2" s="1009"/>
      <c r="Z2" s="412"/>
      <c r="AA2" s="413"/>
      <c r="AB2" s="1013" t="s">
        <v>11</v>
      </c>
      <c r="AC2" s="1014"/>
      <c r="AD2" s="1015"/>
      <c r="AE2" s="1001" t="s">
        <v>556</v>
      </c>
      <c r="AF2" s="1001"/>
      <c r="AG2" s="1001"/>
      <c r="AH2" s="1001"/>
      <c r="AI2" s="1001" t="s">
        <v>553</v>
      </c>
      <c r="AJ2" s="1001"/>
      <c r="AK2" s="1001"/>
      <c r="AL2" s="1001"/>
      <c r="AM2" s="1001" t="s">
        <v>527</v>
      </c>
      <c r="AN2" s="1001"/>
      <c r="AO2" s="1001"/>
      <c r="AP2" s="459"/>
      <c r="AQ2" s="176" t="s">
        <v>354</v>
      </c>
      <c r="AR2" s="169"/>
      <c r="AS2" s="169"/>
      <c r="AT2" s="170"/>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9"/>
      <c r="B4" s="517"/>
      <c r="C4" s="517"/>
      <c r="D4" s="517"/>
      <c r="E4" s="517"/>
      <c r="F4" s="518"/>
      <c r="G4" s="544"/>
      <c r="H4" s="1019"/>
      <c r="I4" s="1019"/>
      <c r="J4" s="1019"/>
      <c r="K4" s="1019"/>
      <c r="L4" s="1019"/>
      <c r="M4" s="1019"/>
      <c r="N4" s="1019"/>
      <c r="O4" s="1020"/>
      <c r="P4" s="161"/>
      <c r="Q4" s="1027"/>
      <c r="R4" s="1027"/>
      <c r="S4" s="1027"/>
      <c r="T4" s="1027"/>
      <c r="U4" s="1027"/>
      <c r="V4" s="1027"/>
      <c r="W4" s="1027"/>
      <c r="X4" s="1028"/>
      <c r="Y4" s="1005" t="s">
        <v>12</v>
      </c>
      <c r="Z4" s="1006"/>
      <c r="AA4" s="1007"/>
      <c r="AB4" s="555"/>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3" t="s">
        <v>54</v>
      </c>
      <c r="Z5" s="1002"/>
      <c r="AA5" s="1003"/>
      <c r="AB5" s="526"/>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2" t="s">
        <v>505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6" t="s">
        <v>473</v>
      </c>
      <c r="B9" s="517"/>
      <c r="C9" s="517"/>
      <c r="D9" s="517"/>
      <c r="E9" s="517"/>
      <c r="F9" s="518"/>
      <c r="G9" s="799" t="s">
        <v>265</v>
      </c>
      <c r="H9" s="784"/>
      <c r="I9" s="784"/>
      <c r="J9" s="784"/>
      <c r="K9" s="784"/>
      <c r="L9" s="784"/>
      <c r="M9" s="784"/>
      <c r="N9" s="784"/>
      <c r="O9" s="785"/>
      <c r="P9" s="783" t="s">
        <v>59</v>
      </c>
      <c r="Q9" s="784"/>
      <c r="R9" s="784"/>
      <c r="S9" s="784"/>
      <c r="T9" s="784"/>
      <c r="U9" s="784"/>
      <c r="V9" s="784"/>
      <c r="W9" s="784"/>
      <c r="X9" s="785"/>
      <c r="Y9" s="1009"/>
      <c r="Z9" s="412"/>
      <c r="AA9" s="413"/>
      <c r="AB9" s="1013" t="s">
        <v>11</v>
      </c>
      <c r="AC9" s="1014"/>
      <c r="AD9" s="1015"/>
      <c r="AE9" s="1001" t="s">
        <v>557</v>
      </c>
      <c r="AF9" s="1001"/>
      <c r="AG9" s="1001"/>
      <c r="AH9" s="1001"/>
      <c r="AI9" s="1001" t="s">
        <v>553</v>
      </c>
      <c r="AJ9" s="1001"/>
      <c r="AK9" s="1001"/>
      <c r="AL9" s="1001"/>
      <c r="AM9" s="1001" t="s">
        <v>527</v>
      </c>
      <c r="AN9" s="1001"/>
      <c r="AO9" s="1001"/>
      <c r="AP9" s="459"/>
      <c r="AQ9" s="176" t="s">
        <v>354</v>
      </c>
      <c r="AR9" s="169"/>
      <c r="AS9" s="169"/>
      <c r="AT9" s="170"/>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9"/>
      <c r="B11" s="517"/>
      <c r="C11" s="517"/>
      <c r="D11" s="517"/>
      <c r="E11" s="517"/>
      <c r="F11" s="518"/>
      <c r="G11" s="544"/>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5"/>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6"/>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2" t="s">
        <v>505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6" t="s">
        <v>473</v>
      </c>
      <c r="B16" s="517"/>
      <c r="C16" s="517"/>
      <c r="D16" s="517"/>
      <c r="E16" s="517"/>
      <c r="F16" s="518"/>
      <c r="G16" s="799" t="s">
        <v>265</v>
      </c>
      <c r="H16" s="784"/>
      <c r="I16" s="784"/>
      <c r="J16" s="784"/>
      <c r="K16" s="784"/>
      <c r="L16" s="784"/>
      <c r="M16" s="784"/>
      <c r="N16" s="784"/>
      <c r="O16" s="785"/>
      <c r="P16" s="783" t="s">
        <v>59</v>
      </c>
      <c r="Q16" s="784"/>
      <c r="R16" s="784"/>
      <c r="S16" s="784"/>
      <c r="T16" s="784"/>
      <c r="U16" s="784"/>
      <c r="V16" s="784"/>
      <c r="W16" s="784"/>
      <c r="X16" s="785"/>
      <c r="Y16" s="1009"/>
      <c r="Z16" s="412"/>
      <c r="AA16" s="413"/>
      <c r="AB16" s="1013" t="s">
        <v>11</v>
      </c>
      <c r="AC16" s="1014"/>
      <c r="AD16" s="1015"/>
      <c r="AE16" s="1001" t="s">
        <v>556</v>
      </c>
      <c r="AF16" s="1001"/>
      <c r="AG16" s="1001"/>
      <c r="AH16" s="1001"/>
      <c r="AI16" s="1001" t="s">
        <v>554</v>
      </c>
      <c r="AJ16" s="1001"/>
      <c r="AK16" s="1001"/>
      <c r="AL16" s="1001"/>
      <c r="AM16" s="1001" t="s">
        <v>527</v>
      </c>
      <c r="AN16" s="1001"/>
      <c r="AO16" s="1001"/>
      <c r="AP16" s="459"/>
      <c r="AQ16" s="176" t="s">
        <v>354</v>
      </c>
      <c r="AR16" s="169"/>
      <c r="AS16" s="169"/>
      <c r="AT16" s="170"/>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9"/>
      <c r="B18" s="517"/>
      <c r="C18" s="517"/>
      <c r="D18" s="517"/>
      <c r="E18" s="517"/>
      <c r="F18" s="518"/>
      <c r="G18" s="544"/>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5"/>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6"/>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2" t="s">
        <v>505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6" t="s">
        <v>473</v>
      </c>
      <c r="B23" s="517"/>
      <c r="C23" s="517"/>
      <c r="D23" s="517"/>
      <c r="E23" s="517"/>
      <c r="F23" s="518"/>
      <c r="G23" s="799" t="s">
        <v>265</v>
      </c>
      <c r="H23" s="784"/>
      <c r="I23" s="784"/>
      <c r="J23" s="784"/>
      <c r="K23" s="784"/>
      <c r="L23" s="784"/>
      <c r="M23" s="784"/>
      <c r="N23" s="784"/>
      <c r="O23" s="785"/>
      <c r="P23" s="783" t="s">
        <v>59</v>
      </c>
      <c r="Q23" s="784"/>
      <c r="R23" s="784"/>
      <c r="S23" s="784"/>
      <c r="T23" s="784"/>
      <c r="U23" s="784"/>
      <c r="V23" s="784"/>
      <c r="W23" s="784"/>
      <c r="X23" s="785"/>
      <c r="Y23" s="1009"/>
      <c r="Z23" s="412"/>
      <c r="AA23" s="413"/>
      <c r="AB23" s="1013" t="s">
        <v>11</v>
      </c>
      <c r="AC23" s="1014"/>
      <c r="AD23" s="1015"/>
      <c r="AE23" s="1001" t="s">
        <v>558</v>
      </c>
      <c r="AF23" s="1001"/>
      <c r="AG23" s="1001"/>
      <c r="AH23" s="1001"/>
      <c r="AI23" s="1001" t="s">
        <v>553</v>
      </c>
      <c r="AJ23" s="1001"/>
      <c r="AK23" s="1001"/>
      <c r="AL23" s="1001"/>
      <c r="AM23" s="1001" t="s">
        <v>527</v>
      </c>
      <c r="AN23" s="1001"/>
      <c r="AO23" s="1001"/>
      <c r="AP23" s="459"/>
      <c r="AQ23" s="176" t="s">
        <v>354</v>
      </c>
      <c r="AR23" s="169"/>
      <c r="AS23" s="169"/>
      <c r="AT23" s="170"/>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9"/>
      <c r="B25" s="517"/>
      <c r="C25" s="517"/>
      <c r="D25" s="517"/>
      <c r="E25" s="517"/>
      <c r="F25" s="518"/>
      <c r="G25" s="544"/>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5"/>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6"/>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2" t="s">
        <v>505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6" t="s">
        <v>473</v>
      </c>
      <c r="B30" s="517"/>
      <c r="C30" s="517"/>
      <c r="D30" s="517"/>
      <c r="E30" s="517"/>
      <c r="F30" s="518"/>
      <c r="G30" s="799" t="s">
        <v>265</v>
      </c>
      <c r="H30" s="784"/>
      <c r="I30" s="784"/>
      <c r="J30" s="784"/>
      <c r="K30" s="784"/>
      <c r="L30" s="784"/>
      <c r="M30" s="784"/>
      <c r="N30" s="784"/>
      <c r="O30" s="785"/>
      <c r="P30" s="783" t="s">
        <v>59</v>
      </c>
      <c r="Q30" s="784"/>
      <c r="R30" s="784"/>
      <c r="S30" s="784"/>
      <c r="T30" s="784"/>
      <c r="U30" s="784"/>
      <c r="V30" s="784"/>
      <c r="W30" s="784"/>
      <c r="X30" s="785"/>
      <c r="Y30" s="1009"/>
      <c r="Z30" s="412"/>
      <c r="AA30" s="413"/>
      <c r="AB30" s="1013" t="s">
        <v>11</v>
      </c>
      <c r="AC30" s="1014"/>
      <c r="AD30" s="1015"/>
      <c r="AE30" s="1001" t="s">
        <v>556</v>
      </c>
      <c r="AF30" s="1001"/>
      <c r="AG30" s="1001"/>
      <c r="AH30" s="1001"/>
      <c r="AI30" s="1001" t="s">
        <v>553</v>
      </c>
      <c r="AJ30" s="1001"/>
      <c r="AK30" s="1001"/>
      <c r="AL30" s="1001"/>
      <c r="AM30" s="1001" t="s">
        <v>551</v>
      </c>
      <c r="AN30" s="1001"/>
      <c r="AO30" s="1001"/>
      <c r="AP30" s="459"/>
      <c r="AQ30" s="176" t="s">
        <v>354</v>
      </c>
      <c r="AR30" s="169"/>
      <c r="AS30" s="169"/>
      <c r="AT30" s="170"/>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9"/>
      <c r="B32" s="517"/>
      <c r="C32" s="517"/>
      <c r="D32" s="517"/>
      <c r="E32" s="517"/>
      <c r="F32" s="518"/>
      <c r="G32" s="544"/>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5"/>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6"/>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2" t="s">
        <v>505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6" t="s">
        <v>473</v>
      </c>
      <c r="B37" s="517"/>
      <c r="C37" s="517"/>
      <c r="D37" s="517"/>
      <c r="E37" s="517"/>
      <c r="F37" s="518"/>
      <c r="G37" s="799" t="s">
        <v>265</v>
      </c>
      <c r="H37" s="784"/>
      <c r="I37" s="784"/>
      <c r="J37" s="784"/>
      <c r="K37" s="784"/>
      <c r="L37" s="784"/>
      <c r="M37" s="784"/>
      <c r="N37" s="784"/>
      <c r="O37" s="785"/>
      <c r="P37" s="783" t="s">
        <v>59</v>
      </c>
      <c r="Q37" s="784"/>
      <c r="R37" s="784"/>
      <c r="S37" s="784"/>
      <c r="T37" s="784"/>
      <c r="U37" s="784"/>
      <c r="V37" s="784"/>
      <c r="W37" s="784"/>
      <c r="X37" s="785"/>
      <c r="Y37" s="1009"/>
      <c r="Z37" s="412"/>
      <c r="AA37" s="413"/>
      <c r="AB37" s="1013" t="s">
        <v>11</v>
      </c>
      <c r="AC37" s="1014"/>
      <c r="AD37" s="1015"/>
      <c r="AE37" s="1001" t="s">
        <v>558</v>
      </c>
      <c r="AF37" s="1001"/>
      <c r="AG37" s="1001"/>
      <c r="AH37" s="1001"/>
      <c r="AI37" s="1001" t="s">
        <v>555</v>
      </c>
      <c r="AJ37" s="1001"/>
      <c r="AK37" s="1001"/>
      <c r="AL37" s="1001"/>
      <c r="AM37" s="1001" t="s">
        <v>552</v>
      </c>
      <c r="AN37" s="1001"/>
      <c r="AO37" s="1001"/>
      <c r="AP37" s="459"/>
      <c r="AQ37" s="176" t="s">
        <v>354</v>
      </c>
      <c r="AR37" s="169"/>
      <c r="AS37" s="169"/>
      <c r="AT37" s="170"/>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9"/>
      <c r="B39" s="517"/>
      <c r="C39" s="517"/>
      <c r="D39" s="517"/>
      <c r="E39" s="517"/>
      <c r="F39" s="518"/>
      <c r="G39" s="544"/>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5"/>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6"/>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6" t="s">
        <v>473</v>
      </c>
      <c r="B44" s="517"/>
      <c r="C44" s="517"/>
      <c r="D44" s="517"/>
      <c r="E44" s="517"/>
      <c r="F44" s="518"/>
      <c r="G44" s="799" t="s">
        <v>265</v>
      </c>
      <c r="H44" s="784"/>
      <c r="I44" s="784"/>
      <c r="J44" s="784"/>
      <c r="K44" s="784"/>
      <c r="L44" s="784"/>
      <c r="M44" s="784"/>
      <c r="N44" s="784"/>
      <c r="O44" s="785"/>
      <c r="P44" s="783" t="s">
        <v>59</v>
      </c>
      <c r="Q44" s="784"/>
      <c r="R44" s="784"/>
      <c r="S44" s="784"/>
      <c r="T44" s="784"/>
      <c r="U44" s="784"/>
      <c r="V44" s="784"/>
      <c r="W44" s="784"/>
      <c r="X44" s="785"/>
      <c r="Y44" s="1009"/>
      <c r="Z44" s="412"/>
      <c r="AA44" s="413"/>
      <c r="AB44" s="1013" t="s">
        <v>11</v>
      </c>
      <c r="AC44" s="1014"/>
      <c r="AD44" s="1015"/>
      <c r="AE44" s="1001" t="s">
        <v>556</v>
      </c>
      <c r="AF44" s="1001"/>
      <c r="AG44" s="1001"/>
      <c r="AH44" s="1001"/>
      <c r="AI44" s="1001" t="s">
        <v>553</v>
      </c>
      <c r="AJ44" s="1001"/>
      <c r="AK44" s="1001"/>
      <c r="AL44" s="1001"/>
      <c r="AM44" s="1001" t="s">
        <v>527</v>
      </c>
      <c r="AN44" s="1001"/>
      <c r="AO44" s="1001"/>
      <c r="AP44" s="459"/>
      <c r="AQ44" s="176" t="s">
        <v>354</v>
      </c>
      <c r="AR44" s="169"/>
      <c r="AS44" s="169"/>
      <c r="AT44" s="170"/>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9"/>
      <c r="B46" s="517"/>
      <c r="C46" s="517"/>
      <c r="D46" s="517"/>
      <c r="E46" s="517"/>
      <c r="F46" s="518"/>
      <c r="G46" s="544"/>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5"/>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6"/>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6" t="s">
        <v>473</v>
      </c>
      <c r="B51" s="517"/>
      <c r="C51" s="517"/>
      <c r="D51" s="517"/>
      <c r="E51" s="517"/>
      <c r="F51" s="518"/>
      <c r="G51" s="799" t="s">
        <v>265</v>
      </c>
      <c r="H51" s="784"/>
      <c r="I51" s="784"/>
      <c r="J51" s="784"/>
      <c r="K51" s="784"/>
      <c r="L51" s="784"/>
      <c r="M51" s="784"/>
      <c r="N51" s="784"/>
      <c r="O51" s="785"/>
      <c r="P51" s="783" t="s">
        <v>59</v>
      </c>
      <c r="Q51" s="784"/>
      <c r="R51" s="784"/>
      <c r="S51" s="784"/>
      <c r="T51" s="784"/>
      <c r="U51" s="784"/>
      <c r="V51" s="784"/>
      <c r="W51" s="784"/>
      <c r="X51" s="785"/>
      <c r="Y51" s="1009"/>
      <c r="Z51" s="412"/>
      <c r="AA51" s="413"/>
      <c r="AB51" s="459" t="s">
        <v>11</v>
      </c>
      <c r="AC51" s="1014"/>
      <c r="AD51" s="1015"/>
      <c r="AE51" s="1001" t="s">
        <v>556</v>
      </c>
      <c r="AF51" s="1001"/>
      <c r="AG51" s="1001"/>
      <c r="AH51" s="1001"/>
      <c r="AI51" s="1001" t="s">
        <v>553</v>
      </c>
      <c r="AJ51" s="1001"/>
      <c r="AK51" s="1001"/>
      <c r="AL51" s="1001"/>
      <c r="AM51" s="1001" t="s">
        <v>527</v>
      </c>
      <c r="AN51" s="1001"/>
      <c r="AO51" s="1001"/>
      <c r="AP51" s="459"/>
      <c r="AQ51" s="176" t="s">
        <v>354</v>
      </c>
      <c r="AR51" s="169"/>
      <c r="AS51" s="169"/>
      <c r="AT51" s="170"/>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9"/>
      <c r="B53" s="517"/>
      <c r="C53" s="517"/>
      <c r="D53" s="517"/>
      <c r="E53" s="517"/>
      <c r="F53" s="518"/>
      <c r="G53" s="544"/>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5"/>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6"/>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6" t="s">
        <v>473</v>
      </c>
      <c r="B58" s="517"/>
      <c r="C58" s="517"/>
      <c r="D58" s="517"/>
      <c r="E58" s="517"/>
      <c r="F58" s="518"/>
      <c r="G58" s="799" t="s">
        <v>265</v>
      </c>
      <c r="H58" s="784"/>
      <c r="I58" s="784"/>
      <c r="J58" s="784"/>
      <c r="K58" s="784"/>
      <c r="L58" s="784"/>
      <c r="M58" s="784"/>
      <c r="N58" s="784"/>
      <c r="O58" s="785"/>
      <c r="P58" s="783" t="s">
        <v>59</v>
      </c>
      <c r="Q58" s="784"/>
      <c r="R58" s="784"/>
      <c r="S58" s="784"/>
      <c r="T58" s="784"/>
      <c r="U58" s="784"/>
      <c r="V58" s="784"/>
      <c r="W58" s="784"/>
      <c r="X58" s="785"/>
      <c r="Y58" s="1009"/>
      <c r="Z58" s="412"/>
      <c r="AA58" s="413"/>
      <c r="AB58" s="1013" t="s">
        <v>11</v>
      </c>
      <c r="AC58" s="1014"/>
      <c r="AD58" s="1015"/>
      <c r="AE58" s="1001" t="s">
        <v>556</v>
      </c>
      <c r="AF58" s="1001"/>
      <c r="AG58" s="1001"/>
      <c r="AH58" s="1001"/>
      <c r="AI58" s="1001" t="s">
        <v>553</v>
      </c>
      <c r="AJ58" s="1001"/>
      <c r="AK58" s="1001"/>
      <c r="AL58" s="1001"/>
      <c r="AM58" s="1001" t="s">
        <v>527</v>
      </c>
      <c r="AN58" s="1001"/>
      <c r="AO58" s="1001"/>
      <c r="AP58" s="459"/>
      <c r="AQ58" s="176" t="s">
        <v>354</v>
      </c>
      <c r="AR58" s="169"/>
      <c r="AS58" s="169"/>
      <c r="AT58" s="170"/>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9"/>
      <c r="B60" s="517"/>
      <c r="C60" s="517"/>
      <c r="D60" s="517"/>
      <c r="E60" s="517"/>
      <c r="F60" s="518"/>
      <c r="G60" s="544"/>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5"/>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6"/>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6" t="s">
        <v>473</v>
      </c>
      <c r="B65" s="517"/>
      <c r="C65" s="517"/>
      <c r="D65" s="517"/>
      <c r="E65" s="517"/>
      <c r="F65" s="518"/>
      <c r="G65" s="799" t="s">
        <v>265</v>
      </c>
      <c r="H65" s="784"/>
      <c r="I65" s="784"/>
      <c r="J65" s="784"/>
      <c r="K65" s="784"/>
      <c r="L65" s="784"/>
      <c r="M65" s="784"/>
      <c r="N65" s="784"/>
      <c r="O65" s="785"/>
      <c r="P65" s="783" t="s">
        <v>59</v>
      </c>
      <c r="Q65" s="784"/>
      <c r="R65" s="784"/>
      <c r="S65" s="784"/>
      <c r="T65" s="784"/>
      <c r="U65" s="784"/>
      <c r="V65" s="784"/>
      <c r="W65" s="784"/>
      <c r="X65" s="785"/>
      <c r="Y65" s="1009"/>
      <c r="Z65" s="412"/>
      <c r="AA65" s="413"/>
      <c r="AB65" s="1013" t="s">
        <v>11</v>
      </c>
      <c r="AC65" s="1014"/>
      <c r="AD65" s="1015"/>
      <c r="AE65" s="1001" t="s">
        <v>556</v>
      </c>
      <c r="AF65" s="1001"/>
      <c r="AG65" s="1001"/>
      <c r="AH65" s="1001"/>
      <c r="AI65" s="1001" t="s">
        <v>553</v>
      </c>
      <c r="AJ65" s="1001"/>
      <c r="AK65" s="1001"/>
      <c r="AL65" s="1001"/>
      <c r="AM65" s="1001" t="s">
        <v>527</v>
      </c>
      <c r="AN65" s="1001"/>
      <c r="AO65" s="1001"/>
      <c r="AP65" s="459"/>
      <c r="AQ65" s="176" t="s">
        <v>354</v>
      </c>
      <c r="AR65" s="169"/>
      <c r="AS65" s="169"/>
      <c r="AT65" s="170"/>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9"/>
      <c r="B67" s="517"/>
      <c r="C67" s="517"/>
      <c r="D67" s="517"/>
      <c r="E67" s="517"/>
      <c r="F67" s="518"/>
      <c r="G67" s="544"/>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5"/>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6"/>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2" t="s">
        <v>505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61"/>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61"/>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61"/>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61"/>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61"/>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61"/>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61"/>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61"/>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1"/>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1"/>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1"/>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1"/>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1"/>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1"/>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1"/>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1"/>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1"/>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1"/>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1"/>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1"/>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2019-06-17T09:52:30Z</cp:lastPrinted>
  <dcterms:created xsi:type="dcterms:W3CDTF">2012-03-13T00:50:25Z</dcterms:created>
  <dcterms:modified xsi:type="dcterms:W3CDTF">2019-07-01T06:13:27Z</dcterms:modified>
</cp:coreProperties>
</file>