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<sst xmlns="http://schemas.openxmlformats.org/spreadsheetml/2006/main" count="2894" uniqueCount="657">
  <si>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</si>
  <si>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</si>
  <si>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</si>
  <si>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</si>
  <si>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</si>
  <si>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</si>
  <si>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</si>
  <si>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</si>
  <si>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</si>
  <si>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</si>
  <si>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</si>
  <si>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</si>
  <si>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</si>
  <si>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</si>
  <si>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</si>
  <si>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</si>
  <si>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</si>
  <si>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</si>
  <si>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</si>
  <si>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</si>
  <si>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</si>
  <si>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</si>
  <si>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</si>
  <si>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</si>
  <si>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</si>
  <si>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</si>
  <si>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</si>
  <si>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</si>
  <si>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</si>
  <si>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</si>
  <si>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</si>
  <si>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</si>
  <si>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</si>
  <si>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</si>
  <si>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</si>
  <si>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</si>
  <si>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</si>
  <si>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</si>
  <si>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</si>
  <si>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</si>
  <si>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</si>
  <si>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</si>
  <si>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</si>
  <si>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</si>
  <si>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</si>
  <si>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</si>
  <si>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</si>
  <si>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</si>
  <si>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</si>
  <si>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</si>
  <si>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</si>
  <si>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</si>
  <si>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</si>
  <si>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</si>
  <si>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</si>
  <si>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</si>
  <si>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</si>
  <si>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</si>
  <si>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</si>
  <si>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</si>
  <si>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</si>
  <si>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</si>
  <si>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</si>
  <si>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</si>
  <si>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</si>
  <si>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</si>
  <si>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</si>
  <si>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</si>
  <si>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</si>
  <si>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</si>
  <si>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</si>
  <si>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</si>
  <si>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</si>
  <si>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</si>
  <si>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</si>
  <si>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</si>
  <si>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</si>
  <si>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</si>
  <si>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</si>
  <si>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</si>
  <si>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</si>
  <si>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</si>
  <si>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</si>
  <si>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</si>
  <si>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</si>
  <si>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</si>
  <si>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</si>
  <si>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</si>
  <si>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</si>
  <si>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</si>
  <si>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</si>
  <si>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</si>
  <si>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</si>
  <si>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</si>
  <si>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</si>
  <si>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</si>
  <si>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</si>
  <si>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</si>
  <si>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</si>
  <si>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</si>
  <si>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</si>
  <si>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</si>
  <si>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</si>
  <si>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</si>
  <si>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</si>
  <si>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</si>
  <si>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</si>
  <si>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</si>
  <si>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</si>
  <si>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</si>
  <si>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</si>
  <si>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</si>
  <si>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</si>
  <si>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</si>
  <si>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</si>
  <si>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</si>
  <si>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</si>
  <si>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</si>
  <si>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</si>
  <si>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</si>
  <si>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</si>
  <si>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</si>
  <si>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</si>
  <si>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</si>
  <si>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</si>
  <si>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</si>
  <si>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</si>
  <si>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</si>
  <si>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</si>
  <si>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</si>
  <si>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</si>
  <si>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</si>
  <si>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</si>
  <si>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</si>
  <si>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</si>
  <si>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</si>
  <si>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</si>
  <si>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</si>
  <si>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</si>
  <si>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</si>
  <si>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</si>
  <si>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</si>
  <si>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</si>
  <si>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</si>
  <si>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</si>
  <si>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</si>
  <si>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</si>
  <si>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</si>
  <si>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</si>
  <si>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</si>
  <si>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</si>
  <si>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</si>
  <si>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</si>
  <si>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</si>
  <si>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</si>
  <si>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</si>
  <si>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</si>
  <si>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</si>
  <si>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</si>
  <si>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</si>
  <si>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</si>
  <si>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</si>
  <si>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</si>
  <si>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</si>
  <si>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</si>
  <si>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</si>
  <si>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</si>
  <si>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</si>
  <si>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</si>
  <si>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</si>
  <si>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</si>
  <si>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</si>
  <si>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</si>
  <si>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</si>
  <si>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</si>
  <si>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</si>
  <si>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</si>
  <si>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</si>
  <si>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</si>
  <si>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</si>
  <si>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</si>
  <si>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</si>
  <si>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</si>
  <si>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</si>
  <si>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</si>
  <si>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</si>
  <si>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</si>
  <si>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</si>
  <si>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</si>
  <si>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</si>
  <si>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</si>
  <si>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</si>
  <si>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</si>
  <si>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</si>
  <si>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</si>
  <si>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</si>
  <si>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</si>
  <si>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</si>
  <si>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</si>
  <si>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</si>
  <si>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</si>
  <si>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</si>
  <si>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</si>
  <si>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</si>
  <si>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</si>
  <si>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</si>
  <si>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</si>
  <si>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</si>
  <si>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</si>
  <si>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</si>
  <si>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</si>
  <si>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</si>
  <si>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</si>
  <si>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</si>
  <si>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</si>
  <si>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</si>
  <si>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</si>
  <si>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</si>
  <si>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</si>
  <si>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</si>
  <si>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</si>
  <si>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</si>
  <si>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</si>
  <si>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</si>
  <si>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</si>
  <si>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</si>
  <si>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</si>
  <si>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</si>
  <si>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</si>
  <si>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</si>
  <si>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</si>
  <si>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</si>
  <si>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</si>
  <si>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</si>
  <si>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</si>
  <si>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</si>
  <si>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</si>
  <si>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</si>
  <si>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</si>
  <si>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</si>
  <si>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</si>
  <si>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</si>
  <si>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</si>
  <si>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</si>
  <si>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</si>
  <si>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</si>
  <si>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</si>
  <si>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</si>
  <si>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</si>
  <si>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</si>
  <si>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</si>
  <si>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</si>
  <si>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</si>
  <si>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</si>
  <si>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</si>
  <si>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</si>
  <si>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</si>
  <si>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</si>
  <si>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</si>
  <si>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</si>
  <si>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</si>
  <si>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</si>
  <si>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</si>
  <si>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</si>
  <si>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</si>
  <si>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</si>
  <si>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</si>
  <si>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</si>
  <si>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</si>
  <si>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</si>
  <si>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</si>
  <si>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</si>
  <si>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</si>
  <si>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</si>
  <si>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</si>
  <si>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</si>
  <si>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</si>
  <si>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</si>
  <si>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</si>
  <si>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</si>
  <si>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</si>
  <si>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</si>
  <si>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</si>
  <si>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</si>
  <si>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</si>
  <si>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</si>
  <si>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</si>
  <si>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</si>
  <si>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</si>
  <si>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</si>
  <si>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</si>
  <si>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</si>
  <si>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</si>
  <si>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</si>
  <si>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</si>
  <si>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</si>
  <si>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</si>
  <si>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</si>
  <si>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</si>
  <si>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</si>
  <si>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</si>
  <si>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</si>
  <si>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</si>
  <si>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</si>
  <si>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</si>
  <si>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</si>
  <si>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</si>
  <si>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</si>
  <si>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</si>
  <si>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</si>
  <si>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</si>
  <si>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</si>
  <si>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</si>
  <si>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</si>
  <si>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</si>
  <si>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</si>
  <si>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</si>
  <si>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</si>
  <si>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</si>
  <si>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</si>
  <si>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</si>
  <si>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</si>
  <si>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</si>
  <si>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</si>
  <si>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</si>
  <si>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</si>
  <si>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</si>
  <si>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</si>
  <si>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</si>
  <si>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</si>
  <si>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</si>
  <si>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</si>
  <si>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</si>
  <si>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</si>
  <si>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</si>
  <si>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</si>
  <si>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</si>
  <si>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</si>
  <si>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</si>
  <si>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</si>
  <si>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</si>
  <si>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</si>
  <si>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</si>
  <si>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</si>
  <si>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</si>
  <si>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</si>
  <si>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</si>
  <si>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</si>
  <si>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</si>
  <si>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</si>
  <si>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</si>
  <si>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</si>
  <si>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</si>
  <si>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</si>
  <si>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</si>
  <si>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</si>
  <si>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</si>
  <si>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</si>
  <si>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</si>
  <si>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</si>
  <si>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</si>
  <si>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</si>
  <si>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</si>
  <si>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</si>
  <si>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</si>
  <si>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</si>
  <si>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</si>
  <si>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</si>
  <si>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</si>
  <si>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</si>
  <si>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</si>
  <si>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</si>
  <si>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</si>
  <si>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</si>
  <si>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</si>
  <si>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</si>
  <si>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</si>
  <si>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</si>
  <si>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</si>
  <si>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</si>
  <si>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</si>
  <si>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</si>
  <si>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</si>
  <si>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</si>
  <si>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</si>
  <si>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</si>
  <si>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</si>
  <si>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</si>
  <si>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</si>
  <si>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</si>
  <si>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</si>
  <si>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</si>
  <si>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</si>
  <si>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</si>
  <si>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</si>
  <si>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</si>
  <si>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</si>
  <si>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</si>
  <si>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</si>
  <si>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</si>
  <si>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</si>
  <si>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</si>
  <si>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</si>
  <si>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</si>
  <si>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</si>
  <si>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</si>
  <si>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</si>
  <si>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</si>
  <si>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</si>
  <si>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</si>
  <si>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</si>
  <si>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</si>
  <si>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</si>
  <si>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</si>
  <si>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</si>
  <si>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</si>
  <si>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</si>
  <si>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</si>
  <si>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</si>
  <si>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</si>
  <si>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</si>
  <si>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</si>
  <si>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</si>
  <si>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</si>
  <si>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</si>
  <si>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</si>
  <si>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</si>
  <si>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</si>
  <si>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</si>
  <si>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</si>
  <si>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</si>
  <si>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</si>
  <si>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</si>
  <si>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</si>
  <si>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</si>
  <si>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</si>
  <si>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</si>
  <si>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</si>
  <si>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</si>
  <si>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</si>
  <si>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</si>
  <si>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</si>
  <si>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</si>
  <si>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</si>
  <si>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</si>
  <si>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</si>
  <si>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</si>
  <si>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</si>
  <si>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</si>
  <si>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</si>
  <si>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</si>
  <si>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</si>
  <si>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</si>
  <si>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</si>
  <si>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</si>
  <si>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</si>
  <si>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</si>
  <si>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</si>
  <si>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</si>
  <si>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</si>
  <si>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</si>
  <si>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</si>
  <si>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</si>
  <si>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</si>
  <si>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</si>
  <si>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</si>
  <si>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</si>
  <si>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</si>
  <si>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</si>
  <si>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</si>
  <si>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</si>
  <si>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</si>
  <si>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</si>
  <si>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</si>
  <si>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</si>
  <si>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</si>
  <si>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</si>
  <si>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</si>
  <si>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</si>
  <si>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</si>
  <si>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</si>
  <si>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</si>
  <si>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</si>
  <si>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</si>
  <si>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</si>
  <si>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</si>
  <si>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</si>
  <si>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</si>
  <si>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</si>
  <si>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</si>
  <si>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</si>
  <si>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</si>
  <si>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</si>
  <si>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</si>
  <si>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</si>
  <si>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</si>
  <si>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</si>
  <si>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</si>
  <si>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</si>
  <si>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</si>
  <si>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</si>
  <si>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</si>
  <si>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</si>
  <si>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</si>
  <si>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</si>
  <si>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</si>
  <si>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</si>
  <si>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</si>
  <si>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</si>
  <si>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</si>
  <si>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</si>
  <si>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</si>
  <si>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</si>
  <si>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</si>
  <si>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</si>
  <si>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</si>
  <si>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</si>
  <si>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</si>
  <si>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</si>
  <si>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</si>
  <si>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</si>
  <si>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</si>
  <si>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</si>
  <si>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</si>
  <si>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</si>
  <si>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</si>
  <si>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</si>
  <si>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</si>
  <si>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</si>
  <si>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</si>
  <si>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</si>
  <si>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</si>
  <si>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</si>
  <si>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</si>
  <si>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</si>
  <si>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</si>
  <si>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</si>
  <si>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</si>
  <si>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</si>
  <si>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</si>
  <si>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</si>
  <si>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</si>
  <si>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</si>
  <si>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</si>
  <si>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</si>
  <si>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</si>
  <si>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</si>
  <si>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</si>
  <si>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</si>
  <si>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</si>
  <si>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</si>
  <si>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</si>
  <si>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</si>
  <si>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</si>
  <si>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</si>
  <si>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</si>
  <si>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</si>
  <si>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</si>
  <si>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</si>
  <si>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</si>
  <si>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</si>
  <si>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</si>
  <si>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</si>
  <si>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</si>
  <si>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</si>
  <si>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</si>
  <si>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</si>
  <si>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</si>
  <si>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</si>
  <si>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沖縄早期離職者定着支援事業</t>
    <rPh sb="0" eb="2">
      <t>オキナワ</t>
    </rPh>
    <rPh sb="2" eb="4">
      <t>ソウキ</t>
    </rPh>
    <rPh sb="4" eb="7">
      <t>リショクシャ</t>
    </rPh>
    <rPh sb="7" eb="9">
      <t>テイチャク</t>
    </rPh>
    <rPh sb="9" eb="11">
      <t>シエン</t>
    </rPh>
    <rPh sb="11" eb="13">
      <t>ジギョウ</t>
    </rPh>
    <phoneticPr fontId="5"/>
  </si>
  <si>
    <t>厚生労働省</t>
  </si>
  <si>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</si>
  <si>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</si>
  <si>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</si>
  <si>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雇用保険法第62条第1項第6号
雇用保険法施行規則第115条第5号</t>
  </si>
  <si>
    <t>「沖縄早期離職者定着支援事業の実施について」（平成20年4月1日付け触発第0401016号）</t>
  </si>
  <si>
    <t>沖縄県における若年者の高失業率を改善するために、企業経営者等の雇用する側に、若年者の職場定着のための取組の重要性とその効果を伝え、沖縄県内の若年者の職場定着の促進を図る。</t>
  </si>
  <si>
    <t>沖縄県内で特に若年者の離職率が高く、職場定着に課題を有する業種の業界団体等を対象に、若年者の職場定着に有効な仕組み（業界内の資格制度やメンター制度、人事評価制度等）の導入、定着させることを内容とするセミナーやコンサルティング等のサポート業務について、ノウハウを有する民間企業に委託する。</t>
  </si>
  <si>
    <t>-</t>
  </si>
  <si>
    <t>-</t>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</si>
  <si>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</si>
  <si>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</si>
  <si>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</si>
  <si>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</si>
  <si>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</si>
  <si>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t>
    <phoneticPr fontId="5"/>
  </si>
  <si>
    <t>厚生労働省職業安定局調べ</t>
  </si>
  <si>
    <t>メンター制度導入業界団体数及び人事労務管理制度導入業界団体数</t>
    <rPh sb="8" eb="10">
      <t>ギョウカイ</t>
    </rPh>
    <rPh sb="10" eb="12">
      <t>ダンタイ</t>
    </rPh>
    <phoneticPr fontId="5"/>
  </si>
  <si>
    <t>セミナー参加事業所数</t>
    <rPh sb="4" eb="6">
      <t>サンカ</t>
    </rPh>
    <rPh sb="6" eb="9">
      <t>ジギョウショ</t>
    </rPh>
    <rPh sb="9" eb="10">
      <t>スウ</t>
    </rPh>
    <phoneticPr fontId="5"/>
  </si>
  <si>
    <t>-</t>
    <phoneticPr fontId="5"/>
  </si>
  <si>
    <t>セミナー参加業界団体数</t>
    <rPh sb="4" eb="6">
      <t>サンカ</t>
    </rPh>
    <rPh sb="6" eb="8">
      <t>ギョウカイ</t>
    </rPh>
    <rPh sb="8" eb="10">
      <t>ダンタイ</t>
    </rPh>
    <rPh sb="10" eb="11">
      <t>スウ</t>
    </rPh>
    <phoneticPr fontId="5"/>
  </si>
  <si>
    <t>X：執行額（円）／Y：セミナー参加事業所・業界団体数（者）</t>
    <rPh sb="2" eb="4">
      <t>シッコウ</t>
    </rPh>
    <rPh sb="15" eb="17">
      <t>サンカ</t>
    </rPh>
    <rPh sb="17" eb="20">
      <t>ジギョウショ</t>
    </rPh>
    <rPh sb="21" eb="23">
      <t>ギョウカイ</t>
    </rPh>
    <rPh sb="23" eb="25">
      <t>ダンタイ</t>
    </rPh>
    <rPh sb="25" eb="26">
      <t>スウ</t>
    </rPh>
    <rPh sb="27" eb="28">
      <t>シャ</t>
    </rPh>
    <phoneticPr fontId="5"/>
  </si>
  <si>
    <t>円</t>
    <rPh sb="0" eb="1">
      <t>エン</t>
    </rPh>
    <phoneticPr fontId="5"/>
  </si>
  <si>
    <t>Ｘ／Ｙ</t>
  </si>
  <si>
    <t>10,933,000円/257件</t>
  </si>
  <si>
    <t>15,520,650円/188件</t>
  </si>
  <si>
    <t>雇用機会を創出するとともに雇用の安定を図ること（Ⅴ-2）</t>
  </si>
  <si>
    <t>地域、中小企業、産業の特性に応じ、雇用の創出及び雇用の安定を図ること（Ⅴ-2-1）</t>
  </si>
  <si>
    <t>-</t>
    <phoneticPr fontId="5"/>
  </si>
  <si>
    <t>-</t>
    <phoneticPr fontId="5"/>
  </si>
  <si>
    <t>-</t>
    <phoneticPr fontId="5"/>
  </si>
  <si>
    <t>-</t>
    <phoneticPr fontId="5"/>
  </si>
  <si>
    <t>沖縄早期離職者定着支援事業の実施により、沖縄県内の若年者の職場定着が図られることから、施策目標の達成に寄与するものと考えられる。</t>
  </si>
  <si>
    <t>-</t>
    <phoneticPr fontId="5"/>
  </si>
  <si>
    <t>-</t>
    <phoneticPr fontId="5"/>
  </si>
  <si>
    <t>-</t>
    <phoneticPr fontId="5"/>
  </si>
  <si>
    <t>-</t>
    <phoneticPr fontId="5"/>
  </si>
  <si>
    <t>-</t>
    <phoneticPr fontId="5"/>
  </si>
  <si>
    <t>○</t>
  </si>
  <si>
    <t>無</t>
  </si>
  <si>
    <t>‐</t>
  </si>
  <si>
    <t>沖縄県内の若年者を中心とする雇用情勢の改善のため、若年者の早期離職防止、職場定着の取組の重要性の周知及び効果的な制度の導入を支援する事業であり、地域雇用対策として国費を投じて実施すべき事業である。</t>
  </si>
  <si>
    <t>沖縄県における雇用情勢の改善のため、地域雇用対策として国が実施すべき事業である。</t>
  </si>
  <si>
    <t>成果実績は雇用保険二事業における指標と位置づけられており、優先度の高い事業となっている。</t>
  </si>
  <si>
    <t>点検対象外</t>
    <rPh sb="0" eb="5">
      <t>テ</t>
    </rPh>
    <phoneticPr fontId="5"/>
  </si>
  <si>
    <t>縮減</t>
  </si>
  <si>
    <t>-</t>
    <phoneticPr fontId="5"/>
  </si>
  <si>
    <t>719</t>
  </si>
  <si>
    <t>494</t>
  </si>
  <si>
    <t>654</t>
  </si>
  <si>
    <t>506</t>
  </si>
  <si>
    <t>578</t>
  </si>
  <si>
    <t>491</t>
    <phoneticPr fontId="5"/>
  </si>
  <si>
    <t>A.沖縄労働局</t>
    <rPh sb="2" eb="4">
      <t>オキナワ</t>
    </rPh>
    <rPh sb="4" eb="7">
      <t>ロウドウキョク</t>
    </rPh>
    <phoneticPr fontId="5"/>
  </si>
  <si>
    <t>事業費</t>
    <rPh sb="0" eb="3">
      <t>ジギョウヒ</t>
    </rPh>
    <phoneticPr fontId="5"/>
  </si>
  <si>
    <t>沖縄早期離職者定着支援事業の実施に必要な経費</t>
    <rPh sb="0" eb="2">
      <t>オキナワ</t>
    </rPh>
    <rPh sb="2" eb="4">
      <t>ソウキ</t>
    </rPh>
    <rPh sb="4" eb="7">
      <t>リショクシャ</t>
    </rPh>
    <rPh sb="7" eb="9">
      <t>テイチャク</t>
    </rPh>
    <rPh sb="9" eb="11">
      <t>シエン</t>
    </rPh>
    <rPh sb="11" eb="13">
      <t>ジギョウ</t>
    </rPh>
    <rPh sb="14" eb="16">
      <t>ジッシ</t>
    </rPh>
    <rPh sb="17" eb="19">
      <t>ヒツヨウ</t>
    </rPh>
    <rPh sb="20" eb="22">
      <t>ケイヒ</t>
    </rPh>
    <phoneticPr fontId="5"/>
  </si>
  <si>
    <t>管理費</t>
    <rPh sb="0" eb="3">
      <t>カンリヒ</t>
    </rPh>
    <phoneticPr fontId="5"/>
  </si>
  <si>
    <t>消費税</t>
    <rPh sb="0" eb="3">
      <t>ショウヒゼイ</t>
    </rPh>
    <phoneticPr fontId="5"/>
  </si>
  <si>
    <t>人件費等</t>
    <rPh sb="0" eb="3">
      <t>ジンケンヒ</t>
    </rPh>
    <rPh sb="3" eb="4">
      <t>トウ</t>
    </rPh>
    <phoneticPr fontId="5"/>
  </si>
  <si>
    <t>会場借料、講師謝金、リーフレット作成、アンケート調査等</t>
    <rPh sb="0" eb="2">
      <t>カイジョウ</t>
    </rPh>
    <rPh sb="2" eb="4">
      <t>シャクリョウ</t>
    </rPh>
    <rPh sb="5" eb="7">
      <t>コウシ</t>
    </rPh>
    <rPh sb="7" eb="9">
      <t>シャキン</t>
    </rPh>
    <rPh sb="16" eb="18">
      <t>サクセイ</t>
    </rPh>
    <rPh sb="24" eb="26">
      <t>チョウサ</t>
    </rPh>
    <rPh sb="26" eb="27">
      <t>トウ</t>
    </rPh>
    <phoneticPr fontId="5"/>
  </si>
  <si>
    <t>沖縄労働局</t>
    <rPh sb="0" eb="2">
      <t>オキナワ</t>
    </rPh>
    <rPh sb="2" eb="5">
      <t>ロウドウキョク</t>
    </rPh>
    <phoneticPr fontId="5"/>
  </si>
  <si>
    <t>沖縄早期離職者定着事業の実施に必要な経費</t>
    <rPh sb="0" eb="2">
      <t>オキナワ</t>
    </rPh>
    <rPh sb="2" eb="4">
      <t>ソウキ</t>
    </rPh>
    <rPh sb="4" eb="7">
      <t>リショクシャ</t>
    </rPh>
    <rPh sb="7" eb="9">
      <t>テイチャク</t>
    </rPh>
    <rPh sb="9" eb="11">
      <t>ジギョウ</t>
    </rPh>
    <rPh sb="12" eb="14">
      <t>ジッシ</t>
    </rPh>
    <rPh sb="15" eb="17">
      <t>ヒツヨウ</t>
    </rPh>
    <rPh sb="18" eb="20">
      <t>ケイヒ</t>
    </rPh>
    <phoneticPr fontId="5"/>
  </si>
  <si>
    <t>株式会社沖縄コングレ</t>
    <rPh sb="0" eb="2">
      <t>カブシキ</t>
    </rPh>
    <rPh sb="2" eb="4">
      <t>カイシャ</t>
    </rPh>
    <rPh sb="4" eb="6">
      <t>オキナワ</t>
    </rPh>
    <phoneticPr fontId="5"/>
  </si>
  <si>
    <t>沖縄早期離職者定着支援事業の実施</t>
    <rPh sb="0" eb="2">
      <t>オキナワ</t>
    </rPh>
    <rPh sb="2" eb="4">
      <t>ソウキ</t>
    </rPh>
    <rPh sb="4" eb="7">
      <t>リショクシャ</t>
    </rPh>
    <rPh sb="7" eb="9">
      <t>テイチャク</t>
    </rPh>
    <rPh sb="9" eb="11">
      <t>シエン</t>
    </rPh>
    <rPh sb="11" eb="13">
      <t>ジギョウ</t>
    </rPh>
    <rPh sb="14" eb="16">
      <t>ジッシ</t>
    </rPh>
    <phoneticPr fontId="5"/>
  </si>
  <si>
    <t>-</t>
    <phoneticPr fontId="5"/>
  </si>
  <si>
    <t>-</t>
    <phoneticPr fontId="5"/>
  </si>
  <si>
    <t>502</t>
    <phoneticPr fontId="5"/>
  </si>
  <si>
    <t>-</t>
    <phoneticPr fontId="5"/>
  </si>
  <si>
    <t>-</t>
    <phoneticPr fontId="5"/>
  </si>
  <si>
    <t>-</t>
    <phoneticPr fontId="5"/>
  </si>
  <si>
    <t>-</t>
    <phoneticPr fontId="5"/>
  </si>
  <si>
    <t>15,599,066円/272件</t>
    <phoneticPr fontId="5"/>
  </si>
  <si>
    <t>15,633,000円/140件</t>
    <phoneticPr fontId="5"/>
  </si>
  <si>
    <t>メンター制度導入事業所数及び人事労務管理制度導入事業所数</t>
    <phoneticPr fontId="5"/>
  </si>
  <si>
    <t>人事労務管理制度導入事業所数、業界団体数ともに成果目標を上回った。</t>
    <rPh sb="10" eb="13">
      <t>ジギョウショ</t>
    </rPh>
    <rPh sb="13" eb="14">
      <t>スウ</t>
    </rPh>
    <rPh sb="19" eb="20">
      <t>スウ</t>
    </rPh>
    <rPh sb="28" eb="29">
      <t>ウエ</t>
    </rPh>
    <phoneticPr fontId="5"/>
  </si>
  <si>
    <t>セミナー参加事業所数、業界団体数ともに活動実績が当初見込みを上回った。</t>
    <rPh sb="4" eb="6">
      <t>サンカ</t>
    </rPh>
    <rPh sb="6" eb="9">
      <t>ジギョウショ</t>
    </rPh>
    <rPh sb="9" eb="10">
      <t>スウ</t>
    </rPh>
    <rPh sb="11" eb="13">
      <t>ギョウカイ</t>
    </rPh>
    <rPh sb="13" eb="15">
      <t>ダンタイ</t>
    </rPh>
    <rPh sb="15" eb="16">
      <t>スウ</t>
    </rPh>
    <rPh sb="30" eb="31">
      <t>ウエ</t>
    </rPh>
    <phoneticPr fontId="5"/>
  </si>
  <si>
    <t>活動実績、成果実績ともに目標値を上回り、予算執行率も約１００％と適切に事業を実施することができた。</t>
    <rPh sb="0" eb="2">
      <t>カツドウ</t>
    </rPh>
    <rPh sb="2" eb="4">
      <t>ジッセキ</t>
    </rPh>
    <rPh sb="5" eb="7">
      <t>セイカ</t>
    </rPh>
    <rPh sb="7" eb="9">
      <t>ジッセキ</t>
    </rPh>
    <rPh sb="12" eb="15">
      <t>モクヒョウチ</t>
    </rPh>
    <rPh sb="16" eb="18">
      <t>ウワマワ</t>
    </rPh>
    <rPh sb="20" eb="22">
      <t>ヨサン</t>
    </rPh>
    <rPh sb="22" eb="24">
      <t>シッコウ</t>
    </rPh>
    <rPh sb="24" eb="25">
      <t>リツ</t>
    </rPh>
    <rPh sb="26" eb="27">
      <t>ヤク</t>
    </rPh>
    <rPh sb="32" eb="34">
      <t>テキセツ</t>
    </rPh>
    <rPh sb="35" eb="37">
      <t>ジギョウ</t>
    </rPh>
    <rPh sb="38" eb="40">
      <t>ジッシ</t>
    </rPh>
    <phoneticPr fontId="5"/>
  </si>
  <si>
    <t>原則として四半期ごとに実施状況を確認し、目標達成状況等事業の進捗管理を行い適切な事業実施に努める。</t>
    <rPh sb="16" eb="18">
      <t>カクニン</t>
    </rPh>
    <rPh sb="20" eb="22">
      <t>モクヒョウ</t>
    </rPh>
    <rPh sb="22" eb="24">
      <t>タッセイ</t>
    </rPh>
    <rPh sb="24" eb="26">
      <t>ジョウキョウ</t>
    </rPh>
    <rPh sb="26" eb="27">
      <t>トウ</t>
    </rPh>
    <rPh sb="27" eb="29">
      <t>ジギョウ</t>
    </rPh>
    <rPh sb="30" eb="32">
      <t>シンチョク</t>
    </rPh>
    <rPh sb="32" eb="34">
      <t>カンリ</t>
    </rPh>
    <rPh sb="35" eb="36">
      <t>オコナ</t>
    </rPh>
    <rPh sb="37" eb="39">
      <t>テキセツ</t>
    </rPh>
    <rPh sb="40" eb="42">
      <t>ジギョウ</t>
    </rPh>
    <rPh sb="42" eb="44">
      <t>ジッシ</t>
    </rPh>
    <rPh sb="45" eb="46">
      <t>ツト</t>
    </rPh>
    <phoneticPr fontId="5"/>
  </si>
  <si>
    <t>-</t>
    <phoneticPr fontId="5"/>
  </si>
  <si>
    <t>一般競争入札により受託者を選定。（平成24年度から）
なお、事業の周知期間を十分とり、説明会で事業内容を理解してただき応募者の増加に努めている。</t>
    <rPh sb="30" eb="32">
      <t>ジギョウ</t>
    </rPh>
    <rPh sb="33" eb="35">
      <t>シュウチ</t>
    </rPh>
    <rPh sb="35" eb="37">
      <t>キカン</t>
    </rPh>
    <rPh sb="38" eb="40">
      <t>ジュウブン</t>
    </rPh>
    <rPh sb="43" eb="45">
      <t>セツメイ</t>
    </rPh>
    <rPh sb="45" eb="46">
      <t>カイ</t>
    </rPh>
    <rPh sb="47" eb="49">
      <t>ジギョウ</t>
    </rPh>
    <rPh sb="49" eb="51">
      <t>ナイヨウ</t>
    </rPh>
    <rPh sb="52" eb="54">
      <t>リカイ</t>
    </rPh>
    <rPh sb="59" eb="62">
      <t>オウボシャ</t>
    </rPh>
    <rPh sb="63" eb="65">
      <t>ゾウカ</t>
    </rPh>
    <rPh sb="66" eb="67">
      <t>ツト</t>
    </rPh>
    <phoneticPr fontId="5"/>
  </si>
  <si>
    <t>事業遂行にあたって必要最低限のものに限定されている。</t>
    <rPh sb="0" eb="2">
      <t>ジギョウ</t>
    </rPh>
    <rPh sb="2" eb="4">
      <t>スイコウ</t>
    </rPh>
    <rPh sb="9" eb="11">
      <t>ヒツヨウ</t>
    </rPh>
    <rPh sb="11" eb="14">
      <t>サイテイゲン</t>
    </rPh>
    <rPh sb="18" eb="20">
      <t>ゲンテイ</t>
    </rPh>
    <phoneticPr fontId="5"/>
  </si>
  <si>
    <t>事業目的に即した真に必要なもの限定しており妥当である。</t>
    <rPh sb="0" eb="2">
      <t>ジギョウ</t>
    </rPh>
    <rPh sb="2" eb="4">
      <t>モクテキ</t>
    </rPh>
    <rPh sb="5" eb="6">
      <t>ソク</t>
    </rPh>
    <rPh sb="8" eb="9">
      <t>シン</t>
    </rPh>
    <rPh sb="10" eb="12">
      <t>ヒツヨウ</t>
    </rPh>
    <rPh sb="15" eb="17">
      <t>ゲンテイ</t>
    </rPh>
    <rPh sb="21" eb="23">
      <t>ダトウ</t>
    </rPh>
    <phoneticPr fontId="5"/>
  </si>
  <si>
    <t>B.株式会社沖縄コングレ</t>
    <rPh sb="2" eb="6">
      <t>カブシキガイシャ</t>
    </rPh>
    <rPh sb="6" eb="8">
      <t>オキナワ</t>
    </rPh>
    <phoneticPr fontId="5"/>
  </si>
  <si>
    <t>本事業は、多岐に渡る業務を専門的知見を持った業者に委託することで、一体的かつ効果的に実施できている。</t>
    <rPh sb="8" eb="9">
      <t>ワタ</t>
    </rPh>
    <phoneticPr fontId="5"/>
  </si>
  <si>
    <t>事業の支援対象者を事業所だけではなく、業界団体も加え、参加会員事業所への波及効果を狙いなど、効率的に事業を実施。</t>
    <rPh sb="24" eb="25">
      <t>クワ</t>
    </rPh>
    <phoneticPr fontId="5"/>
  </si>
  <si>
    <t>メンター制度導入事業所数及び人事労務管理制度導入事業所数が28件以上</t>
    <phoneticPr fontId="5"/>
  </si>
  <si>
    <t>メンター制度導入事業所数及び人事労務管理制度導入業界団体数が３件以上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</si>
</sst>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30776</xdr:colOff>
      <xdr:row>741</xdr:row>
      <xdr:rowOff>90092</xdr:rowOff>
    </xdr:from>
    <xdr:to>
      <xdr:col>40</xdr:col>
      <xdr:colOff>106244</xdr:colOff>
      <xdr:row>752</xdr:row>
      <xdr:rowOff>257444</xdr:rowOff>
    </xdr:to>
    <xdr:grpSp>
      <xdr:nvGrpSpPr>
        <xdr:cNvPr id="3" name="グループ化 13"/>
        <xdr:cNvGrpSpPr>
          <a:grpSpLocks/>
        </xdr:cNvGrpSpPr>
      </xdr:nvGrpSpPr>
      <xdr:grpSpPr bwMode="auto">
        <a:xfrm>
          <a:off x="3393834" y="43978361"/>
          <a:ext cx="4625487" cy="5479371"/>
          <a:chOff x="3453536" y="30324573"/>
          <a:chExt cx="4836415" cy="4721082"/>
        </a:xfrm>
      </xdr:grpSpPr>
      <xdr:sp macro="" textlink="">
        <xdr:nvSpPr>
          <xdr:cNvPr id="4" name="テキスト ボックス 3"/>
          <xdr:cNvSpPr txBox="1"/>
        </xdr:nvSpPr>
        <xdr:spPr>
          <a:xfrm>
            <a:off x="3453536" y="30324573"/>
            <a:ext cx="4836415" cy="254227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p>
        </xdr:txBody>
      </xdr:sp>
      <xdr:sp macro="" textlink="">
        <xdr:nvSpPr>
          <xdr:cNvPr id="5" name="テキスト ボックス 4"/>
          <xdr:cNvSpPr txBox="1"/>
        </xdr:nvSpPr>
        <xdr:spPr bwMode="auto">
          <a:xfrm>
            <a:off x="3551097" y="34725784"/>
            <a:ext cx="3667906" cy="31987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沖縄早期離職者定着支援事業の実施</a:t>
            </a:r>
            <a:endParaRPr kumimoji="1" lang="en-US" altLang="ja-JP" sz="1200">
              <a:solidFill>
                <a:sysClr val="windowText" lastClr="000000"/>
              </a:solidFill>
            </a:endParaRPr>
          </a:p>
        </xdr:txBody>
      </xdr:sp>
      <xdr:grpSp>
        <xdr:nvGrpSpPr>
          <xdr:cNvPr id="6" name="グループ化 8"/>
          <xdr:cNvGrpSpPr>
            <a:grpSpLocks/>
          </xdr:cNvGrpSpPr>
        </xdr:nvGrpSpPr>
        <xdr:grpSpPr bwMode="auto">
          <a:xfrm>
            <a:off x="4181515" y="33119415"/>
            <a:ext cx="2533935" cy="1434064"/>
            <a:chOff x="4181515" y="33119415"/>
            <a:chExt cx="2533935" cy="1434064"/>
          </a:xfrm>
        </xdr:grpSpPr>
        <xdr:sp macro="" textlink="">
          <xdr:nvSpPr>
            <xdr:cNvPr id="7" name="テキスト ボックス 6"/>
            <xdr:cNvSpPr txBox="1"/>
          </xdr:nvSpPr>
          <xdr:spPr bwMode="auto">
            <a:xfrm>
              <a:off x="4181515" y="33119415"/>
              <a:ext cx="2533935" cy="143406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lnSpc>
                  <a:spcPts val="1700"/>
                </a:lnSpc>
              </a:pPr>
              <a:r>
                <a:rPr kumimoji="1" lang="ja-JP" altLang="en-US" sz="1400">
                  <a:latin typeface="+mn-ea"/>
                  <a:ea typeface="+mn-ea"/>
                </a:rPr>
                <a:t>Ｂ</a:t>
              </a:r>
              <a:r>
                <a:rPr kumimoji="1" lang="en-US" altLang="ja-JP" sz="1400">
                  <a:latin typeface="+mn-ea"/>
                  <a:ea typeface="+mn-ea"/>
                </a:rPr>
                <a:t>.</a:t>
              </a:r>
              <a:r>
                <a:rPr kumimoji="1" lang="ja-JP" altLang="en-US" sz="1400">
                  <a:latin typeface="+mn-ea"/>
                  <a:ea typeface="+mn-ea"/>
                </a:rPr>
                <a:t>民間団体（</a:t>
              </a:r>
              <a:r>
                <a:rPr kumimoji="1" lang="en-US" altLang="ja-JP" sz="1400">
                  <a:latin typeface="+mn-ea"/>
                  <a:ea typeface="+mn-ea"/>
                </a:rPr>
                <a:t>1</a:t>
              </a:r>
              <a:r>
                <a:rPr kumimoji="1" lang="ja-JP" altLang="en-US" sz="1400">
                  <a:latin typeface="+mn-ea"/>
                  <a:ea typeface="+mn-ea"/>
                </a:rPr>
                <a:t>カ所）</a:t>
              </a:r>
              <a:endParaRPr kumimoji="1" lang="en-US" altLang="ja-JP" sz="1400">
                <a:latin typeface="+mn-ea"/>
                <a:ea typeface="+mn-ea"/>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dk1"/>
                  </a:solidFill>
                  <a:latin typeface="+mn-ea"/>
                  <a:ea typeface="+mn-ea"/>
                  <a:cs typeface="+mn-cs"/>
                </a:rPr>
                <a:t>16</a:t>
              </a:r>
              <a:r>
                <a:rPr kumimoji="1" lang="ja-JP" altLang="en-US" sz="1200">
                  <a:solidFill>
                    <a:schemeClr val="dk1"/>
                  </a:solidFill>
                  <a:latin typeface="+mn-ea"/>
                  <a:ea typeface="+mn-ea"/>
                  <a:cs typeface="+mn-cs"/>
                </a:rPr>
                <a:t>百万円</a:t>
              </a:r>
              <a:endParaRPr kumimoji="1" lang="en-US" altLang="ja-JP" sz="1200">
                <a:solidFill>
                  <a:schemeClr val="dk1"/>
                </a:solidFill>
                <a:latin typeface="+mn-ea"/>
                <a:ea typeface="+mn-ea"/>
                <a:cs typeface="+mn-cs"/>
              </a:endParaRPr>
            </a:p>
            <a:p>
              <a:pPr marL="0" marR="0" indent="0" algn="ctr" defTabSz="914400" eaLnBrk="1" fontAlgn="auto" latinLnBrk="0" hangingPunct="1">
                <a:lnSpc>
                  <a:spcPts val="1400"/>
                </a:lnSpc>
                <a:spcBef>
                  <a:spcPts val="0"/>
                </a:spcBef>
                <a:spcAft>
                  <a:spcPts val="0"/>
                </a:spcAft>
                <a:buClrTx/>
                <a:buSzTx/>
                <a:buFontTx/>
                <a:buNone/>
                <a:tabLst/>
                <a:defRPr/>
              </a:pPr>
              <a:endParaRPr lang="ja-JP" sz="1200">
                <a:latin typeface="+mn-ea"/>
                <a:ea typeface="+mn-ea"/>
              </a:endParaRPr>
            </a:p>
            <a:p>
              <a:pPr algn="ctr">
                <a:lnSpc>
                  <a:spcPts val="1900"/>
                </a:lnSpc>
              </a:pPr>
              <a:endParaRPr kumimoji="1" lang="en-US" altLang="ja-JP" sz="1600">
                <a:latin typeface="+mn-ea"/>
                <a:ea typeface="+mn-ea"/>
              </a:endParaRPr>
            </a:p>
            <a:p>
              <a:pPr algn="ctr">
                <a:lnSpc>
                  <a:spcPts val="1800"/>
                </a:lnSpc>
              </a:pPr>
              <a:endParaRPr kumimoji="1" lang="en-US" altLang="ja-JP" sz="1600">
                <a:latin typeface="+mn-ea"/>
                <a:ea typeface="+mn-ea"/>
              </a:endParaRPr>
            </a:p>
            <a:p>
              <a:pPr algn="ctr">
                <a:lnSpc>
                  <a:spcPts val="2000"/>
                </a:lnSpc>
              </a:pPr>
              <a:endParaRPr kumimoji="1" lang="en-US" altLang="ja-JP" sz="1600">
                <a:latin typeface="+mn-ea"/>
                <a:ea typeface="+mn-ea"/>
              </a:endParaRPr>
            </a:p>
            <a:p>
              <a:pPr algn="ctr">
                <a:lnSpc>
                  <a:spcPts val="1500"/>
                </a:lnSpc>
              </a:pPr>
              <a:r>
                <a:rPr kumimoji="1" lang="ja-JP" altLang="en-US" sz="1400">
                  <a:latin typeface="+mn-ea"/>
                  <a:ea typeface="+mn-ea"/>
                </a:rPr>
                <a:t>事業の実施</a:t>
              </a:r>
            </a:p>
          </xdr:txBody>
        </xdr:sp>
        <xdr:sp macro="" textlink="">
          <xdr:nvSpPr>
            <xdr:cNvPr id="8" name="テキスト ボックス 7"/>
            <xdr:cNvSpPr txBox="1"/>
          </xdr:nvSpPr>
          <xdr:spPr bwMode="auto">
            <a:xfrm>
              <a:off x="4377511" y="33578886"/>
              <a:ext cx="2113945" cy="6061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200">
                  <a:latin typeface="+mn-ea"/>
                  <a:ea typeface="+mn-ea"/>
                </a:rPr>
                <a:t>（株）沖縄コングレ</a:t>
              </a:r>
              <a:endParaRPr kumimoji="1" lang="en-US" altLang="ja-JP" sz="1200">
                <a:latin typeface="+mn-ea"/>
                <a:ea typeface="+mn-ea"/>
              </a:endParaRPr>
            </a:p>
            <a:p>
              <a:pPr algn="ctr">
                <a:lnSpc>
                  <a:spcPts val="1700"/>
                </a:lnSpc>
              </a:pPr>
              <a:r>
                <a:rPr kumimoji="1" lang="en-US" altLang="ja-JP" sz="1100">
                  <a:solidFill>
                    <a:schemeClr val="tx1"/>
                  </a:solidFill>
                  <a:latin typeface="+mn-ea"/>
                  <a:ea typeface="+mn-ea"/>
                </a:rPr>
                <a:t>16</a:t>
              </a:r>
              <a:r>
                <a:rPr kumimoji="1" lang="ja-JP" altLang="en-US" sz="1100">
                  <a:solidFill>
                    <a:schemeClr val="tx1"/>
                  </a:solidFill>
                  <a:latin typeface="+mn-ea"/>
                  <a:ea typeface="+mn-ea"/>
                </a:rPr>
                <a:t>百万円</a:t>
              </a:r>
              <a:endParaRPr kumimoji="1" lang="ja-JP" altLang="en-US" sz="1100">
                <a:latin typeface="+mn-ea"/>
                <a:ea typeface="+mn-ea"/>
              </a:endParaRPr>
            </a:p>
          </xdr:txBody>
        </xdr:sp>
      </xdr:grpSp>
    </xdr:grpSp>
    <xdr:clientData/>
  </xdr:twoCellAnchor>
  <xdr:twoCellAnchor>
    <xdr:from>
      <xdr:col>20</xdr:col>
      <xdr:colOff>109055</xdr:colOff>
      <xdr:row>741</xdr:row>
      <xdr:rowOff>316812</xdr:rowOff>
    </xdr:from>
    <xdr:to>
      <xdr:col>33</xdr:col>
      <xdr:colOff>78951</xdr:colOff>
      <xdr:row>743</xdr:row>
      <xdr:rowOff>302188</xdr:rowOff>
    </xdr:to>
    <xdr:sp macro="" textlink="">
      <xdr:nvSpPr>
        <xdr:cNvPr id="9" name="テキスト ボックス 8"/>
        <xdr:cNvSpPr txBox="1"/>
      </xdr:nvSpPr>
      <xdr:spPr bwMode="auto">
        <a:xfrm>
          <a:off x="4227974" y="44955596"/>
          <a:ext cx="2647193" cy="6804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ja-JP" altLang="en-US" sz="1400">
              <a:latin typeface="+mn-ea"/>
              <a:ea typeface="+mn-ea"/>
            </a:rPr>
            <a:t>厚生労働省</a:t>
          </a:r>
          <a:endParaRPr kumimoji="1" lang="en-US" altLang="ja-JP" sz="1400">
            <a:latin typeface="+mn-ea"/>
            <a:ea typeface="+mn-ea"/>
          </a:endParaRPr>
        </a:p>
        <a:p>
          <a:pPr algn="ctr"/>
          <a:r>
            <a:rPr kumimoji="1" lang="en-US" altLang="ja-JP" sz="1100">
              <a:latin typeface="+mn-ea"/>
              <a:ea typeface="+mn-ea"/>
            </a:rPr>
            <a:t>16</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19</xdr:col>
      <xdr:colOff>82732</xdr:colOff>
      <xdr:row>744</xdr:row>
      <xdr:rowOff>14940</xdr:rowOff>
    </xdr:from>
    <xdr:to>
      <xdr:col>25</xdr:col>
      <xdr:colOff>148543</xdr:colOff>
      <xdr:row>744</xdr:row>
      <xdr:rowOff>247347</xdr:rowOff>
    </xdr:to>
    <xdr:sp macro="" textlink="">
      <xdr:nvSpPr>
        <xdr:cNvPr id="10" name="テキスト ボックス 9"/>
        <xdr:cNvSpPr txBox="1"/>
      </xdr:nvSpPr>
      <xdr:spPr bwMode="auto">
        <a:xfrm>
          <a:off x="3995705" y="46069602"/>
          <a:ext cx="1301487" cy="232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20</xdr:col>
      <xdr:colOff>109055</xdr:colOff>
      <xdr:row>744</xdr:row>
      <xdr:rowOff>318994</xdr:rowOff>
    </xdr:from>
    <xdr:to>
      <xdr:col>33</xdr:col>
      <xdr:colOff>78951</xdr:colOff>
      <xdr:row>746</xdr:row>
      <xdr:rowOff>143511</xdr:rowOff>
    </xdr:to>
    <xdr:sp macro="" textlink="">
      <xdr:nvSpPr>
        <xdr:cNvPr id="11" name="テキスト ボックス 10"/>
        <xdr:cNvSpPr txBox="1"/>
      </xdr:nvSpPr>
      <xdr:spPr bwMode="auto">
        <a:xfrm>
          <a:off x="4227974" y="46373656"/>
          <a:ext cx="2647193" cy="77701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沖縄労働局</a:t>
          </a:r>
          <a:endParaRPr kumimoji="1" lang="en-US" altLang="ja-JP" sz="1400">
            <a:latin typeface="+mn-ea"/>
            <a:ea typeface="+mn-ea"/>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dk1"/>
              </a:solidFill>
              <a:latin typeface="+mj-ea"/>
              <a:ea typeface="+mj-ea"/>
              <a:cs typeface="+mn-cs"/>
            </a:rPr>
            <a:t>16</a:t>
          </a:r>
          <a:r>
            <a:rPr kumimoji="1" lang="ja-JP" altLang="en-US" sz="1100">
              <a:solidFill>
                <a:schemeClr val="dk1"/>
              </a:solidFill>
              <a:latin typeface="+mj-ea"/>
              <a:ea typeface="+mj-ea"/>
              <a:cs typeface="+mn-cs"/>
            </a:rPr>
            <a:t>百万円</a:t>
          </a:r>
          <a:endParaRPr kumimoji="1" lang="en-US" altLang="ja-JP" sz="1100">
            <a:solidFill>
              <a:schemeClr val="dk1"/>
            </a:solidFill>
            <a:latin typeface="+mj-ea"/>
            <a:ea typeface="+mj-ea"/>
            <a:cs typeface="+mn-cs"/>
          </a:endParaRPr>
        </a:p>
      </xdr:txBody>
    </xdr:sp>
    <xdr:clientData/>
  </xdr:twoCellAnchor>
  <xdr:twoCellAnchor>
    <xdr:from>
      <xdr:col>26</xdr:col>
      <xdr:colOff>201323</xdr:colOff>
      <xdr:row>743</xdr:row>
      <xdr:rowOff>312216</xdr:rowOff>
    </xdr:from>
    <xdr:to>
      <xdr:col>26</xdr:col>
      <xdr:colOff>201323</xdr:colOff>
      <xdr:row>744</xdr:row>
      <xdr:rowOff>289110</xdr:rowOff>
    </xdr:to>
    <xdr:sp macro="" textlink="">
      <xdr:nvSpPr>
        <xdr:cNvPr id="12" name="フリーフォーム 11"/>
        <xdr:cNvSpPr/>
      </xdr:nvSpPr>
      <xdr:spPr>
        <a:xfrm>
          <a:off x="5555918" y="45646067"/>
          <a:ext cx="0" cy="697705"/>
        </a:xfrm>
        <a:custGeom>
          <a:avLst/>
          <a:gdLst>
            <a:gd name="connsiteX0" fmla="*/ 0 w 0"/>
            <a:gd name="connsiteY0" fmla="*/ 0 h 558800"/>
            <a:gd name="connsiteX1" fmla="*/ 0 w 0"/>
            <a:gd name="connsiteY1" fmla="*/ 558800 h 558800"/>
          </a:gdLst>
          <a:ahLst/>
          <a:cxnLst>
            <a:cxn ang="0">
              <a:pos x="connsiteX0" y="connsiteY0"/>
            </a:cxn>
            <a:cxn ang="0">
              <a:pos x="connsiteX1" y="connsiteY1"/>
            </a:cxn>
          </a:cxnLst>
          <a:rect l="l" t="t" r="r" b="b"/>
          <a:pathLst>
            <a:path h="558800">
              <a:moveTo>
                <a:pt x="0" y="0"/>
              </a:moveTo>
              <a:lnTo>
                <a:pt x="0" y="558800"/>
              </a:lnTo>
            </a:path>
          </a:pathLst>
        </a:custGeom>
        <a:ln>
          <a:solidFill>
            <a:schemeClr val="tx1"/>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66953</xdr:colOff>
      <xdr:row>746</xdr:row>
      <xdr:rowOff>170708</xdr:rowOff>
    </xdr:from>
    <xdr:to>
      <xdr:col>26</xdr:col>
      <xdr:colOff>146235</xdr:colOff>
      <xdr:row>747</xdr:row>
      <xdr:rowOff>493152</xdr:rowOff>
    </xdr:to>
    <xdr:sp macro="" textlink="">
      <xdr:nvSpPr>
        <xdr:cNvPr id="13" name="フリーフォーム 12"/>
        <xdr:cNvSpPr/>
      </xdr:nvSpPr>
      <xdr:spPr>
        <a:xfrm flipH="1">
          <a:off x="5421548" y="47177870"/>
          <a:ext cx="79282" cy="669978"/>
        </a:xfrm>
        <a:custGeom>
          <a:avLst/>
          <a:gdLst>
            <a:gd name="connsiteX0" fmla="*/ 0 w 0"/>
            <a:gd name="connsiteY0" fmla="*/ 0 h 1257300"/>
            <a:gd name="connsiteX1" fmla="*/ 0 w 0"/>
            <a:gd name="connsiteY1" fmla="*/ 1257300 h 1257300"/>
          </a:gdLst>
          <a:ahLst/>
          <a:cxnLst>
            <a:cxn ang="0">
              <a:pos x="connsiteX0" y="connsiteY0"/>
            </a:cxn>
            <a:cxn ang="0">
              <a:pos x="connsiteX1" y="connsiteY1"/>
            </a:cxn>
          </a:cxnLst>
          <a:rect l="l" t="t" r="r" b="b"/>
          <a:pathLst>
            <a:path h="1257300">
              <a:moveTo>
                <a:pt x="0" y="0"/>
              </a:moveTo>
              <a:lnTo>
                <a:pt x="0" y="12573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6780</xdr:colOff>
      <xdr:row>743</xdr:row>
      <xdr:rowOff>363388</xdr:rowOff>
    </xdr:from>
    <xdr:to>
      <xdr:col>33</xdr:col>
      <xdr:colOff>53101</xdr:colOff>
      <xdr:row>744</xdr:row>
      <xdr:rowOff>68288</xdr:rowOff>
    </xdr:to>
    <xdr:sp macro="" textlink="">
      <xdr:nvSpPr>
        <xdr:cNvPr id="14" name="テキスト ボックス 13"/>
        <xdr:cNvSpPr txBox="1"/>
      </xdr:nvSpPr>
      <xdr:spPr>
        <a:xfrm>
          <a:off x="5773266" y="45697239"/>
          <a:ext cx="1076051" cy="42571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27</xdr:col>
      <xdr:colOff>129083</xdr:colOff>
      <xdr:row>746</xdr:row>
      <xdr:rowOff>165874</xdr:rowOff>
    </xdr:from>
    <xdr:to>
      <xdr:col>37</xdr:col>
      <xdr:colOff>19392</xdr:colOff>
      <xdr:row>747</xdr:row>
      <xdr:rowOff>540246</xdr:rowOff>
    </xdr:to>
    <xdr:sp macro="" textlink="">
      <xdr:nvSpPr>
        <xdr:cNvPr id="15" name="テキスト ボックス 14"/>
        <xdr:cNvSpPr txBox="1"/>
      </xdr:nvSpPr>
      <xdr:spPr>
        <a:xfrm>
          <a:off x="5689624" y="47173036"/>
          <a:ext cx="1949768" cy="72190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ja-JP" sz="1100">
              <a:solidFill>
                <a:schemeClr val="dk1"/>
              </a:solidFill>
              <a:effectLst/>
              <a:latin typeface="+mn-lt"/>
              <a:ea typeface="+mn-ea"/>
              <a:cs typeface="+mn-cs"/>
            </a:rPr>
            <a:t>事業委託先の選定及び事業実施状況の把握等</a:t>
          </a:r>
          <a:endParaRPr lang="ja-JP" altLang="ja-JP">
            <a:effectLst/>
          </a:endParaRPr>
        </a:p>
      </xdr:txBody>
    </xdr:sp>
    <xdr:clientData/>
  </xdr:twoCellAnchor>
  <xdr:twoCellAnchor>
    <xdr:from>
      <xdr:col>12</xdr:col>
      <xdr:colOff>12872</xdr:colOff>
      <xdr:row>747</xdr:row>
      <xdr:rowOff>193066</xdr:rowOff>
    </xdr:from>
    <xdr:to>
      <xdr:col>25</xdr:col>
      <xdr:colOff>69756</xdr:colOff>
      <xdr:row>747</xdr:row>
      <xdr:rowOff>443733</xdr:rowOff>
    </xdr:to>
    <xdr:sp macro="" textlink="">
      <xdr:nvSpPr>
        <xdr:cNvPr id="16" name="正方形/長方形 15"/>
        <xdr:cNvSpPr/>
      </xdr:nvSpPr>
      <xdr:spPr>
        <a:xfrm>
          <a:off x="2484223" y="47547762"/>
          <a:ext cx="2734182" cy="25066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34</xdr:col>
      <xdr:colOff>60249</xdr:colOff>
      <xdr:row>743</xdr:row>
      <xdr:rowOff>303642</xdr:rowOff>
    </xdr:from>
    <xdr:to>
      <xdr:col>39</xdr:col>
      <xdr:colOff>106569</xdr:colOff>
      <xdr:row>744</xdr:row>
      <xdr:rowOff>357670</xdr:rowOff>
    </xdr:to>
    <xdr:sp macro="" textlink="">
      <xdr:nvSpPr>
        <xdr:cNvPr id="17" name="テキスト ボックス 16"/>
        <xdr:cNvSpPr txBox="1"/>
      </xdr:nvSpPr>
      <xdr:spPr>
        <a:xfrm>
          <a:off x="7062411" y="45637493"/>
          <a:ext cx="1076050" cy="77483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うち、事務費</a:t>
          </a:r>
          <a:r>
            <a:rPr kumimoji="1" lang="en-US" altLang="ja-JP" sz="1100">
              <a:solidFill>
                <a:schemeClr val="dk1"/>
              </a:solidFill>
              <a:latin typeface="+mn-ea"/>
              <a:ea typeface="+mn-ea"/>
            </a:rPr>
            <a:t>0.1</a:t>
          </a:r>
          <a:r>
            <a:rPr kumimoji="1" lang="ja-JP" altLang="en-US" sz="1100">
              <a:solidFill>
                <a:schemeClr val="dk1"/>
              </a:solidFill>
              <a:latin typeface="+mn-ea"/>
              <a:ea typeface="+mn-ea"/>
            </a:rPr>
            <a:t>百万円</a:t>
          </a:r>
          <a:endParaRPr kumimoji="1" lang="en-US" altLang="ja-JP" sz="1100">
            <a:solidFill>
              <a:schemeClr val="dk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536</v>
      </c>
      <c r="AT2" s="939"/>
      <c r="AU2" s="939"/>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19" t="s">
        <v>515</v>
      </c>
      <c r="Z7" s="443"/>
      <c r="AA7" s="443"/>
      <c r="AB7" s="443"/>
      <c r="AC7" s="443"/>
      <c r="AD7" s="920"/>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v>
      </c>
      <c r="H8" s="720"/>
      <c r="I8" s="720"/>
      <c r="J8" s="720"/>
      <c r="K8" s="720"/>
      <c r="L8" s="720"/>
      <c r="M8" s="720"/>
      <c r="N8" s="720"/>
      <c r="O8" s="720"/>
      <c r="P8" s="720"/>
      <c r="Q8" s="720"/>
      <c r="R8" s="720"/>
      <c r="S8" s="720"/>
      <c r="T8" s="720"/>
      <c r="U8" s="720"/>
      <c r="V8" s="720"/>
      <c r="W8" s="720"/>
      <c r="X8" s="941"/>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17</v>
      </c>
      <c r="Q13" s="658"/>
      <c r="R13" s="658"/>
      <c r="S13" s="658"/>
      <c r="T13" s="658"/>
      <c r="U13" s="658"/>
      <c r="V13" s="659"/>
      <c r="W13" s="657">
        <v>17</v>
      </c>
      <c r="X13" s="658"/>
      <c r="Y13" s="658"/>
      <c r="Z13" s="658"/>
      <c r="AA13" s="658"/>
      <c r="AB13" s="658"/>
      <c r="AC13" s="659"/>
      <c r="AD13" s="657">
        <v>16</v>
      </c>
      <c r="AE13" s="658"/>
      <c r="AF13" s="658"/>
      <c r="AG13" s="658"/>
      <c r="AH13" s="658"/>
      <c r="AI13" s="658"/>
      <c r="AJ13" s="659"/>
      <c r="AK13" s="657">
        <v>16</v>
      </c>
      <c r="AL13" s="658"/>
      <c r="AM13" s="658"/>
      <c r="AN13" s="658"/>
      <c r="AO13" s="658"/>
      <c r="AP13" s="658"/>
      <c r="AQ13" s="659"/>
      <c r="AR13" s="657"/>
      <c r="AS13" s="658"/>
      <c r="AT13" s="658"/>
      <c r="AU13" s="658"/>
      <c r="AV13" s="658"/>
      <c r="AW13" s="658"/>
      <c r="AX13" s="659"/>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566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17</v>
      </c>
      <c r="Q18" s="879"/>
      <c r="R18" s="879"/>
      <c r="S18" s="879"/>
      <c r="T18" s="879"/>
      <c r="U18" s="879"/>
      <c r="V18" s="880"/>
      <c r="W18" s="878">
        <f>SUM(W13:AC17)</f>
        <v>17</v>
      </c>
      <c r="X18" s="879"/>
      <c r="Y18" s="879"/>
      <c r="Z18" s="879"/>
      <c r="AA18" s="879"/>
      <c r="AB18" s="879"/>
      <c r="AC18" s="880"/>
      <c r="AD18" s="878">
        <f>SUM(AD13:AJ17)</f>
        <v>16</v>
      </c>
      <c r="AE18" s="879"/>
      <c r="AF18" s="879"/>
      <c r="AG18" s="879"/>
      <c r="AH18" s="879"/>
      <c r="AI18" s="879"/>
      <c r="AJ18" s="880"/>
      <c r="AK18" s="878">
        <f>SUM(AK13:AQ17)</f>
        <v>16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v>
      </c>
      <c r="Q19" s="658"/>
      <c r="R19" s="658"/>
      <c r="S19" s="658"/>
      <c r="T19" s="658"/>
      <c r="U19" s="658"/>
      <c r="V19" s="659"/>
      <c r="W19" s="657">
        <v>16</v>
      </c>
      <c r="X19" s="658"/>
      <c r="Y19" s="658"/>
      <c r="Z19" s="658"/>
      <c r="AA19" s="658"/>
      <c r="AB19" s="658"/>
      <c r="AC19" s="659"/>
      <c r="AD19" s="657">
        <v>16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0.6470588235294118</v>
      </c>
      <c r="Q20" s="318"/>
      <c r="R20" s="318"/>
      <c r="S20" s="318"/>
      <c r="T20" s="318"/>
      <c r="U20" s="318"/>
      <c r="V20" s="318"/>
      <c r="W20" s="318">
        <f t="shared" ref="W20" si="0">IF(W18=0, "-", SUM(W19)/W18)</f>
        <v>0.94117647058823528</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478</v>
      </c>
      <c r="H21" s="317"/>
      <c r="I21" s="317"/>
      <c r="J21" s="317"/>
      <c r="K21" s="317"/>
      <c r="L21" s="317"/>
      <c r="M21" s="317"/>
      <c r="N21" s="317"/>
      <c r="O21" s="317"/>
      <c r="P21" s="318">
        <f>IF(P19=0, "-", SUM(P19)/SUM(P13,P14))</f>
        <v>0.6470588235294118</v>
      </c>
      <c r="Q21" s="318"/>
      <c r="R21" s="318"/>
      <c r="S21" s="318"/>
      <c r="T21" s="318"/>
      <c r="U21" s="318"/>
      <c r="V21" s="318"/>
      <c r="W21" s="318">
        <f t="shared" ref="W21" si="2">IF(W19=0, "-", SUM(W19)/SUM(W13,W14))</f>
        <v>0.94117647058823528</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559</v>
      </c>
      <c r="B22" s="964"/>
      <c r="C22" s="964"/>
      <c r="D22" s="964"/>
      <c r="E22" s="964"/>
      <c r="F22" s="965"/>
      <c r="G22" s="950" t="s">
        <v>457</v>
      </c>
      <c r="H22" s="222"/>
      <c r="I22" s="222"/>
      <c r="J22" s="222"/>
      <c r="K22" s="222"/>
      <c r="L22" s="222"/>
      <c r="M22" s="222"/>
      <c r="N22" s="222"/>
      <c r="O22" s="223"/>
      <c r="P22" s="933" t="s">
        <v>520</v>
      </c>
      <c r="Q22" s="222"/>
      <c r="R22" s="222"/>
      <c r="S22" s="222"/>
      <c r="T22" s="222"/>
      <c r="U22" s="222"/>
      <c r="V22" s="223"/>
      <c r="W22" s="933" t="s">
        <v>516</v>
      </c>
      <c r="X22" s="222"/>
      <c r="Y22" s="222"/>
      <c r="Z22" s="222"/>
      <c r="AA22" s="222"/>
      <c r="AB22" s="222"/>
      <c r="AC22" s="223"/>
      <c r="AD22" s="933"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580</v>
      </c>
      <c r="H23" s="952"/>
      <c r="I23" s="952"/>
      <c r="J23" s="952"/>
      <c r="K23" s="952"/>
      <c r="L23" s="952"/>
      <c r="M23" s="952"/>
      <c r="N23" s="952"/>
      <c r="O23" s="953"/>
      <c r="P23" s="934">
        <v>15</v>
      </c>
      <c r="Q23" s="935"/>
      <c r="R23" s="935"/>
      <c r="S23" s="935"/>
      <c r="T23" s="935"/>
      <c r="U23" s="935"/>
      <c r="V23" s="936"/>
      <c r="W23" s="657"/>
      <c r="X23" s="658"/>
      <c r="Y23" s="658"/>
      <c r="Z23" s="658"/>
      <c r="AA23" s="658"/>
      <c r="AB23" s="658"/>
      <c r="AC23" s="65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581</v>
      </c>
      <c r="H24" s="955"/>
      <c r="I24" s="955"/>
      <c r="J24" s="955"/>
      <c r="K24" s="955"/>
      <c r="L24" s="955"/>
      <c r="M24" s="955"/>
      <c r="N24" s="955"/>
      <c r="O24" s="956"/>
      <c r="P24" s="657">
        <v>0.2</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582</v>
      </c>
      <c r="H25" s="955"/>
      <c r="I25" s="955"/>
      <c r="J25" s="955"/>
      <c r="K25" s="955"/>
      <c r="L25" s="955"/>
      <c r="M25" s="955"/>
      <c r="N25" s="955"/>
      <c r="O25" s="956"/>
      <c r="P25" s="657">
        <v>0.1</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583</v>
      </c>
      <c r="H26" s="955"/>
      <c r="I26" s="955"/>
      <c r="J26" s="955"/>
      <c r="K26" s="955"/>
      <c r="L26" s="955"/>
      <c r="M26" s="955"/>
      <c r="N26" s="955"/>
      <c r="O26" s="956"/>
      <c r="P26" s="657">
        <v>0.1</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8">
        <f>P29-SUM(P23:P27)</f>
        <v>0.60000000000000142</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7">
        <f>AK13</f>
        <v>16</v>
      </c>
      <c r="Q29" s="658"/>
      <c r="R29" s="658"/>
      <c r="S29" s="658"/>
      <c r="T29" s="658"/>
      <c r="U29" s="658"/>
      <c r="V29" s="659"/>
      <c r="W29" s="930">
        <f>AR13</f>
        <v>0</v>
      </c>
      <c r="X29" s="931"/>
      <c r="Y29" s="931"/>
      <c r="Z29" s="931"/>
      <c r="AA29" s="931"/>
      <c r="AB29" s="931"/>
      <c r="AC29" s="932"/>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v>31</v>
      </c>
      <c r="AV31" s="199"/>
      <c r="AW31" s="398" t="s">
        <v>300</v>
      </c>
      <c r="AX31" s="399"/>
    </row>
    <row r="32" spans="1:50" ht="23.25" customHeight="1" x14ac:dyDescent="0.15">
      <c r="A32" s="403"/>
      <c r="B32" s="401"/>
      <c r="C32" s="401"/>
      <c r="D32" s="401"/>
      <c r="E32" s="401"/>
      <c r="F32" s="402"/>
      <c r="G32" s="564" t="s">
        <v>655</v>
      </c>
      <c r="H32" s="565"/>
      <c r="I32" s="565"/>
      <c r="J32" s="565"/>
      <c r="K32" s="565"/>
      <c r="L32" s="565"/>
      <c r="M32" s="565"/>
      <c r="N32" s="565"/>
      <c r="O32" s="566"/>
      <c r="P32" s="105" t="s">
        <v>643</v>
      </c>
      <c r="Q32" s="105"/>
      <c r="R32" s="105"/>
      <c r="S32" s="105"/>
      <c r="T32" s="105"/>
      <c r="U32" s="105"/>
      <c r="V32" s="105"/>
      <c r="W32" s="105"/>
      <c r="X32" s="106"/>
      <c r="Y32" s="471" t="s">
        <v>12</v>
      </c>
      <c r="Z32" s="531"/>
      <c r="AA32" s="532"/>
      <c r="AB32" s="461" t="s">
        <v>584</v>
      </c>
      <c r="AC32" s="461"/>
      <c r="AD32" s="461"/>
      <c r="AE32" s="218">
        <v>16</v>
      </c>
      <c r="AF32" s="219"/>
      <c r="AG32" s="219"/>
      <c r="AH32" s="219"/>
      <c r="AI32" s="218">
        <v>31</v>
      </c>
      <c r="AJ32" s="219"/>
      <c r="AK32" s="219"/>
      <c r="AL32" s="219"/>
      <c r="AM32" s="218">
        <v>36</v>
      </c>
      <c r="AN32" s="219"/>
      <c r="AO32" s="219"/>
      <c r="AP32" s="219"/>
      <c r="AQ32" s="340" t="s">
        <v>585</v>
      </c>
      <c r="AR32" s="207"/>
      <c r="AS32" s="207"/>
      <c r="AT32" s="341"/>
      <c r="AU32" s="219" t="s">
        <v>638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15</v>
      </c>
      <c r="AF33" s="219"/>
      <c r="AG33" s="219"/>
      <c r="AH33" s="219"/>
      <c r="AI33" s="218">
        <v>15</v>
      </c>
      <c r="AJ33" s="219"/>
      <c r="AK33" s="219"/>
      <c r="AL33" s="219"/>
      <c r="AM33" s="218">
        <v>24</v>
      </c>
      <c r="AN33" s="219"/>
      <c r="AO33" s="219"/>
      <c r="AP33" s="219"/>
      <c r="AQ33" s="340" t="s">
        <v>579</v>
      </c>
      <c r="AR33" s="207"/>
      <c r="AS33" s="207"/>
      <c r="AT33" s="341"/>
      <c r="AU33" s="219">
        <v>28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107</v>
      </c>
      <c r="AF34" s="219"/>
      <c r="AG34" s="219"/>
      <c r="AH34" s="219"/>
      <c r="AI34" s="218">
        <v>207</v>
      </c>
      <c r="AJ34" s="219"/>
      <c r="AK34" s="219"/>
      <c r="AL34" s="219"/>
      <c r="AM34" s="218">
        <v>150</v>
      </c>
      <c r="AN34" s="219"/>
      <c r="AO34" s="219"/>
      <c r="AP34" s="219"/>
      <c r="AQ34" s="340" t="s">
        <v>637</v>
      </c>
      <c r="AR34" s="207"/>
      <c r="AS34" s="207"/>
      <c r="AT34" s="341"/>
      <c r="AU34" s="219" t="s">
        <v>638</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579</v>
      </c>
      <c r="AR38" s="200"/>
      <c r="AS38" s="133" t="s">
        <v>355</v>
      </c>
      <c r="AT38" s="134"/>
      <c r="AU38" s="199">
        <v>31</v>
      </c>
      <c r="AV38" s="199"/>
      <c r="AW38" s="398" t="s">
        <v>300</v>
      </c>
      <c r="AX38" s="399"/>
    </row>
    <row r="39" spans="1:50" ht="23.25" customHeight="1" x14ac:dyDescent="0.15">
      <c r="A39" s="403"/>
      <c r="B39" s="401"/>
      <c r="C39" s="401"/>
      <c r="D39" s="401"/>
      <c r="E39" s="401"/>
      <c r="F39" s="402"/>
      <c r="G39" s="564" t="s">
        <v>656</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584</v>
      </c>
      <c r="AC39" s="461"/>
      <c r="AD39" s="461"/>
      <c r="AE39" s="218">
        <v>5</v>
      </c>
      <c r="AF39" s="219"/>
      <c r="AG39" s="219"/>
      <c r="AH39" s="219"/>
      <c r="AI39" s="218">
        <v>0</v>
      </c>
      <c r="AJ39" s="219"/>
      <c r="AK39" s="219"/>
      <c r="AL39" s="219"/>
      <c r="AM39" s="218">
        <v>4</v>
      </c>
      <c r="AN39" s="219"/>
      <c r="AO39" s="219"/>
      <c r="AP39" s="219"/>
      <c r="AQ39" s="340" t="s">
        <v>638</v>
      </c>
      <c r="AR39" s="207"/>
      <c r="AS39" s="207"/>
      <c r="AT39" s="341"/>
      <c r="AU39" s="219" t="s">
        <v>640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584</v>
      </c>
      <c r="AC40" s="523"/>
      <c r="AD40" s="523"/>
      <c r="AE40" s="218">
        <v>3</v>
      </c>
      <c r="AF40" s="219"/>
      <c r="AG40" s="219"/>
      <c r="AH40" s="219"/>
      <c r="AI40" s="218">
        <v>3</v>
      </c>
      <c r="AJ40" s="219"/>
      <c r="AK40" s="219"/>
      <c r="AL40" s="219"/>
      <c r="AM40" s="218">
        <v>3</v>
      </c>
      <c r="AN40" s="219"/>
      <c r="AO40" s="219"/>
      <c r="AP40" s="219"/>
      <c r="AQ40" s="340" t="s">
        <v>639</v>
      </c>
      <c r="AR40" s="207"/>
      <c r="AS40" s="207"/>
      <c r="AT40" s="341"/>
      <c r="AU40" s="219">
        <v>3</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167</v>
      </c>
      <c r="AF41" s="219"/>
      <c r="AG41" s="219"/>
      <c r="AH41" s="219"/>
      <c r="AI41" s="218">
        <v>0</v>
      </c>
      <c r="AJ41" s="219"/>
      <c r="AK41" s="219"/>
      <c r="AL41" s="219"/>
      <c r="AM41" s="218">
        <v>133</v>
      </c>
      <c r="AN41" s="219"/>
      <c r="AO41" s="219"/>
      <c r="AP41" s="219"/>
      <c r="AQ41" s="340" t="s">
        <v>640</v>
      </c>
      <c r="AR41" s="207"/>
      <c r="AS41" s="207"/>
      <c r="AT41" s="341"/>
      <c r="AU41" s="219" t="s">
        <v>640</v>
      </c>
      <c r="AV41" s="219"/>
      <c r="AW41" s="219"/>
      <c r="AX41" s="221"/>
    </row>
    <row r="42" spans="1:50" ht="23.25" customHeight="1" x14ac:dyDescent="0.15">
      <c r="A42" s="226" t="s">
        <v>505</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236</v>
      </c>
      <c r="AF101" s="219"/>
      <c r="AG101" s="219"/>
      <c r="AH101" s="220"/>
      <c r="AI101" s="218">
        <v>185</v>
      </c>
      <c r="AJ101" s="219"/>
      <c r="AK101" s="219"/>
      <c r="AL101" s="220"/>
      <c r="AM101" s="218">
        <v>255</v>
      </c>
      <c r="AN101" s="219"/>
      <c r="AO101" s="219"/>
      <c r="AP101" s="220"/>
      <c r="AQ101" s="218" t="s">
        <v>648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130</v>
      </c>
      <c r="AF102" s="418"/>
      <c r="AG102" s="418"/>
      <c r="AH102" s="418"/>
      <c r="AI102" s="418">
        <v>130</v>
      </c>
      <c r="AJ102" s="418"/>
      <c r="AK102" s="418"/>
      <c r="AL102" s="418"/>
      <c r="AM102" s="418">
        <v>130</v>
      </c>
      <c r="AN102" s="418"/>
      <c r="AO102" s="418"/>
      <c r="AP102" s="418"/>
      <c r="AQ102" s="273">
        <v>130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v>21</v>
      </c>
      <c r="AF104" s="219"/>
      <c r="AG104" s="219"/>
      <c r="AH104" s="220"/>
      <c r="AI104" s="218">
        <v>3</v>
      </c>
      <c r="AJ104" s="219"/>
      <c r="AK104" s="219"/>
      <c r="AL104" s="220"/>
      <c r="AM104" s="218">
        <v>17</v>
      </c>
      <c r="AN104" s="219"/>
      <c r="AO104" s="219"/>
      <c r="AP104" s="220"/>
      <c r="AQ104" s="218" t="s">
        <v>648</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v>10</v>
      </c>
      <c r="AF105" s="418"/>
      <c r="AG105" s="418"/>
      <c r="AH105" s="418"/>
      <c r="AI105" s="418">
        <v>10</v>
      </c>
      <c r="AJ105" s="418"/>
      <c r="AK105" s="418"/>
      <c r="AL105" s="418"/>
      <c r="AM105" s="418">
        <v>10</v>
      </c>
      <c r="AN105" s="418"/>
      <c r="AO105" s="418"/>
      <c r="AP105" s="418"/>
      <c r="AQ105" s="218">
        <v>10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42540.9</v>
      </c>
      <c r="AF116" s="418"/>
      <c r="AG116" s="418"/>
      <c r="AH116" s="418"/>
      <c r="AI116" s="418">
        <v>82556.600000000006</v>
      </c>
      <c r="AJ116" s="418"/>
      <c r="AK116" s="418"/>
      <c r="AL116" s="418"/>
      <c r="AM116" s="418">
        <v>57349.5</v>
      </c>
      <c r="AN116" s="418"/>
      <c r="AO116" s="418"/>
      <c r="AP116" s="418"/>
      <c r="AQ116" s="218">
        <v>111664.3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641</v>
      </c>
      <c r="AN117" s="551"/>
      <c r="AO117" s="551"/>
      <c r="AP117" s="551"/>
      <c r="AQ117" s="551" t="s">
        <v>642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579</v>
      </c>
      <c r="AF134" s="207"/>
      <c r="AG134" s="207"/>
      <c r="AH134" s="207"/>
      <c r="AI134" s="206" t="s">
        <v>600</v>
      </c>
      <c r="AJ134" s="207"/>
      <c r="AK134" s="207"/>
      <c r="AL134" s="207"/>
      <c r="AM134" s="206" t="s">
        <v>601</v>
      </c>
      <c r="AN134" s="207"/>
      <c r="AO134" s="207"/>
      <c r="AP134" s="207"/>
      <c r="AQ134" s="206" t="s">
        <v>601</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599</v>
      </c>
      <c r="AF135" s="207"/>
      <c r="AG135" s="207"/>
      <c r="AH135" s="207"/>
      <c r="AI135" s="206" t="s">
        <v>598</v>
      </c>
      <c r="AJ135" s="207"/>
      <c r="AK135" s="207"/>
      <c r="AL135" s="207"/>
      <c r="AM135" s="206" t="s">
        <v>601</v>
      </c>
      <c r="AN135" s="207"/>
      <c r="AO135" s="207"/>
      <c r="AP135" s="207"/>
      <c r="AQ135" s="206" t="s">
        <v>599</v>
      </c>
      <c r="AR135" s="207"/>
      <c r="AS135" s="207"/>
      <c r="AT135" s="207"/>
      <c r="AU135" s="206" t="s">
        <v>589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602</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8"/>
      <c r="E430" s="174" t="s">
        <v>545</v>
      </c>
      <c r="F430" s="898"/>
      <c r="G430" s="899" t="s">
        <v>374</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579</v>
      </c>
      <c r="AF433" s="207"/>
      <c r="AG433" s="207"/>
      <c r="AH433" s="207"/>
      <c r="AI433" s="340" t="s">
        <v>598</v>
      </c>
      <c r="AJ433" s="207"/>
      <c r="AK433" s="207"/>
      <c r="AL433" s="207"/>
      <c r="AM433" s="340" t="s">
        <v>604</v>
      </c>
      <c r="AN433" s="207"/>
      <c r="AO433" s="207"/>
      <c r="AP433" s="341"/>
      <c r="AQ433" s="340" t="s">
        <v>604</v>
      </c>
      <c r="AR433" s="207"/>
      <c r="AS433" s="207"/>
      <c r="AT433" s="341"/>
      <c r="AU433" s="207" t="s">
        <v>604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579</v>
      </c>
      <c r="AJ434" s="207"/>
      <c r="AK434" s="207"/>
      <c r="AL434" s="207"/>
      <c r="AM434" s="340" t="s">
        <v>579</v>
      </c>
      <c r="AN434" s="207"/>
      <c r="AO434" s="207"/>
      <c r="AP434" s="341"/>
      <c r="AQ434" s="340" t="s">
        <v>605</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604</v>
      </c>
      <c r="AF435" s="207"/>
      <c r="AG435" s="207"/>
      <c r="AH435" s="341"/>
      <c r="AI435" s="340" t="s">
        <v>579</v>
      </c>
      <c r="AJ435" s="207"/>
      <c r="AK435" s="207"/>
      <c r="AL435" s="207"/>
      <c r="AM435" s="340" t="s">
        <v>604</v>
      </c>
      <c r="AN435" s="207"/>
      <c r="AO435" s="207"/>
      <c r="AP435" s="341"/>
      <c r="AQ435" s="340" t="s">
        <v>599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607</v>
      </c>
      <c r="AF458" s="207"/>
      <c r="AG458" s="207"/>
      <c r="AH458" s="207"/>
      <c r="AI458" s="340" t="s">
        <v>607</v>
      </c>
      <c r="AJ458" s="207"/>
      <c r="AK458" s="207"/>
      <c r="AL458" s="207"/>
      <c r="AM458" s="340" t="s">
        <v>579</v>
      </c>
      <c r="AN458" s="207"/>
      <c r="AO458" s="207"/>
      <c r="AP458" s="341"/>
      <c r="AQ458" s="340" t="s">
        <v>607</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579</v>
      </c>
      <c r="AJ459" s="207"/>
      <c r="AK459" s="207"/>
      <c r="AL459" s="207"/>
      <c r="AM459" s="340" t="s">
        <v>607</v>
      </c>
      <c r="AN459" s="207"/>
      <c r="AO459" s="207"/>
      <c r="AP459" s="341"/>
      <c r="AQ459" s="340" t="s">
        <v>607</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599</v>
      </c>
      <c r="AF460" s="207"/>
      <c r="AG460" s="207"/>
      <c r="AH460" s="341"/>
      <c r="AI460" s="340" t="s">
        <v>599</v>
      </c>
      <c r="AJ460" s="207"/>
      <c r="AK460" s="207"/>
      <c r="AL460" s="207"/>
      <c r="AM460" s="340"/>
      <c r="AN460" s="207"/>
      <c r="AO460" s="207"/>
      <c r="AP460" s="341"/>
      <c r="AQ460" s="340" t="s">
        <v>579</v>
      </c>
      <c r="AR460" s="207"/>
      <c r="AS460" s="207"/>
      <c r="AT460" s="341"/>
      <c r="AU460" s="207" t="s">
        <v>606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608</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60.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608</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608</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0.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63.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651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3.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608</v>
      </c>
      <c r="AE711" s="329"/>
      <c r="AF711" s="329"/>
      <c r="AG711" s="101" t="s">
        <v>650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610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608</v>
      </c>
      <c r="AE714" s="808"/>
      <c r="AF714" s="809"/>
      <c r="AG714" s="736" t="s">
        <v>654</v>
      </c>
      <c r="AH714" s="737"/>
      <c r="AI714" s="737"/>
      <c r="AJ714" s="737"/>
      <c r="AK714" s="737"/>
      <c r="AL714" s="737"/>
      <c r="AM714" s="737"/>
      <c r="AN714" s="737"/>
      <c r="AO714" s="737"/>
      <c r="AP714" s="737"/>
      <c r="AQ714" s="737"/>
      <c r="AR714" s="737"/>
      <c r="AS714" s="737"/>
      <c r="AT714" s="737"/>
      <c r="AU714" s="737"/>
      <c r="AV714" s="737"/>
      <c r="AW714" s="737"/>
      <c r="AX714" s="738"/>
    </row>
    <row r="715" spans="1:50" ht="31.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608</v>
      </c>
      <c r="AE715" s="605"/>
      <c r="AF715" s="656"/>
      <c r="AG715" s="742" t="s">
        <v>644</v>
      </c>
      <c r="AH715" s="743"/>
      <c r="AI715" s="743"/>
      <c r="AJ715" s="743"/>
      <c r="AK715" s="743"/>
      <c r="AL715" s="743"/>
      <c r="AM715" s="743"/>
      <c r="AN715" s="743"/>
      <c r="AO715" s="743"/>
      <c r="AP715" s="743"/>
      <c r="AQ715" s="743"/>
      <c r="AR715" s="743"/>
      <c r="AS715" s="743"/>
      <c r="AT715" s="743"/>
      <c r="AU715" s="743"/>
      <c r="AV715" s="743"/>
      <c r="AW715" s="743"/>
      <c r="AX715" s="744"/>
    </row>
    <row r="716" spans="1:50" ht="4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1" t="s">
        <v>653</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615</v>
      </c>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616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549</v>
      </c>
      <c r="B737" s="210"/>
      <c r="C737" s="210"/>
      <c r="D737" s="211"/>
      <c r="E737" s="989" t="s">
        <v>617</v>
      </c>
      <c r="F737" s="989"/>
      <c r="G737" s="989"/>
      <c r="H737" s="989"/>
      <c r="I737" s="989"/>
      <c r="J737" s="989"/>
      <c r="K737" s="989"/>
      <c r="L737" s="989"/>
      <c r="M737" s="989"/>
      <c r="N737" s="365" t="s">
        <v>542</v>
      </c>
      <c r="O737" s="365"/>
      <c r="P737" s="365"/>
      <c r="Q737" s="365"/>
      <c r="R737" s="989" t="s">
        <v>619</v>
      </c>
      <c r="S737" s="989"/>
      <c r="T737" s="989"/>
      <c r="U737" s="989"/>
      <c r="V737" s="989"/>
      <c r="W737" s="989"/>
      <c r="X737" s="989"/>
      <c r="Y737" s="989"/>
      <c r="Z737" s="989"/>
      <c r="AA737" s="365" t="s">
        <v>541</v>
      </c>
      <c r="AB737" s="365"/>
      <c r="AC737" s="365"/>
      <c r="AD737" s="365"/>
      <c r="AE737" s="989" t="s">
        <v>621</v>
      </c>
      <c r="AF737" s="989"/>
      <c r="AG737" s="989"/>
      <c r="AH737" s="989"/>
      <c r="AI737" s="989"/>
      <c r="AJ737" s="989"/>
      <c r="AK737" s="989"/>
      <c r="AL737" s="989"/>
      <c r="AM737" s="989"/>
      <c r="AN737" s="365" t="s">
        <v>540</v>
      </c>
      <c r="AO737" s="365"/>
      <c r="AP737" s="365"/>
      <c r="AQ737" s="365"/>
      <c r="AR737" s="981" t="s">
        <v>622</v>
      </c>
      <c r="AS737" s="982"/>
      <c r="AT737" s="982"/>
      <c r="AU737" s="982"/>
      <c r="AV737" s="982"/>
      <c r="AW737" s="982"/>
      <c r="AX737" s="983"/>
      <c r="AY737" s="89"/>
      <c r="AZ737" s="89"/>
    </row>
    <row r="738" spans="1:52" ht="24.75" customHeight="1" x14ac:dyDescent="0.15">
      <c r="A738" s="990" t="s">
        <v>539</v>
      </c>
      <c r="B738" s="210"/>
      <c r="C738" s="210"/>
      <c r="D738" s="211"/>
      <c r="E738" s="989" t="s">
        <v>618</v>
      </c>
      <c r="F738" s="989"/>
      <c r="G738" s="989"/>
      <c r="H738" s="989"/>
      <c r="I738" s="989"/>
      <c r="J738" s="989"/>
      <c r="K738" s="989"/>
      <c r="L738" s="989"/>
      <c r="M738" s="989"/>
      <c r="N738" s="365" t="s">
        <v>538</v>
      </c>
      <c r="O738" s="365"/>
      <c r="P738" s="365"/>
      <c r="Q738" s="365"/>
      <c r="R738" s="989" t="s">
        <v>620</v>
      </c>
      <c r="S738" s="989"/>
      <c r="T738" s="989"/>
      <c r="U738" s="989"/>
      <c r="V738" s="989"/>
      <c r="W738" s="989"/>
      <c r="X738" s="989"/>
      <c r="Y738" s="989"/>
      <c r="Z738" s="989"/>
      <c r="AA738" s="365" t="s">
        <v>537</v>
      </c>
      <c r="AB738" s="365"/>
      <c r="AC738" s="365"/>
      <c r="AD738" s="365"/>
      <c r="AE738" s="989" t="s">
        <v>620</v>
      </c>
      <c r="AF738" s="989"/>
      <c r="AG738" s="989"/>
      <c r="AH738" s="989"/>
      <c r="AI738" s="989"/>
      <c r="AJ738" s="989"/>
      <c r="AK738" s="989"/>
      <c r="AL738" s="989"/>
      <c r="AM738" s="989"/>
      <c r="AN738" s="365" t="s">
        <v>533</v>
      </c>
      <c r="AO738" s="365"/>
      <c r="AP738" s="365"/>
      <c r="AQ738" s="365"/>
      <c r="AR738" s="981" t="s">
        <v>636</v>
      </c>
      <c r="AS738" s="982"/>
      <c r="AT738" s="982"/>
      <c r="AU738" s="982"/>
      <c r="AV738" s="982"/>
      <c r="AW738" s="982"/>
      <c r="AX738" s="983"/>
    </row>
    <row r="739" spans="1:52" ht="24.75" customHeight="1" thickBot="1" x14ac:dyDescent="0.2">
      <c r="A739" s="991" t="s">
        <v>529</v>
      </c>
      <c r="B739" s="992"/>
      <c r="C739" s="992"/>
      <c r="D739" s="993"/>
      <c r="E739" s="994" t="s">
        <v>570</v>
      </c>
      <c r="F739" s="984"/>
      <c r="G739" s="984"/>
      <c r="H739" s="93" t="str">
        <f>IF(E739="", "", "(")</f>
        <v>(</v>
      </c>
      <c r="I739" s="984"/>
      <c r="J739" s="984"/>
      <c r="K739" s="93" t="str">
        <f>IF(OR(I739="　", I739=""), "", "-")</f>
        <v/>
      </c>
      <c r="L739" s="985">
        <v>521</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7"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1.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624</v>
      </c>
      <c r="H781" s="671"/>
      <c r="I781" s="671"/>
      <c r="J781" s="671"/>
      <c r="K781" s="672"/>
      <c r="L781" s="664" t="s">
        <v>625</v>
      </c>
      <c r="M781" s="665"/>
      <c r="N781" s="665"/>
      <c r="O781" s="665"/>
      <c r="P781" s="665"/>
      <c r="Q781" s="665"/>
      <c r="R781" s="665"/>
      <c r="S781" s="665"/>
      <c r="T781" s="665"/>
      <c r="U781" s="665"/>
      <c r="V781" s="665"/>
      <c r="W781" s="665"/>
      <c r="X781" s="666"/>
      <c r="Y781" s="388">
        <v>16</v>
      </c>
      <c r="Z781" s="389"/>
      <c r="AA781" s="389"/>
      <c r="AB781" s="805"/>
      <c r="AC781" s="670" t="s">
        <v>626</v>
      </c>
      <c r="AD781" s="671"/>
      <c r="AE781" s="671"/>
      <c r="AF781" s="671"/>
      <c r="AG781" s="672"/>
      <c r="AH781" s="664" t="s">
        <v>628</v>
      </c>
      <c r="AI781" s="665"/>
      <c r="AJ781" s="665"/>
      <c r="AK781" s="665"/>
      <c r="AL781" s="665"/>
      <c r="AM781" s="665"/>
      <c r="AN781" s="665"/>
      <c r="AO781" s="665"/>
      <c r="AP781" s="665"/>
      <c r="AQ781" s="665"/>
      <c r="AR781" s="665"/>
      <c r="AS781" s="665"/>
      <c r="AT781" s="666"/>
      <c r="AU781" s="388">
        <v>7</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624</v>
      </c>
      <c r="AD782" s="607"/>
      <c r="AE782" s="607"/>
      <c r="AF782" s="607"/>
      <c r="AG782" s="608"/>
      <c r="AH782" s="598" t="s">
        <v>629</v>
      </c>
      <c r="AI782" s="599"/>
      <c r="AJ782" s="599"/>
      <c r="AK782" s="599"/>
      <c r="AL782" s="599"/>
      <c r="AM782" s="599"/>
      <c r="AN782" s="599"/>
      <c r="AO782" s="599"/>
      <c r="AP782" s="599"/>
      <c r="AQ782" s="599"/>
      <c r="AR782" s="599"/>
      <c r="AS782" s="599"/>
      <c r="AT782" s="600"/>
      <c r="AU782" s="601">
        <v>8</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627</v>
      </c>
      <c r="AD783" s="607"/>
      <c r="AE783" s="607"/>
      <c r="AF783" s="607"/>
      <c r="AG783" s="608"/>
      <c r="AH783" s="598"/>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630</v>
      </c>
      <c r="D837" s="347"/>
      <c r="E837" s="347"/>
      <c r="F837" s="347"/>
      <c r="G837" s="347"/>
      <c r="H837" s="347"/>
      <c r="I837" s="347"/>
      <c r="J837" s="348" t="s">
        <v>616</v>
      </c>
      <c r="K837" s="349"/>
      <c r="L837" s="349"/>
      <c r="M837" s="349"/>
      <c r="N837" s="349"/>
      <c r="O837" s="349"/>
      <c r="P837" s="350" t="s">
        <v>631</v>
      </c>
      <c r="Q837" s="350"/>
      <c r="R837" s="350"/>
      <c r="S837" s="350"/>
      <c r="T837" s="350"/>
      <c r="U837" s="350"/>
      <c r="V837" s="350"/>
      <c r="W837" s="350"/>
      <c r="X837" s="350"/>
      <c r="Y837" s="351">
        <v>16</v>
      </c>
      <c r="Z837" s="352"/>
      <c r="AA837" s="352"/>
      <c r="AB837" s="353"/>
      <c r="AC837" s="363"/>
      <c r="AD837" s="371"/>
      <c r="AE837" s="371"/>
      <c r="AF837" s="371"/>
      <c r="AG837" s="371"/>
      <c r="AH837" s="372" t="s">
        <v>605</v>
      </c>
      <c r="AI837" s="373"/>
      <c r="AJ837" s="373"/>
      <c r="AK837" s="373"/>
      <c r="AL837" s="357" t="s">
        <v>598</v>
      </c>
      <c r="AM837" s="358"/>
      <c r="AN837" s="358"/>
      <c r="AO837" s="359"/>
      <c r="AP837" s="360" t="s">
        <v>579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632</v>
      </c>
      <c r="D870" s="347"/>
      <c r="E870" s="347"/>
      <c r="F870" s="347"/>
      <c r="G870" s="347"/>
      <c r="H870" s="347"/>
      <c r="I870" s="347"/>
      <c r="J870" s="348">
        <v>9360001011530</v>
      </c>
      <c r="K870" s="349"/>
      <c r="L870" s="349"/>
      <c r="M870" s="349"/>
      <c r="N870" s="349"/>
      <c r="O870" s="349"/>
      <c r="P870" s="350" t="s">
        <v>633</v>
      </c>
      <c r="Q870" s="350"/>
      <c r="R870" s="350"/>
      <c r="S870" s="350"/>
      <c r="T870" s="350"/>
      <c r="U870" s="350"/>
      <c r="V870" s="350"/>
      <c r="W870" s="350"/>
      <c r="X870" s="350"/>
      <c r="Y870" s="351">
        <v>16</v>
      </c>
      <c r="Z870" s="352"/>
      <c r="AA870" s="352"/>
      <c r="AB870" s="353"/>
      <c r="AC870" s="363" t="s">
        <v>497</v>
      </c>
      <c r="AD870" s="371"/>
      <c r="AE870" s="371"/>
      <c r="AF870" s="371"/>
      <c r="AG870" s="371"/>
      <c r="AH870" s="372">
        <v>2</v>
      </c>
      <c r="AI870" s="373"/>
      <c r="AJ870" s="373"/>
      <c r="AK870" s="373"/>
      <c r="AL870" s="357">
        <v>50</v>
      </c>
      <c r="AM870" s="358"/>
      <c r="AN870" s="358"/>
      <c r="AO870" s="359"/>
      <c r="AP870" s="360" t="s">
        <v>579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634</v>
      </c>
      <c r="F1102" s="375"/>
      <c r="G1102" s="375"/>
      <c r="H1102" s="375"/>
      <c r="I1102" s="375"/>
      <c r="J1102" s="348" t="s">
        <v>579</v>
      </c>
      <c r="K1102" s="349"/>
      <c r="L1102" s="349"/>
      <c r="M1102" s="349"/>
      <c r="N1102" s="349"/>
      <c r="O1102" s="349"/>
      <c r="P1102" s="362" t="s">
        <v>599</v>
      </c>
      <c r="Q1102" s="350"/>
      <c r="R1102" s="350"/>
      <c r="S1102" s="350"/>
      <c r="T1102" s="350"/>
      <c r="U1102" s="350"/>
      <c r="V1102" s="350"/>
      <c r="W1102" s="350"/>
      <c r="X1102" s="350"/>
      <c r="Y1102" s="351" t="s">
        <v>635</v>
      </c>
      <c r="Z1102" s="352"/>
      <c r="AA1102" s="352"/>
      <c r="AB1102" s="353"/>
      <c r="AC1102" s="354"/>
      <c r="AD1102" s="354"/>
      <c r="AE1102" s="354"/>
      <c r="AF1102" s="354"/>
      <c r="AG1102" s="354"/>
      <c r="AH1102" s="355" t="s">
        <v>579</v>
      </c>
      <c r="AI1102" s="356"/>
      <c r="AJ1102" s="356"/>
      <c r="AK1102" s="356"/>
      <c r="AL1102" s="357" t="s">
        <v>579</v>
      </c>
      <c r="AM1102" s="358"/>
      <c r="AN1102" s="358"/>
      <c r="AO1102" s="359"/>
      <c r="AP1102" s="360" t="s">
        <v>579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5:AX15 P13:AQ13 P16:AQ17">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8">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7">
    <cfRule type="expression" dxfId="2049" priority="2317">
      <formula>IF(RIGHT(TEXT(W27,"0.#"),1)=".",FALSE,TRUE)</formula>
    </cfRule>
    <cfRule type="expression" dxfId="2048" priority="2318">
      <formula>IF(RIGHT(TEXT(W27,"0.#"),1)=".",TRUE,FALSE)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K14:AQ14">
    <cfRule type="expression" dxfId="711" priority="13">
      <formula>IF(RIGHT(TEXT(AK14,"0.#"),1)=".",FALSE,TRUE)</formula>
    </cfRule>
    <cfRule type="expression" dxfId="710" priority="14">
      <formula>IF(RIGHT(TEXT(AK14,"0.#"),1)=".",TRUE,FALSE)</formula>
    </cfRule>
  </conditionalFormatting>
  <conditionalFormatting sqref="AR13:AX13">
    <cfRule type="expression" dxfId="709" priority="9">
      <formula>IF(RIGHT(TEXT(AR13,"0.#"),1)=".",FALSE,TRUE)</formula>
    </cfRule>
    <cfRule type="expression" dxfId="708" priority="10">
      <formula>IF(RIGHT(TEXT(AR13,"0.#"),1)=".",TRUE,FALSE)</formula>
    </cfRule>
  </conditionalFormatting>
  <conditionalFormatting sqref="W23:AC23">
    <cfRule type="expression" dxfId="707" priority="7">
      <formula>IF(RIGHT(TEXT(W23,"0.#"),1)=".",FALSE,TRUE)</formula>
    </cfRule>
    <cfRule type="expression" dxfId="706" priority="8">
      <formula>IF(RIGHT(TEXT(W23,"0.#"),1)=".",TRUE,FALSE)</formula>
    </cfRule>
  </conditionalFormatting>
  <conditionalFormatting sqref="W24:AC24">
    <cfRule type="expression" dxfId="705" priority="5">
      <formula>IF(RIGHT(TEXT(W24,"0.#"),1)=".",FALSE,TRUE)</formula>
    </cfRule>
    <cfRule type="expression" dxfId="704" priority="6">
      <formula>IF(RIGHT(TEXT(W24,"0.#"),1)=".",TRUE,FALSE)</formula>
    </cfRule>
  </conditionalFormatting>
  <conditionalFormatting sqref="W25:AC25">
    <cfRule type="expression" dxfId="703" priority="3">
      <formula>IF(RIGHT(TEXT(W25,"0.#"),1)=".",FALSE,TRUE)</formula>
    </cfRule>
    <cfRule type="expression" dxfId="702" priority="4">
      <formula>IF(RIGHT(TEXT(W25,"0.#"),1)=".",TRUE,FALSE)</formula>
    </cfRule>
  </conditionalFormatting>
  <conditionalFormatting sqref="W26:AC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608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608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1"/>
      <c r="Z2" s="829"/>
      <c r="AA2" s="830"/>
      <c r="AB2" s="1025" t="s">
        <v>11</v>
      </c>
      <c r="AC2" s="1026"/>
      <c r="AD2" s="1027"/>
      <c r="AE2" s="1031" t="s">
        <v>556</v>
      </c>
      <c r="AF2" s="1031"/>
      <c r="AG2" s="1031"/>
      <c r="AH2" s="1031"/>
      <c r="AI2" s="1031" t="s">
        <v>553</v>
      </c>
      <c r="AJ2" s="1031"/>
      <c r="AK2" s="1031"/>
      <c r="AL2" s="1031"/>
      <c r="AM2" s="1031" t="s">
        <v>527</v>
      </c>
      <c r="AN2" s="1031"/>
      <c r="AO2" s="103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8"/>
      <c r="I4" s="998"/>
      <c r="J4" s="998"/>
      <c r="K4" s="998"/>
      <c r="L4" s="998"/>
      <c r="M4" s="998"/>
      <c r="N4" s="998"/>
      <c r="O4" s="999"/>
      <c r="P4" s="105"/>
      <c r="Q4" s="1006"/>
      <c r="R4" s="1006"/>
      <c r="S4" s="1006"/>
      <c r="T4" s="1006"/>
      <c r="U4" s="1006"/>
      <c r="V4" s="1006"/>
      <c r="W4" s="1006"/>
      <c r="X4" s="1007"/>
      <c r="Y4" s="1016" t="s">
        <v>12</v>
      </c>
      <c r="Z4" s="1017"/>
      <c r="AA4" s="1018"/>
      <c r="AB4" s="461"/>
      <c r="AC4" s="1020"/>
      <c r="AD4" s="102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0"/>
      <c r="H5" s="1001"/>
      <c r="I5" s="1001"/>
      <c r="J5" s="1001"/>
      <c r="K5" s="1001"/>
      <c r="L5" s="1001"/>
      <c r="M5" s="1001"/>
      <c r="N5" s="1001"/>
      <c r="O5" s="1002"/>
      <c r="P5" s="1008"/>
      <c r="Q5" s="1008"/>
      <c r="R5" s="1008"/>
      <c r="S5" s="1008"/>
      <c r="T5" s="1008"/>
      <c r="U5" s="1008"/>
      <c r="V5" s="1008"/>
      <c r="W5" s="1008"/>
      <c r="X5" s="1009"/>
      <c r="Y5" s="415" t="s">
        <v>54</v>
      </c>
      <c r="Z5" s="1013"/>
      <c r="AA5" s="1014"/>
      <c r="AB5" s="523"/>
      <c r="AC5" s="1019"/>
      <c r="AD5" s="101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1"/>
      <c r="Z9" s="829"/>
      <c r="AA9" s="830"/>
      <c r="AB9" s="1025" t="s">
        <v>11</v>
      </c>
      <c r="AC9" s="1026"/>
      <c r="AD9" s="1027"/>
      <c r="AE9" s="1031" t="s">
        <v>557</v>
      </c>
      <c r="AF9" s="1031"/>
      <c r="AG9" s="1031"/>
      <c r="AH9" s="1031"/>
      <c r="AI9" s="1031" t="s">
        <v>553</v>
      </c>
      <c r="AJ9" s="1031"/>
      <c r="AK9" s="1031"/>
      <c r="AL9" s="1031"/>
      <c r="AM9" s="1031" t="s">
        <v>527</v>
      </c>
      <c r="AN9" s="1031"/>
      <c r="AO9" s="103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8"/>
      <c r="I11" s="998"/>
      <c r="J11" s="998"/>
      <c r="K11" s="998"/>
      <c r="L11" s="998"/>
      <c r="M11" s="998"/>
      <c r="N11" s="998"/>
      <c r="O11" s="999"/>
      <c r="P11" s="105"/>
      <c r="Q11" s="1006"/>
      <c r="R11" s="1006"/>
      <c r="S11" s="1006"/>
      <c r="T11" s="1006"/>
      <c r="U11" s="1006"/>
      <c r="V11" s="1006"/>
      <c r="W11" s="1006"/>
      <c r="X11" s="1007"/>
      <c r="Y11" s="1016" t="s">
        <v>12</v>
      </c>
      <c r="Z11" s="1017"/>
      <c r="AA11" s="1018"/>
      <c r="AB11" s="461"/>
      <c r="AC11" s="1020"/>
      <c r="AD11" s="102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0"/>
      <c r="H12" s="1001"/>
      <c r="I12" s="1001"/>
      <c r="J12" s="1001"/>
      <c r="K12" s="1001"/>
      <c r="L12" s="1001"/>
      <c r="M12" s="1001"/>
      <c r="N12" s="1001"/>
      <c r="O12" s="1002"/>
      <c r="P12" s="1008"/>
      <c r="Q12" s="1008"/>
      <c r="R12" s="1008"/>
      <c r="S12" s="1008"/>
      <c r="T12" s="1008"/>
      <c r="U12" s="1008"/>
      <c r="V12" s="1008"/>
      <c r="W12" s="1008"/>
      <c r="X12" s="1009"/>
      <c r="Y12" s="415" t="s">
        <v>54</v>
      </c>
      <c r="Z12" s="1013"/>
      <c r="AA12" s="1014"/>
      <c r="AB12" s="523"/>
      <c r="AC12" s="1019"/>
      <c r="AD12" s="101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1"/>
      <c r="Z16" s="829"/>
      <c r="AA16" s="830"/>
      <c r="AB16" s="1025" t="s">
        <v>11</v>
      </c>
      <c r="AC16" s="1026"/>
      <c r="AD16" s="1027"/>
      <c r="AE16" s="1031" t="s">
        <v>556</v>
      </c>
      <c r="AF16" s="1031"/>
      <c r="AG16" s="1031"/>
      <c r="AH16" s="1031"/>
      <c r="AI16" s="1031" t="s">
        <v>554</v>
      </c>
      <c r="AJ16" s="1031"/>
      <c r="AK16" s="1031"/>
      <c r="AL16" s="1031"/>
      <c r="AM16" s="1031" t="s">
        <v>527</v>
      </c>
      <c r="AN16" s="1031"/>
      <c r="AO16" s="103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8"/>
      <c r="I18" s="998"/>
      <c r="J18" s="998"/>
      <c r="K18" s="998"/>
      <c r="L18" s="998"/>
      <c r="M18" s="998"/>
      <c r="N18" s="998"/>
      <c r="O18" s="999"/>
      <c r="P18" s="105"/>
      <c r="Q18" s="1006"/>
      <c r="R18" s="1006"/>
      <c r="S18" s="1006"/>
      <c r="T18" s="1006"/>
      <c r="U18" s="1006"/>
      <c r="V18" s="1006"/>
      <c r="W18" s="1006"/>
      <c r="X18" s="1007"/>
      <c r="Y18" s="1016" t="s">
        <v>12</v>
      </c>
      <c r="Z18" s="1017"/>
      <c r="AA18" s="1018"/>
      <c r="AB18" s="461"/>
      <c r="AC18" s="1020"/>
      <c r="AD18" s="102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0"/>
      <c r="H19" s="1001"/>
      <c r="I19" s="1001"/>
      <c r="J19" s="1001"/>
      <c r="K19" s="1001"/>
      <c r="L19" s="1001"/>
      <c r="M19" s="1001"/>
      <c r="N19" s="1001"/>
      <c r="O19" s="1002"/>
      <c r="P19" s="1008"/>
      <c r="Q19" s="1008"/>
      <c r="R19" s="1008"/>
      <c r="S19" s="1008"/>
      <c r="T19" s="1008"/>
      <c r="U19" s="1008"/>
      <c r="V19" s="1008"/>
      <c r="W19" s="1008"/>
      <c r="X19" s="1009"/>
      <c r="Y19" s="415" t="s">
        <v>54</v>
      </c>
      <c r="Z19" s="1013"/>
      <c r="AA19" s="1014"/>
      <c r="AB19" s="523"/>
      <c r="AC19" s="1019"/>
      <c r="AD19" s="101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1"/>
      <c r="Z23" s="829"/>
      <c r="AA23" s="830"/>
      <c r="AB23" s="1025" t="s">
        <v>11</v>
      </c>
      <c r="AC23" s="1026"/>
      <c r="AD23" s="1027"/>
      <c r="AE23" s="1031" t="s">
        <v>558</v>
      </c>
      <c r="AF23" s="1031"/>
      <c r="AG23" s="1031"/>
      <c r="AH23" s="1031"/>
      <c r="AI23" s="1031" t="s">
        <v>553</v>
      </c>
      <c r="AJ23" s="1031"/>
      <c r="AK23" s="1031"/>
      <c r="AL23" s="1031"/>
      <c r="AM23" s="1031" t="s">
        <v>527</v>
      </c>
      <c r="AN23" s="1031"/>
      <c r="AO23" s="103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8"/>
      <c r="I25" s="998"/>
      <c r="J25" s="998"/>
      <c r="K25" s="998"/>
      <c r="L25" s="998"/>
      <c r="M25" s="998"/>
      <c r="N25" s="998"/>
      <c r="O25" s="999"/>
      <c r="P25" s="105"/>
      <c r="Q25" s="1006"/>
      <c r="R25" s="1006"/>
      <c r="S25" s="1006"/>
      <c r="T25" s="1006"/>
      <c r="U25" s="1006"/>
      <c r="V25" s="1006"/>
      <c r="W25" s="1006"/>
      <c r="X25" s="1007"/>
      <c r="Y25" s="1016" t="s">
        <v>12</v>
      </c>
      <c r="Z25" s="1017"/>
      <c r="AA25" s="1018"/>
      <c r="AB25" s="461"/>
      <c r="AC25" s="1020"/>
      <c r="AD25" s="102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0"/>
      <c r="H26" s="1001"/>
      <c r="I26" s="1001"/>
      <c r="J26" s="1001"/>
      <c r="K26" s="1001"/>
      <c r="L26" s="1001"/>
      <c r="M26" s="1001"/>
      <c r="N26" s="1001"/>
      <c r="O26" s="1002"/>
      <c r="P26" s="1008"/>
      <c r="Q26" s="1008"/>
      <c r="R26" s="1008"/>
      <c r="S26" s="1008"/>
      <c r="T26" s="1008"/>
      <c r="U26" s="1008"/>
      <c r="V26" s="1008"/>
      <c r="W26" s="1008"/>
      <c r="X26" s="1009"/>
      <c r="Y26" s="415" t="s">
        <v>54</v>
      </c>
      <c r="Z26" s="1013"/>
      <c r="AA26" s="1014"/>
      <c r="AB26" s="523"/>
      <c r="AC26" s="1019"/>
      <c r="AD26" s="101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1"/>
      <c r="Z30" s="829"/>
      <c r="AA30" s="830"/>
      <c r="AB30" s="1025" t="s">
        <v>11</v>
      </c>
      <c r="AC30" s="1026"/>
      <c r="AD30" s="1027"/>
      <c r="AE30" s="1031" t="s">
        <v>556</v>
      </c>
      <c r="AF30" s="1031"/>
      <c r="AG30" s="1031"/>
      <c r="AH30" s="1031"/>
      <c r="AI30" s="1031" t="s">
        <v>553</v>
      </c>
      <c r="AJ30" s="1031"/>
      <c r="AK30" s="1031"/>
      <c r="AL30" s="1031"/>
      <c r="AM30" s="1031" t="s">
        <v>551</v>
      </c>
      <c r="AN30" s="1031"/>
      <c r="AO30" s="103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8"/>
      <c r="I32" s="998"/>
      <c r="J32" s="998"/>
      <c r="K32" s="998"/>
      <c r="L32" s="998"/>
      <c r="M32" s="998"/>
      <c r="N32" s="998"/>
      <c r="O32" s="999"/>
      <c r="P32" s="105"/>
      <c r="Q32" s="1006"/>
      <c r="R32" s="1006"/>
      <c r="S32" s="1006"/>
      <c r="T32" s="1006"/>
      <c r="U32" s="1006"/>
      <c r="V32" s="1006"/>
      <c r="W32" s="1006"/>
      <c r="X32" s="1007"/>
      <c r="Y32" s="1016" t="s">
        <v>12</v>
      </c>
      <c r="Z32" s="1017"/>
      <c r="AA32" s="1018"/>
      <c r="AB32" s="461"/>
      <c r="AC32" s="1020"/>
      <c r="AD32" s="102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0"/>
      <c r="H33" s="1001"/>
      <c r="I33" s="1001"/>
      <c r="J33" s="1001"/>
      <c r="K33" s="1001"/>
      <c r="L33" s="1001"/>
      <c r="M33" s="1001"/>
      <c r="N33" s="1001"/>
      <c r="O33" s="1002"/>
      <c r="P33" s="1008"/>
      <c r="Q33" s="1008"/>
      <c r="R33" s="1008"/>
      <c r="S33" s="1008"/>
      <c r="T33" s="1008"/>
      <c r="U33" s="1008"/>
      <c r="V33" s="1008"/>
      <c r="W33" s="1008"/>
      <c r="X33" s="1009"/>
      <c r="Y33" s="415" t="s">
        <v>54</v>
      </c>
      <c r="Z33" s="1013"/>
      <c r="AA33" s="1014"/>
      <c r="AB33" s="523"/>
      <c r="AC33" s="1019"/>
      <c r="AD33" s="101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1"/>
      <c r="Z37" s="829"/>
      <c r="AA37" s="830"/>
      <c r="AB37" s="1025" t="s">
        <v>11</v>
      </c>
      <c r="AC37" s="1026"/>
      <c r="AD37" s="1027"/>
      <c r="AE37" s="1031" t="s">
        <v>558</v>
      </c>
      <c r="AF37" s="1031"/>
      <c r="AG37" s="1031"/>
      <c r="AH37" s="1031"/>
      <c r="AI37" s="1031" t="s">
        <v>555</v>
      </c>
      <c r="AJ37" s="1031"/>
      <c r="AK37" s="1031"/>
      <c r="AL37" s="1031"/>
      <c r="AM37" s="1031" t="s">
        <v>552</v>
      </c>
      <c r="AN37" s="1031"/>
      <c r="AO37" s="103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8"/>
      <c r="I39" s="998"/>
      <c r="J39" s="998"/>
      <c r="K39" s="998"/>
      <c r="L39" s="998"/>
      <c r="M39" s="998"/>
      <c r="N39" s="998"/>
      <c r="O39" s="999"/>
      <c r="P39" s="105"/>
      <c r="Q39" s="1006"/>
      <c r="R39" s="1006"/>
      <c r="S39" s="1006"/>
      <c r="T39" s="1006"/>
      <c r="U39" s="1006"/>
      <c r="V39" s="1006"/>
      <c r="W39" s="1006"/>
      <c r="X39" s="1007"/>
      <c r="Y39" s="1016" t="s">
        <v>12</v>
      </c>
      <c r="Z39" s="1017"/>
      <c r="AA39" s="1018"/>
      <c r="AB39" s="461"/>
      <c r="AC39" s="1020"/>
      <c r="AD39" s="102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0"/>
      <c r="H40" s="1001"/>
      <c r="I40" s="1001"/>
      <c r="J40" s="1001"/>
      <c r="K40" s="1001"/>
      <c r="L40" s="1001"/>
      <c r="M40" s="1001"/>
      <c r="N40" s="1001"/>
      <c r="O40" s="1002"/>
      <c r="P40" s="1008"/>
      <c r="Q40" s="1008"/>
      <c r="R40" s="1008"/>
      <c r="S40" s="1008"/>
      <c r="T40" s="1008"/>
      <c r="U40" s="1008"/>
      <c r="V40" s="1008"/>
      <c r="W40" s="1008"/>
      <c r="X40" s="1009"/>
      <c r="Y40" s="415" t="s">
        <v>54</v>
      </c>
      <c r="Z40" s="1013"/>
      <c r="AA40" s="1014"/>
      <c r="AB40" s="523"/>
      <c r="AC40" s="1019"/>
      <c r="AD40" s="101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1"/>
      <c r="Z44" s="829"/>
      <c r="AA44" s="830"/>
      <c r="AB44" s="1025" t="s">
        <v>11</v>
      </c>
      <c r="AC44" s="1026"/>
      <c r="AD44" s="1027"/>
      <c r="AE44" s="1031" t="s">
        <v>556</v>
      </c>
      <c r="AF44" s="1031"/>
      <c r="AG44" s="1031"/>
      <c r="AH44" s="1031"/>
      <c r="AI44" s="1031" t="s">
        <v>553</v>
      </c>
      <c r="AJ44" s="1031"/>
      <c r="AK44" s="1031"/>
      <c r="AL44" s="1031"/>
      <c r="AM44" s="1031" t="s">
        <v>527</v>
      </c>
      <c r="AN44" s="1031"/>
      <c r="AO44" s="103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8"/>
      <c r="I46" s="998"/>
      <c r="J46" s="998"/>
      <c r="K46" s="998"/>
      <c r="L46" s="998"/>
      <c r="M46" s="998"/>
      <c r="N46" s="998"/>
      <c r="O46" s="999"/>
      <c r="P46" s="105"/>
      <c r="Q46" s="1006"/>
      <c r="R46" s="1006"/>
      <c r="S46" s="1006"/>
      <c r="T46" s="1006"/>
      <c r="U46" s="1006"/>
      <c r="V46" s="1006"/>
      <c r="W46" s="1006"/>
      <c r="X46" s="1007"/>
      <c r="Y46" s="1016" t="s">
        <v>12</v>
      </c>
      <c r="Z46" s="1017"/>
      <c r="AA46" s="1018"/>
      <c r="AB46" s="461"/>
      <c r="AC46" s="1020"/>
      <c r="AD46" s="102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0"/>
      <c r="H47" s="1001"/>
      <c r="I47" s="1001"/>
      <c r="J47" s="1001"/>
      <c r="K47" s="1001"/>
      <c r="L47" s="1001"/>
      <c r="M47" s="1001"/>
      <c r="N47" s="1001"/>
      <c r="O47" s="1002"/>
      <c r="P47" s="1008"/>
      <c r="Q47" s="1008"/>
      <c r="R47" s="1008"/>
      <c r="S47" s="1008"/>
      <c r="T47" s="1008"/>
      <c r="U47" s="1008"/>
      <c r="V47" s="1008"/>
      <c r="W47" s="1008"/>
      <c r="X47" s="1009"/>
      <c r="Y47" s="415" t="s">
        <v>54</v>
      </c>
      <c r="Z47" s="1013"/>
      <c r="AA47" s="1014"/>
      <c r="AB47" s="523"/>
      <c r="AC47" s="1019"/>
      <c r="AD47" s="101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1"/>
      <c r="Z51" s="829"/>
      <c r="AA51" s="830"/>
      <c r="AB51" s="557" t="s">
        <v>11</v>
      </c>
      <c r="AC51" s="1026"/>
      <c r="AD51" s="1027"/>
      <c r="AE51" s="1031" t="s">
        <v>556</v>
      </c>
      <c r="AF51" s="1031"/>
      <c r="AG51" s="1031"/>
      <c r="AH51" s="1031"/>
      <c r="AI51" s="1031" t="s">
        <v>553</v>
      </c>
      <c r="AJ51" s="1031"/>
      <c r="AK51" s="1031"/>
      <c r="AL51" s="1031"/>
      <c r="AM51" s="1031" t="s">
        <v>527</v>
      </c>
      <c r="AN51" s="1031"/>
      <c r="AO51" s="103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8"/>
      <c r="I53" s="998"/>
      <c r="J53" s="998"/>
      <c r="K53" s="998"/>
      <c r="L53" s="998"/>
      <c r="M53" s="998"/>
      <c r="N53" s="998"/>
      <c r="O53" s="999"/>
      <c r="P53" s="105"/>
      <c r="Q53" s="1006"/>
      <c r="R53" s="1006"/>
      <c r="S53" s="1006"/>
      <c r="T53" s="1006"/>
      <c r="U53" s="1006"/>
      <c r="V53" s="1006"/>
      <c r="W53" s="1006"/>
      <c r="X53" s="1007"/>
      <c r="Y53" s="1016" t="s">
        <v>12</v>
      </c>
      <c r="Z53" s="1017"/>
      <c r="AA53" s="1018"/>
      <c r="AB53" s="461"/>
      <c r="AC53" s="1020"/>
      <c r="AD53" s="102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0"/>
      <c r="H54" s="1001"/>
      <c r="I54" s="1001"/>
      <c r="J54" s="1001"/>
      <c r="K54" s="1001"/>
      <c r="L54" s="1001"/>
      <c r="M54" s="1001"/>
      <c r="N54" s="1001"/>
      <c r="O54" s="1002"/>
      <c r="P54" s="1008"/>
      <c r="Q54" s="1008"/>
      <c r="R54" s="1008"/>
      <c r="S54" s="1008"/>
      <c r="T54" s="1008"/>
      <c r="U54" s="1008"/>
      <c r="V54" s="1008"/>
      <c r="W54" s="1008"/>
      <c r="X54" s="1009"/>
      <c r="Y54" s="415" t="s">
        <v>54</v>
      </c>
      <c r="Z54" s="1013"/>
      <c r="AA54" s="1014"/>
      <c r="AB54" s="523"/>
      <c r="AC54" s="1019"/>
      <c r="AD54" s="101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1"/>
      <c r="Z58" s="829"/>
      <c r="AA58" s="830"/>
      <c r="AB58" s="1025" t="s">
        <v>11</v>
      </c>
      <c r="AC58" s="1026"/>
      <c r="AD58" s="1027"/>
      <c r="AE58" s="1031" t="s">
        <v>556</v>
      </c>
      <c r="AF58" s="1031"/>
      <c r="AG58" s="1031"/>
      <c r="AH58" s="1031"/>
      <c r="AI58" s="1031" t="s">
        <v>553</v>
      </c>
      <c r="AJ58" s="1031"/>
      <c r="AK58" s="1031"/>
      <c r="AL58" s="1031"/>
      <c r="AM58" s="1031" t="s">
        <v>527</v>
      </c>
      <c r="AN58" s="1031"/>
      <c r="AO58" s="103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8"/>
      <c r="I60" s="998"/>
      <c r="J60" s="998"/>
      <c r="K60" s="998"/>
      <c r="L60" s="998"/>
      <c r="M60" s="998"/>
      <c r="N60" s="998"/>
      <c r="O60" s="999"/>
      <c r="P60" s="105"/>
      <c r="Q60" s="1006"/>
      <c r="R60" s="1006"/>
      <c r="S60" s="1006"/>
      <c r="T60" s="1006"/>
      <c r="U60" s="1006"/>
      <c r="V60" s="1006"/>
      <c r="W60" s="1006"/>
      <c r="X60" s="1007"/>
      <c r="Y60" s="1016" t="s">
        <v>12</v>
      </c>
      <c r="Z60" s="1017"/>
      <c r="AA60" s="1018"/>
      <c r="AB60" s="461"/>
      <c r="AC60" s="1020"/>
      <c r="AD60" s="102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0"/>
      <c r="H61" s="1001"/>
      <c r="I61" s="1001"/>
      <c r="J61" s="1001"/>
      <c r="K61" s="1001"/>
      <c r="L61" s="1001"/>
      <c r="M61" s="1001"/>
      <c r="N61" s="1001"/>
      <c r="O61" s="1002"/>
      <c r="P61" s="1008"/>
      <c r="Q61" s="1008"/>
      <c r="R61" s="1008"/>
      <c r="S61" s="1008"/>
      <c r="T61" s="1008"/>
      <c r="U61" s="1008"/>
      <c r="V61" s="1008"/>
      <c r="W61" s="1008"/>
      <c r="X61" s="1009"/>
      <c r="Y61" s="415" t="s">
        <v>54</v>
      </c>
      <c r="Z61" s="1013"/>
      <c r="AA61" s="1014"/>
      <c r="AB61" s="523"/>
      <c r="AC61" s="1019"/>
      <c r="AD61" s="101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1"/>
      <c r="Z65" s="829"/>
      <c r="AA65" s="830"/>
      <c r="AB65" s="1025" t="s">
        <v>11</v>
      </c>
      <c r="AC65" s="1026"/>
      <c r="AD65" s="1027"/>
      <c r="AE65" s="1031" t="s">
        <v>556</v>
      </c>
      <c r="AF65" s="1031"/>
      <c r="AG65" s="1031"/>
      <c r="AH65" s="1031"/>
      <c r="AI65" s="1031" t="s">
        <v>553</v>
      </c>
      <c r="AJ65" s="1031"/>
      <c r="AK65" s="1031"/>
      <c r="AL65" s="1031"/>
      <c r="AM65" s="1031" t="s">
        <v>527</v>
      </c>
      <c r="AN65" s="1031"/>
      <c r="AO65" s="103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8"/>
      <c r="I67" s="998"/>
      <c r="J67" s="998"/>
      <c r="K67" s="998"/>
      <c r="L67" s="998"/>
      <c r="M67" s="998"/>
      <c r="N67" s="998"/>
      <c r="O67" s="999"/>
      <c r="P67" s="105"/>
      <c r="Q67" s="1006"/>
      <c r="R67" s="1006"/>
      <c r="S67" s="1006"/>
      <c r="T67" s="1006"/>
      <c r="U67" s="1006"/>
      <c r="V67" s="1006"/>
      <c r="W67" s="1006"/>
      <c r="X67" s="1007"/>
      <c r="Y67" s="1016" t="s">
        <v>12</v>
      </c>
      <c r="Z67" s="1017"/>
      <c r="AA67" s="1018"/>
      <c r="AB67" s="461"/>
      <c r="AC67" s="1020"/>
      <c r="AD67" s="102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0"/>
      <c r="H68" s="1001"/>
      <c r="I68" s="1001"/>
      <c r="J68" s="1001"/>
      <c r="K68" s="1001"/>
      <c r="L68" s="1001"/>
      <c r="M68" s="1001"/>
      <c r="N68" s="1001"/>
      <c r="O68" s="1002"/>
      <c r="P68" s="1008"/>
      <c r="Q68" s="1008"/>
      <c r="R68" s="1008"/>
      <c r="S68" s="1008"/>
      <c r="T68" s="1008"/>
      <c r="U68" s="1008"/>
      <c r="V68" s="1008"/>
      <c r="W68" s="1008"/>
      <c r="X68" s="1009"/>
      <c r="Y68" s="415" t="s">
        <v>54</v>
      </c>
      <c r="Z68" s="1013"/>
      <c r="AA68" s="1014"/>
      <c r="AB68" s="523"/>
      <c r="AC68" s="1019"/>
      <c r="AD68" s="101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3"/>
      <c r="H69" s="1004"/>
      <c r="I69" s="1004"/>
      <c r="J69" s="1004"/>
      <c r="K69" s="1004"/>
      <c r="L69" s="1004"/>
      <c r="M69" s="1004"/>
      <c r="N69" s="1004"/>
      <c r="O69" s="1005"/>
      <c r="P69" s="1010"/>
      <c r="Q69" s="1010"/>
      <c r="R69" s="1010"/>
      <c r="S69" s="1010"/>
      <c r="T69" s="1010"/>
      <c r="U69" s="1010"/>
      <c r="V69" s="1010"/>
      <c r="W69" s="1010"/>
      <c r="X69" s="1011"/>
      <c r="Y69" s="415" t="s">
        <v>13</v>
      </c>
      <c r="Z69" s="1013"/>
      <c r="AA69" s="101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4"/>
      <c r="B4" s="1045"/>
      <c r="C4" s="1045"/>
      <c r="D4" s="1045"/>
      <c r="E4" s="1045"/>
      <c r="F4" s="1046"/>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4"/>
      <c r="B15" s="1045"/>
      <c r="C15" s="1045"/>
      <c r="D15" s="1045"/>
      <c r="E15" s="1045"/>
      <c r="F15" s="1046"/>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4"/>
      <c r="B16" s="1045"/>
      <c r="C16" s="1045"/>
      <c r="D16" s="1045"/>
      <c r="E16" s="1045"/>
      <c r="F16" s="1046"/>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4"/>
      <c r="B17" s="1045"/>
      <c r="C17" s="1045"/>
      <c r="D17" s="1045"/>
      <c r="E17" s="1045"/>
      <c r="F17" s="1046"/>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4"/>
      <c r="B28" s="1045"/>
      <c r="C28" s="1045"/>
      <c r="D28" s="1045"/>
      <c r="E28" s="1045"/>
      <c r="F28" s="1046"/>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4"/>
      <c r="B29" s="1045"/>
      <c r="C29" s="1045"/>
      <c r="D29" s="1045"/>
      <c r="E29" s="1045"/>
      <c r="F29" s="1046"/>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4"/>
      <c r="B30" s="1045"/>
      <c r="C30" s="1045"/>
      <c r="D30" s="1045"/>
      <c r="E30" s="1045"/>
      <c r="F30" s="1046"/>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4"/>
      <c r="B41" s="1045"/>
      <c r="C41" s="1045"/>
      <c r="D41" s="1045"/>
      <c r="E41" s="1045"/>
      <c r="F41" s="1046"/>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4"/>
      <c r="B42" s="1045"/>
      <c r="C42" s="1045"/>
      <c r="D42" s="1045"/>
      <c r="E42" s="1045"/>
      <c r="F42" s="1046"/>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4"/>
      <c r="B43" s="1045"/>
      <c r="C43" s="1045"/>
      <c r="D43" s="1045"/>
      <c r="E43" s="1045"/>
      <c r="F43" s="1046"/>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4"/>
      <c r="B56" s="1045"/>
      <c r="C56" s="1045"/>
      <c r="D56" s="1045"/>
      <c r="E56" s="1045"/>
      <c r="F56" s="1046"/>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4"/>
      <c r="B57" s="1045"/>
      <c r="C57" s="1045"/>
      <c r="D57" s="1045"/>
      <c r="E57" s="1045"/>
      <c r="F57" s="1046"/>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4"/>
      <c r="B68" s="1045"/>
      <c r="C68" s="1045"/>
      <c r="D68" s="1045"/>
      <c r="E68" s="1045"/>
      <c r="F68" s="1046"/>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4"/>
      <c r="B69" s="1045"/>
      <c r="C69" s="1045"/>
      <c r="D69" s="1045"/>
      <c r="E69" s="1045"/>
      <c r="F69" s="1046"/>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4"/>
      <c r="B70" s="1045"/>
      <c r="C70" s="1045"/>
      <c r="D70" s="1045"/>
      <c r="E70" s="1045"/>
      <c r="F70" s="1046"/>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4"/>
      <c r="B81" s="1045"/>
      <c r="C81" s="1045"/>
      <c r="D81" s="1045"/>
      <c r="E81" s="1045"/>
      <c r="F81" s="1046"/>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4"/>
      <c r="B82" s="1045"/>
      <c r="C82" s="1045"/>
      <c r="D82" s="1045"/>
      <c r="E82" s="1045"/>
      <c r="F82" s="1046"/>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4"/>
      <c r="B83" s="1045"/>
      <c r="C83" s="1045"/>
      <c r="D83" s="1045"/>
      <c r="E83" s="1045"/>
      <c r="F83" s="1046"/>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4"/>
      <c r="B94" s="1045"/>
      <c r="C94" s="1045"/>
      <c r="D94" s="1045"/>
      <c r="E94" s="1045"/>
      <c r="F94" s="1046"/>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4"/>
      <c r="B95" s="1045"/>
      <c r="C95" s="1045"/>
      <c r="D95" s="1045"/>
      <c r="E95" s="1045"/>
      <c r="F95" s="1046"/>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4"/>
      <c r="B96" s="1045"/>
      <c r="C96" s="1045"/>
      <c r="D96" s="1045"/>
      <c r="E96" s="1045"/>
      <c r="F96" s="1046"/>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4"/>
      <c r="B109" s="1045"/>
      <c r="C109" s="1045"/>
      <c r="D109" s="1045"/>
      <c r="E109" s="1045"/>
      <c r="F109" s="1046"/>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4"/>
      <c r="B110" s="1045"/>
      <c r="C110" s="1045"/>
      <c r="D110" s="1045"/>
      <c r="E110" s="1045"/>
      <c r="F110" s="1046"/>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4"/>
      <c r="B121" s="1045"/>
      <c r="C121" s="1045"/>
      <c r="D121" s="1045"/>
      <c r="E121" s="1045"/>
      <c r="F121" s="1046"/>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4"/>
      <c r="B122" s="1045"/>
      <c r="C122" s="1045"/>
      <c r="D122" s="1045"/>
      <c r="E122" s="1045"/>
      <c r="F122" s="1046"/>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4"/>
      <c r="B123" s="1045"/>
      <c r="C123" s="1045"/>
      <c r="D123" s="1045"/>
      <c r="E123" s="1045"/>
      <c r="F123" s="1046"/>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4"/>
      <c r="B134" s="1045"/>
      <c r="C134" s="1045"/>
      <c r="D134" s="1045"/>
      <c r="E134" s="1045"/>
      <c r="F134" s="1046"/>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4"/>
      <c r="B135" s="1045"/>
      <c r="C135" s="1045"/>
      <c r="D135" s="1045"/>
      <c r="E135" s="1045"/>
      <c r="F135" s="1046"/>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4"/>
      <c r="B136" s="1045"/>
      <c r="C136" s="1045"/>
      <c r="D136" s="1045"/>
      <c r="E136" s="1045"/>
      <c r="F136" s="1046"/>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4"/>
      <c r="B147" s="1045"/>
      <c r="C147" s="1045"/>
      <c r="D147" s="1045"/>
      <c r="E147" s="1045"/>
      <c r="F147" s="1046"/>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4"/>
      <c r="B148" s="1045"/>
      <c r="C148" s="1045"/>
      <c r="D148" s="1045"/>
      <c r="E148" s="1045"/>
      <c r="F148" s="1046"/>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4"/>
      <c r="B149" s="1045"/>
      <c r="C149" s="1045"/>
      <c r="D149" s="1045"/>
      <c r="E149" s="1045"/>
      <c r="F149" s="1046"/>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4"/>
      <c r="B162" s="1045"/>
      <c r="C162" s="1045"/>
      <c r="D162" s="1045"/>
      <c r="E162" s="1045"/>
      <c r="F162" s="1046"/>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4"/>
      <c r="B163" s="1045"/>
      <c r="C163" s="1045"/>
      <c r="D163" s="1045"/>
      <c r="E163" s="1045"/>
      <c r="F163" s="1046"/>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4"/>
      <c r="B174" s="1045"/>
      <c r="C174" s="1045"/>
      <c r="D174" s="1045"/>
      <c r="E174" s="1045"/>
      <c r="F174" s="1046"/>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4"/>
      <c r="B175" s="1045"/>
      <c r="C175" s="1045"/>
      <c r="D175" s="1045"/>
      <c r="E175" s="1045"/>
      <c r="F175" s="1046"/>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4"/>
      <c r="B176" s="1045"/>
      <c r="C176" s="1045"/>
      <c r="D176" s="1045"/>
      <c r="E176" s="1045"/>
      <c r="F176" s="1046"/>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4"/>
      <c r="B187" s="1045"/>
      <c r="C187" s="1045"/>
      <c r="D187" s="1045"/>
      <c r="E187" s="1045"/>
      <c r="F187" s="1046"/>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4"/>
      <c r="B188" s="1045"/>
      <c r="C188" s="1045"/>
      <c r="D188" s="1045"/>
      <c r="E188" s="1045"/>
      <c r="F188" s="1046"/>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4"/>
      <c r="B189" s="1045"/>
      <c r="C189" s="1045"/>
      <c r="D189" s="1045"/>
      <c r="E189" s="1045"/>
      <c r="F189" s="1046"/>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4"/>
      <c r="B200" s="1045"/>
      <c r="C200" s="1045"/>
      <c r="D200" s="1045"/>
      <c r="E200" s="1045"/>
      <c r="F200" s="1046"/>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4"/>
      <c r="B201" s="1045"/>
      <c r="C201" s="1045"/>
      <c r="D201" s="1045"/>
      <c r="E201" s="1045"/>
      <c r="F201" s="1046"/>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4"/>
      <c r="B215" s="1045"/>
      <c r="C215" s="1045"/>
      <c r="D215" s="1045"/>
      <c r="E215" s="1045"/>
      <c r="F215" s="1046"/>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4"/>
      <c r="B227" s="1045"/>
      <c r="C227" s="1045"/>
      <c r="D227" s="1045"/>
      <c r="E227" s="1045"/>
      <c r="F227" s="1046"/>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4"/>
      <c r="B228" s="1045"/>
      <c r="C228" s="1045"/>
      <c r="D228" s="1045"/>
      <c r="E228" s="1045"/>
      <c r="F228" s="1046"/>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4"/>
      <c r="B240" s="1045"/>
      <c r="C240" s="1045"/>
      <c r="D240" s="1045"/>
      <c r="E240" s="1045"/>
      <c r="F240" s="1046"/>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4"/>
      <c r="B241" s="1045"/>
      <c r="C241" s="1045"/>
      <c r="D241" s="1045"/>
      <c r="E241" s="1045"/>
      <c r="F241" s="1046"/>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4"/>
      <c r="B253" s="1045"/>
      <c r="C253" s="1045"/>
      <c r="D253" s="1045"/>
      <c r="E253" s="1045"/>
      <c r="F253" s="1046"/>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4"/>
      <c r="B254" s="1045"/>
      <c r="C254" s="1045"/>
      <c r="D254" s="1045"/>
      <c r="E254" s="1045"/>
      <c r="F254" s="1046"/>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2019-05-14T01:13:44Z</cp:lastPrinted>
  <dcterms:created xsi:type="dcterms:W3CDTF">2012-03-13T00:50:25Z</dcterms:created>
  <dcterms:modified xsi:type="dcterms:W3CDTF">2019-07-01T05:28:07Z</dcterms:modified>
</cp:coreProperties>
</file>