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<sst xmlns="http://schemas.openxmlformats.org/spreadsheetml/2006/main" count="3016" uniqueCount="689">
  <si>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</si>
  <si>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</si>
  <si>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</si>
  <si>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</si>
  <si>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</si>
  <si>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</si>
  <si>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</si>
  <si>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</si>
  <si>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</si>
  <si>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</si>
  <si>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</si>
  <si>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</si>
  <si>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</si>
  <si>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</si>
  <si>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</si>
  <si>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</si>
  <si>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</si>
  <si>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</si>
  <si>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</si>
  <si>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</si>
  <si>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</si>
  <si>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</si>
  <si>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</si>
  <si>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</si>
  <si>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</si>
  <si>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</si>
  <si>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</si>
  <si>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</si>
  <si>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</si>
  <si>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</si>
  <si>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</si>
  <si>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</si>
  <si>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</si>
  <si>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</si>
  <si>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</si>
  <si>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</si>
  <si>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</si>
  <si>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</si>
  <si>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</si>
  <si>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</si>
  <si>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</si>
  <si>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</si>
  <si>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</si>
  <si>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</si>
  <si>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</si>
  <si>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</si>
  <si>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</si>
  <si>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</si>
  <si>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</si>
  <si>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</si>
  <si>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</si>
  <si>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</si>
  <si>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</si>
  <si>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</si>
  <si>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</si>
  <si>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</si>
  <si>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</si>
  <si>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</si>
  <si>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</si>
  <si>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</si>
  <si>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</si>
  <si>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</si>
  <si>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</si>
  <si>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</si>
  <si>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</si>
  <si>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</si>
  <si>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</si>
  <si>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</si>
  <si>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</si>
  <si>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</si>
  <si>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</si>
  <si>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</si>
  <si>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</si>
  <si>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</si>
  <si>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</si>
  <si>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</si>
  <si>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</si>
  <si>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</si>
  <si>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</si>
  <si>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</si>
  <si>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</si>
  <si>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</si>
  <si>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</si>
  <si>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</si>
  <si>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</si>
  <si>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</si>
  <si>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</si>
  <si>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</si>
  <si>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</si>
  <si>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</si>
  <si>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</si>
  <si>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</si>
  <si>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</si>
  <si>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</si>
  <si>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</si>
  <si>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</si>
  <si>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</si>
  <si>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</si>
  <si>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</si>
  <si>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</si>
  <si>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</si>
  <si>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</si>
  <si>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</si>
  <si>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</si>
  <si>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</si>
  <si>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</si>
  <si>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</si>
  <si>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</si>
  <si>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</si>
  <si>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</si>
  <si>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</si>
  <si>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</si>
  <si>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</si>
  <si>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</si>
  <si>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</si>
  <si>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</si>
  <si>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</si>
  <si>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</si>
  <si>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</si>
  <si>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</si>
  <si>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</si>
  <si>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</si>
  <si>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</si>
  <si>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</si>
  <si>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</si>
  <si>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</si>
  <si>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</si>
  <si>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</si>
  <si>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</si>
  <si>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</si>
  <si>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</si>
  <si>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</si>
  <si>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</si>
  <si>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</si>
  <si>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</si>
  <si>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</si>
  <si>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</si>
  <si>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</si>
  <si>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</si>
  <si>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</si>
  <si>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</si>
  <si>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</si>
  <si>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</si>
  <si>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</si>
  <si>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</si>
  <si>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</si>
  <si>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</si>
  <si>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</si>
  <si>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</si>
  <si>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</si>
  <si>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</si>
  <si>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</si>
  <si>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</si>
  <si>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</si>
  <si>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</si>
  <si>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</si>
  <si>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</si>
  <si>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</si>
  <si>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</si>
  <si>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</si>
  <si>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</si>
  <si>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</si>
  <si>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</si>
  <si>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</si>
  <si>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</si>
  <si>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</si>
  <si>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</si>
  <si>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</si>
  <si>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</si>
  <si>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</si>
  <si>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</si>
  <si>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</si>
  <si>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</si>
  <si>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</si>
  <si>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</si>
  <si>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</si>
  <si>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</si>
  <si>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</si>
  <si>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</si>
  <si>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</si>
  <si>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</si>
  <si>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</si>
  <si>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</si>
  <si>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</si>
  <si>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</si>
  <si>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</si>
  <si>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</si>
  <si>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</si>
  <si>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</si>
  <si>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</si>
  <si>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</si>
  <si>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</si>
  <si>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</si>
  <si>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</si>
  <si>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</si>
  <si>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</si>
  <si>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</si>
  <si>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</si>
  <si>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</si>
  <si>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</si>
  <si>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</si>
  <si>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</si>
  <si>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</si>
  <si>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</si>
  <si>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</si>
  <si>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</si>
  <si>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</si>
  <si>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</si>
  <si>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</si>
  <si>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</si>
  <si>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</si>
  <si>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</si>
  <si>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</si>
  <si>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</si>
  <si>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</si>
  <si>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</si>
  <si>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</si>
  <si>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</si>
  <si>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</si>
  <si>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</si>
  <si>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</si>
  <si>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</si>
  <si>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</si>
  <si>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</si>
  <si>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</si>
  <si>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</si>
  <si>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</si>
  <si>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</si>
  <si>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</si>
  <si>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</si>
  <si>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</si>
  <si>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</si>
  <si>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</si>
  <si>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</si>
  <si>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</si>
  <si>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</si>
  <si>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</si>
  <si>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</si>
  <si>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</si>
  <si>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</si>
  <si>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</si>
  <si>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</si>
  <si>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</si>
  <si>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</si>
  <si>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</si>
  <si>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</si>
  <si>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</si>
  <si>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</si>
  <si>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</si>
  <si>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</si>
  <si>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</si>
  <si>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</si>
  <si>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</si>
  <si>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</si>
  <si>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</si>
  <si>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</si>
  <si>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</si>
  <si>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</si>
  <si>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</si>
  <si>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</si>
  <si>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</si>
  <si>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</si>
  <si>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</si>
  <si>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</si>
  <si>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</si>
  <si>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</si>
  <si>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</si>
  <si>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</si>
  <si>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</si>
  <si>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</si>
  <si>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</si>
  <si>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</si>
  <si>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</si>
  <si>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</si>
  <si>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</si>
  <si>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</si>
  <si>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</si>
  <si>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</si>
  <si>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</si>
  <si>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</si>
  <si>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</si>
  <si>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</si>
  <si>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</si>
  <si>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</si>
  <si>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</si>
  <si>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</si>
  <si>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</si>
  <si>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</si>
  <si>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</si>
  <si>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</si>
  <si>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</si>
  <si>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</si>
  <si>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</si>
  <si>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</si>
  <si>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</si>
  <si>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</si>
  <si>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</si>
  <si>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</si>
  <si>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</si>
  <si>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</si>
  <si>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</si>
  <si>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</si>
  <si>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</si>
  <si>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</si>
  <si>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</si>
  <si>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</si>
  <si>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</si>
  <si>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</si>
  <si>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</si>
  <si>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</si>
  <si>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</si>
  <si>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</si>
  <si>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</si>
  <si>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</si>
  <si>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</si>
  <si>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</si>
  <si>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</si>
  <si>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</si>
  <si>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</si>
  <si>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</si>
  <si>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</si>
  <si>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</si>
  <si>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</si>
  <si>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</si>
  <si>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</si>
  <si>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</si>
  <si>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</si>
  <si>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</si>
  <si>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</si>
  <si>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</si>
  <si>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</si>
  <si>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</si>
  <si>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</si>
  <si>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</si>
  <si>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</si>
  <si>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</si>
  <si>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</si>
  <si>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</si>
  <si>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</si>
  <si>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</si>
  <si>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</si>
  <si>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</si>
  <si>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</si>
  <si>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</si>
  <si>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</si>
  <si>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</si>
  <si>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</si>
  <si>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</si>
  <si>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</si>
  <si>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</si>
  <si>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</si>
  <si>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</si>
  <si>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</si>
  <si>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</si>
  <si>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</si>
  <si>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</si>
  <si>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</si>
  <si>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</si>
  <si>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</si>
  <si>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</si>
  <si>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</si>
  <si>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</si>
  <si>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</si>
  <si>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</si>
  <si>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</si>
  <si>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</si>
  <si>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</si>
  <si>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</si>
  <si>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</si>
  <si>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</si>
  <si>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</si>
  <si>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</si>
  <si>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</si>
  <si>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</si>
  <si>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</si>
  <si>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</si>
  <si>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</si>
  <si>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</si>
  <si>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</si>
  <si>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</si>
  <si>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</si>
  <si>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</si>
  <si>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</si>
  <si>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</si>
  <si>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</si>
  <si>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</si>
  <si>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</si>
  <si>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</si>
  <si>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</si>
  <si>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</si>
  <si>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</si>
  <si>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</si>
  <si>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</si>
  <si>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</si>
  <si>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</si>
  <si>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</si>
  <si>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</si>
  <si>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</si>
  <si>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</si>
  <si>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</si>
  <si>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</si>
  <si>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</si>
  <si>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</si>
  <si>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</si>
  <si>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</si>
  <si>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</si>
  <si>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</si>
  <si>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</si>
  <si>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</si>
  <si>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</si>
  <si>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</si>
  <si>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</si>
  <si>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</si>
  <si>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</si>
  <si>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</si>
  <si>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</si>
  <si>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</si>
  <si>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</si>
  <si>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</si>
  <si>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</si>
  <si>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</si>
  <si>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</si>
  <si>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</si>
  <si>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</si>
  <si>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</si>
  <si>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</si>
  <si>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</si>
  <si>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</si>
  <si>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</si>
  <si>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</si>
  <si>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</si>
  <si>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</si>
  <si>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</si>
  <si>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</si>
  <si>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</si>
  <si>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</si>
  <si>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</si>
  <si>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</si>
  <si>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</si>
  <si>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</si>
  <si>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</si>
  <si>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</si>
  <si>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</si>
  <si>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</si>
  <si>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</si>
  <si>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</si>
  <si>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</si>
  <si>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</si>
  <si>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</si>
  <si>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</si>
  <si>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</si>
  <si>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</si>
  <si>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</si>
  <si>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</si>
  <si>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</si>
  <si>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</si>
  <si>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</si>
  <si>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</si>
  <si>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</si>
  <si>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</si>
  <si>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</si>
  <si>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</si>
  <si>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</si>
  <si>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</si>
  <si>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</si>
  <si>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</si>
  <si>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</si>
  <si>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</si>
  <si>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</si>
  <si>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</si>
  <si>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</si>
  <si>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</si>
  <si>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</si>
  <si>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</si>
  <si>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</si>
  <si>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</si>
  <si>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</si>
  <si>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</si>
  <si>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</si>
  <si>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</si>
  <si>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</si>
  <si>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</si>
  <si>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</si>
  <si>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</si>
  <si>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</si>
  <si>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</si>
  <si>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</si>
  <si>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</si>
  <si>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</si>
  <si>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</si>
  <si>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</si>
  <si>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</si>
  <si>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</si>
  <si>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</si>
  <si>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</si>
  <si>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</si>
  <si>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</si>
  <si>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</si>
  <si>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</si>
  <si>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</si>
  <si>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</si>
  <si>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</si>
  <si>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</si>
  <si>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</si>
  <si>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</si>
  <si>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</si>
  <si>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</si>
  <si>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</si>
  <si>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</si>
  <si>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</si>
  <si>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</si>
  <si>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</si>
  <si>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</si>
  <si>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</si>
  <si>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</si>
  <si>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</si>
  <si>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</si>
  <si>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</si>
  <si>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</si>
  <si>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</si>
  <si>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</si>
  <si>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</si>
  <si>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</si>
  <si>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</si>
  <si>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</si>
  <si>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</si>
  <si>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</si>
  <si>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</si>
  <si>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</si>
  <si>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</si>
  <si>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</si>
  <si>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</si>
  <si>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</si>
  <si>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</si>
  <si>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</si>
  <si>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</si>
  <si>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</si>
  <si>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</si>
  <si>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</si>
  <si>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</si>
  <si>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</si>
  <si>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</si>
  <si>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</si>
  <si>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</si>
  <si>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</si>
  <si>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</si>
  <si>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</si>
  <si>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</si>
  <si>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</si>
  <si>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</si>
  <si>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</si>
  <si>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</si>
  <si>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</si>
  <si>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</si>
  <si>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</si>
  <si>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</si>
  <si>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</si>
  <si>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</si>
  <si>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</si>
  <si>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</si>
  <si>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</si>
  <si>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</si>
  <si>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</si>
  <si>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</si>
  <si>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</si>
  <si>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</si>
  <si>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</si>
  <si>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</si>
  <si>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</si>
  <si>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</si>
  <si>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地域雇用対策課長
上田　国士</t>
    <rPh sb="0" eb="2">
      <t>チイキ</t>
    </rPh>
    <rPh sb="2" eb="4">
      <t>コヨウ</t>
    </rPh>
    <rPh sb="4" eb="6">
      <t>タイサク</t>
    </rPh>
    <rPh sb="6" eb="8">
      <t>カチョウ</t>
    </rPh>
    <rPh sb="9" eb="11">
      <t>ウエダ</t>
    </rPh>
    <rPh sb="12" eb="14">
      <t>コクシ</t>
    </rPh>
    <phoneticPr fontId="5"/>
  </si>
  <si>
    <t>地域雇用対策課</t>
    <rPh sb="0" eb="2">
      <t>チイキ</t>
    </rPh>
    <rPh sb="2" eb="4">
      <t>コヨウ</t>
    </rPh>
    <rPh sb="4" eb="6">
      <t>タイサク</t>
    </rPh>
    <rPh sb="6" eb="7">
      <t>カ</t>
    </rPh>
    <phoneticPr fontId="5"/>
  </si>
  <si>
    <t>職業安定局</t>
    <rPh sb="0" eb="2">
      <t>ショクギョウ</t>
    </rPh>
    <rPh sb="2" eb="4">
      <t>アンテイ</t>
    </rPh>
    <rPh sb="4" eb="5">
      <t>キョク</t>
    </rPh>
    <phoneticPr fontId="5"/>
  </si>
  <si>
    <t>通年雇用助成金</t>
    <rPh sb="0" eb="2">
      <t>ツウネン</t>
    </rPh>
    <rPh sb="2" eb="4">
      <t>コヨウ</t>
    </rPh>
    <rPh sb="4" eb="7">
      <t>ジョセイキン</t>
    </rPh>
    <phoneticPr fontId="5"/>
  </si>
  <si>
    <t>○</t>
  </si>
  <si>
    <t>雇用保険法第62条第1項第5号、雇用保険法施行規則第113条及び第114条</t>
    <phoneticPr fontId="5"/>
  </si>
  <si>
    <t>「季節的受給者通年雇用奨励金の支給について」（昭和43年6月19日付け職発第326号）</t>
    <phoneticPr fontId="5"/>
  </si>
  <si>
    <t>北海道、東北地方等の気象条件の厳しい積雪寒冷地においては、冬期間に離職を余儀なくされる季節労働者が多数にのぼっており、これらの季節労働者の通年雇用を促進し、その雇用の安定を図る。</t>
    <phoneticPr fontId="5"/>
  </si>
  <si>
    <t>-</t>
  </si>
  <si>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</si>
  <si>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</si>
  <si>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</si>
  <si>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</si>
  <si>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</si>
  <si>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本助成金の支給を受けた事業所の存在する地域内の特例被保険者数の減少率（対前年）以上</t>
    <phoneticPr fontId="5"/>
  </si>
  <si>
    <t>厚生労働省職業安定局調べ</t>
    <phoneticPr fontId="5"/>
  </si>
  <si>
    <t>-</t>
    <phoneticPr fontId="5"/>
  </si>
  <si>
    <t>-</t>
    <phoneticPr fontId="5"/>
  </si>
  <si>
    <t>本助成金の支給を受けた事業所の存在する地域全体の一般被保険者数の増加率（対前年）以上</t>
    <phoneticPr fontId="5"/>
  </si>
  <si>
    <t>厚生労働省職業安定局調べ</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</si>
  <si>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</si>
  <si>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</si>
  <si>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</si>
  <si>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</si>
  <si>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本助成金により、季節的業務に就く者（季節労働者）の通年雇用が促進されることから、施策目標の達成に寄与するものと考えられる。</t>
    <phoneticPr fontId="5"/>
  </si>
  <si>
    <t>-</t>
    <phoneticPr fontId="5"/>
  </si>
  <si>
    <t>-</t>
    <phoneticPr fontId="5"/>
  </si>
  <si>
    <t>-</t>
    <phoneticPr fontId="5"/>
  </si>
  <si>
    <t>-</t>
    <phoneticPr fontId="5"/>
  </si>
  <si>
    <t>-</t>
    <phoneticPr fontId="5"/>
  </si>
  <si>
    <t>-</t>
    <phoneticPr fontId="5"/>
  </si>
  <si>
    <t>-</t>
    <phoneticPr fontId="5"/>
  </si>
  <si>
    <t>北海道、東北地方等の積雪寒冷地（13道県）において、冬期の離職を余儀なくされる季節労働者の通年雇用化を支援する事業であり、国費を投入して取り組む必要がある。</t>
    <phoneticPr fontId="5"/>
  </si>
  <si>
    <t>季節労働者（特例一時金受給者）の通年雇用化を図るため、地域雇用対策として国が実施すべき事業である。</t>
    <phoneticPr fontId="5"/>
  </si>
  <si>
    <t>‐</t>
  </si>
  <si>
    <t>○</t>
    <phoneticPr fontId="5"/>
  </si>
  <si>
    <t>受益者である事業主の負担を考慮した必要な経費を負担するものであり妥当である。</t>
    <phoneticPr fontId="5"/>
  </si>
  <si>
    <t>事業の執行状況等を踏まえた予算額となっている。</t>
    <phoneticPr fontId="5"/>
  </si>
  <si>
    <t>季節労働者通年雇用促進等事業費</t>
    <phoneticPr fontId="5"/>
  </si>
  <si>
    <t>709</t>
    <phoneticPr fontId="5"/>
  </si>
  <si>
    <t>644</t>
    <phoneticPr fontId="5"/>
  </si>
  <si>
    <t>571</t>
    <phoneticPr fontId="5"/>
  </si>
  <si>
    <t>486</t>
    <phoneticPr fontId="5"/>
  </si>
  <si>
    <t>489</t>
    <phoneticPr fontId="5"/>
  </si>
  <si>
    <t>503</t>
    <phoneticPr fontId="5"/>
  </si>
  <si>
    <t>502</t>
    <phoneticPr fontId="5"/>
  </si>
  <si>
    <t>500</t>
    <phoneticPr fontId="5"/>
  </si>
  <si>
    <t>助成金</t>
    <rPh sb="0" eb="3">
      <t>ジョセイキン</t>
    </rPh>
    <phoneticPr fontId="5"/>
  </si>
  <si>
    <t>事業主に対する助成</t>
    <rPh sb="0" eb="3">
      <t>ジギョウヌシ</t>
    </rPh>
    <rPh sb="4" eb="5">
      <t>タイ</t>
    </rPh>
    <rPh sb="7" eb="9">
      <t>ジョセイ</t>
    </rPh>
    <phoneticPr fontId="5"/>
  </si>
  <si>
    <t>通年雇用化を図った事業主への助成</t>
    <rPh sb="0" eb="2">
      <t>ツウネン</t>
    </rPh>
    <rPh sb="2" eb="4">
      <t>コヨウ</t>
    </rPh>
    <rPh sb="4" eb="5">
      <t>バ</t>
    </rPh>
    <rPh sb="6" eb="7">
      <t>ハカ</t>
    </rPh>
    <rPh sb="9" eb="12">
      <t>ジギョウヌシ</t>
    </rPh>
    <rPh sb="14" eb="16">
      <t>ジョセイ</t>
    </rPh>
    <phoneticPr fontId="5"/>
  </si>
  <si>
    <t>B.事業主A</t>
    <rPh sb="2" eb="5">
      <t>ジギョウヌシ</t>
    </rPh>
    <phoneticPr fontId="5"/>
  </si>
  <si>
    <t>-</t>
    <phoneticPr fontId="5"/>
  </si>
  <si>
    <t>-</t>
    <phoneticPr fontId="5"/>
  </si>
  <si>
    <t>事業主に対する助成金の支給</t>
    <phoneticPr fontId="5"/>
  </si>
  <si>
    <t>事業主に対する助成金の支給</t>
    <phoneticPr fontId="5"/>
  </si>
  <si>
    <t>事業主に対する助成金の支給</t>
    <phoneticPr fontId="5"/>
  </si>
  <si>
    <t>事業主に対する助成金の支給</t>
    <phoneticPr fontId="5"/>
  </si>
  <si>
    <t>-</t>
    <phoneticPr fontId="5"/>
  </si>
  <si>
    <t>-</t>
    <phoneticPr fontId="5"/>
  </si>
  <si>
    <t>-</t>
    <phoneticPr fontId="5"/>
  </si>
  <si>
    <t>事業主A</t>
    <rPh sb="0" eb="3">
      <t>ジギョウヌシ</t>
    </rPh>
    <phoneticPr fontId="5"/>
  </si>
  <si>
    <t>事業主B</t>
    <rPh sb="0" eb="3">
      <t>ジギョウヌシ</t>
    </rPh>
    <phoneticPr fontId="5"/>
  </si>
  <si>
    <t>事業主</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</si>
  <si>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</si>
  <si>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</si>
  <si>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</si>
  <si>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</si>
  <si>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</si>
  <si>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</si>
  <si>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</si>
  <si>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</si>
  <si>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通年雇用化を図った事業主への助成</t>
    <phoneticPr fontId="5"/>
  </si>
  <si>
    <t>-</t>
    <phoneticPr fontId="5"/>
  </si>
  <si>
    <t>-</t>
    <phoneticPr fontId="5"/>
  </si>
  <si>
    <t>-</t>
    <phoneticPr fontId="5"/>
  </si>
  <si>
    <t>-</t>
    <phoneticPr fontId="5"/>
  </si>
  <si>
    <t>-</t>
    <phoneticPr fontId="5"/>
  </si>
  <si>
    <t>-</t>
    <phoneticPr fontId="5"/>
  </si>
  <si>
    <t>-</t>
    <phoneticPr fontId="5"/>
  </si>
  <si>
    <t>北海道、東北地方等の気象条件の厳しい積雪寒冷地（13道県）において、季節的業務に従事する労働者を通年雇用した事業主に対して、対象期間（12月16日～3月15日 ）に支払った賃金を３年間助成（助成率：１年目2/3、2年目以降1/2）するほか、その雇用する労働者について休業により一時的な雇用調整を行う場合に必要な経費の一部（休業助成）、新分野に進出するための施設整備に要した経費の一部（新分野進出助成）又は民間訓練機関等への委託による講習等を受講する上での必要な経費の一部（職業訓練助成）について助成し、季節労働者の通年雇用化を促進するものである。</t>
    <phoneticPr fontId="5"/>
  </si>
  <si>
    <t>無</t>
  </si>
  <si>
    <t>引き続き適正執行により事業実施を行う。適切に予算を執行し、事業の目標が達成できており、このまま継続して事業を実施する。</t>
    <phoneticPr fontId="5"/>
  </si>
  <si>
    <t>本助成金は、季節労働者を通年で雇用した場合等事業主にその費用を助成するもの。他方、季節労働者通年雇用促進等事業費は、季節労働者への職業相談や求人開拓、事業主向けの経営セミナー等ソフト面での支援。それぞれの支援内容について、役割分担を行い、両事業の連携により季節労働者の通年雇用化の促進を図っている。</t>
    <rPh sb="119" eb="120">
      <t>リョウ</t>
    </rPh>
    <rPh sb="140" eb="142">
      <t>ソクシン</t>
    </rPh>
    <phoneticPr fontId="5"/>
  </si>
  <si>
    <t>季節労働者の通年雇用化を図った事業主に対して、対象期間に支払った賃金等の一部を助成するものであり、費目・使途は真に必要なものに限定している。</t>
    <rPh sb="55" eb="56">
      <t>シン</t>
    </rPh>
    <rPh sb="57" eb="59">
      <t>ヒツヨウ</t>
    </rPh>
    <rPh sb="63" eb="65">
      <t>ゲンテイ</t>
    </rPh>
    <phoneticPr fontId="5"/>
  </si>
  <si>
    <t>本助成金の支給人数</t>
    <phoneticPr fontId="5"/>
  </si>
  <si>
    <t>X：執行額（円）／Y：支給人数（人）</t>
    <phoneticPr fontId="5"/>
  </si>
  <si>
    <t>人</t>
    <rPh sb="0" eb="1">
      <t>ヒト</t>
    </rPh>
    <phoneticPr fontId="5"/>
  </si>
  <si>
    <t>円</t>
    <phoneticPr fontId="5"/>
  </si>
  <si>
    <t>　　Ｘ／Ｙ</t>
    <phoneticPr fontId="5"/>
  </si>
  <si>
    <t>5,327,739,695円/11,183人</t>
    <phoneticPr fontId="5"/>
  </si>
  <si>
    <t>本助成金の支給を受けた事業所の特例被保険者数の減少率（対前年）(（特例被保険者数（当年）／特例被保険者数（前年））×100-100)</t>
    <phoneticPr fontId="5"/>
  </si>
  <si>
    <t>5,825,861,000円/11,847人</t>
    <phoneticPr fontId="5"/>
  </si>
  <si>
    <t>成果実績は雇用保険二事業における指標と位置づけられており、優先度の高い事業となっている。</t>
    <phoneticPr fontId="5"/>
  </si>
  <si>
    <t>本助成金の支給を受けた事業所の一般被保険者数の増加率（対前年）(（一般被保険者数（当年）／一般被保険者数（前年））×100-100)</t>
    <phoneticPr fontId="5"/>
  </si>
  <si>
    <t>受益者である事業主の負担を考慮した必要経費の支給となっており、水準は妥当であるものと見込まれる（精査中）。</t>
    <rPh sb="42" eb="44">
      <t>ミコ</t>
    </rPh>
    <rPh sb="48" eb="50">
      <t>セイサ</t>
    </rPh>
    <rPh sb="50" eb="51">
      <t>チュウ</t>
    </rPh>
    <phoneticPr fontId="5"/>
  </si>
  <si>
    <t>-</t>
    <phoneticPr fontId="5"/>
  </si>
  <si>
    <t>5,344,839,970円/11,073人</t>
    <phoneticPr fontId="5"/>
  </si>
  <si>
    <t>5,505,872,229円/11,375人</t>
    <phoneticPr fontId="5"/>
  </si>
  <si>
    <t>成果目標を上回る実績となっている。</t>
    <phoneticPr fontId="5"/>
  </si>
  <si>
    <t>成果実績は成果目標を上回っていることから、効率的に事業を実施できている。</t>
    <phoneticPr fontId="5"/>
  </si>
  <si>
    <t>前年度までの実績を基に予算を積算したものの、活動実績（支給人数）が見込みが下回った。</t>
    <phoneticPr fontId="5"/>
  </si>
  <si>
    <t>本助成金を受けた事業所の常用労働者数の増加率は、高い水準で推移しており、問題はない。</t>
    <phoneticPr fontId="5"/>
  </si>
  <si>
    <t>北海道労働局</t>
    <rPh sb="0" eb="3">
      <t>ホッカイドウ</t>
    </rPh>
    <rPh sb="3" eb="5">
      <t>ロウドウ</t>
    </rPh>
    <rPh sb="5" eb="6">
      <t>キョク</t>
    </rPh>
    <phoneticPr fontId="5"/>
  </si>
  <si>
    <t>青森労働局</t>
    <rPh sb="0" eb="2">
      <t>アオモリ</t>
    </rPh>
    <rPh sb="2" eb="4">
      <t>ロウドウ</t>
    </rPh>
    <rPh sb="4" eb="5">
      <t>キョク</t>
    </rPh>
    <phoneticPr fontId="5"/>
  </si>
  <si>
    <t>新潟労働局</t>
    <rPh sb="0" eb="2">
      <t>ニイガタ</t>
    </rPh>
    <rPh sb="2" eb="4">
      <t>ロウドウ</t>
    </rPh>
    <rPh sb="4" eb="5">
      <t>キョク</t>
    </rPh>
    <phoneticPr fontId="5"/>
  </si>
  <si>
    <t>岐阜労働局</t>
    <rPh sb="0" eb="2">
      <t>ギフ</t>
    </rPh>
    <rPh sb="2" eb="4">
      <t>ロウドウ</t>
    </rPh>
    <rPh sb="4" eb="5">
      <t>キョク</t>
    </rPh>
    <phoneticPr fontId="5"/>
  </si>
  <si>
    <t>福井労働局</t>
    <rPh sb="0" eb="2">
      <t>フクイ</t>
    </rPh>
    <rPh sb="2" eb="4">
      <t>ロウドウ</t>
    </rPh>
    <rPh sb="4" eb="5">
      <t>キョク</t>
    </rPh>
    <phoneticPr fontId="5"/>
  </si>
  <si>
    <t>富山労働局</t>
    <rPh sb="0" eb="2">
      <t>トヤマ</t>
    </rPh>
    <rPh sb="2" eb="4">
      <t>ロウドウ</t>
    </rPh>
    <rPh sb="4" eb="5">
      <t>キョク</t>
    </rPh>
    <phoneticPr fontId="5"/>
  </si>
  <si>
    <t>福島労働局</t>
    <rPh sb="0" eb="2">
      <t>フクシマ</t>
    </rPh>
    <rPh sb="2" eb="4">
      <t>ロウドウ</t>
    </rPh>
    <rPh sb="4" eb="5">
      <t>キョク</t>
    </rPh>
    <phoneticPr fontId="5"/>
  </si>
  <si>
    <t>秋田労働局</t>
    <rPh sb="0" eb="2">
      <t>アキタ</t>
    </rPh>
    <rPh sb="2" eb="4">
      <t>ロウドウ</t>
    </rPh>
    <rPh sb="4" eb="5">
      <t>キョク</t>
    </rPh>
    <phoneticPr fontId="5"/>
  </si>
  <si>
    <t>長野労働局</t>
    <rPh sb="0" eb="2">
      <t>ナガノ</t>
    </rPh>
    <rPh sb="2" eb="4">
      <t>ロウドウ</t>
    </rPh>
    <rPh sb="4" eb="5">
      <t>キョク</t>
    </rPh>
    <phoneticPr fontId="5"/>
  </si>
  <si>
    <t>-</t>
    <phoneticPr fontId="5"/>
  </si>
  <si>
    <t>-</t>
    <phoneticPr fontId="5"/>
  </si>
  <si>
    <t>-</t>
    <phoneticPr fontId="5"/>
  </si>
  <si>
    <t>-</t>
    <phoneticPr fontId="5"/>
  </si>
  <si>
    <t>-</t>
    <phoneticPr fontId="5"/>
  </si>
  <si>
    <t>-</t>
    <phoneticPr fontId="5"/>
  </si>
  <si>
    <t>-</t>
    <phoneticPr fontId="5"/>
  </si>
  <si>
    <t>A.北海道労働局</t>
    <rPh sb="2" eb="5">
      <t>ホッカイドウ</t>
    </rPh>
    <rPh sb="5" eb="7">
      <t>ロウドウ</t>
    </rPh>
    <rPh sb="7" eb="8">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</si>
</sst>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21987</xdr:colOff>
      <xdr:row>741</xdr:row>
      <xdr:rowOff>110634</xdr:rowOff>
    </xdr:from>
    <xdr:to>
      <xdr:col>42</xdr:col>
      <xdr:colOff>104621</xdr:colOff>
      <xdr:row>748</xdr:row>
      <xdr:rowOff>48932</xdr:rowOff>
    </xdr:to>
    <xdr:sp macro="" textlink="">
      <xdr:nvSpPr>
        <xdr:cNvPr id="3" name="テキスト ボックス 2"/>
        <xdr:cNvSpPr txBox="1"/>
      </xdr:nvSpPr>
      <xdr:spPr>
        <a:xfrm>
          <a:off x="3022362" y="42858834"/>
          <a:ext cx="5483309" cy="24052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endParaRPr lang="ja-JP" altLang="en-US" sz="1200"/>
        </a:p>
      </xdr:txBody>
    </xdr:sp>
    <xdr:clientData/>
  </xdr:twoCellAnchor>
  <xdr:twoCellAnchor>
    <xdr:from>
      <xdr:col>22</xdr:col>
      <xdr:colOff>81824</xdr:colOff>
      <xdr:row>741</xdr:row>
      <xdr:rowOff>223585</xdr:rowOff>
    </xdr:from>
    <xdr:to>
      <xdr:col>35</xdr:col>
      <xdr:colOff>142401</xdr:colOff>
      <xdr:row>743</xdr:row>
      <xdr:rowOff>123683</xdr:rowOff>
    </xdr:to>
    <xdr:sp macro="" textlink="">
      <xdr:nvSpPr>
        <xdr:cNvPr id="4" name="テキスト ボックス 3"/>
        <xdr:cNvSpPr txBox="1"/>
      </xdr:nvSpPr>
      <xdr:spPr>
        <a:xfrm>
          <a:off x="4482374" y="42971785"/>
          <a:ext cx="2660902" cy="60494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ja-JP" altLang="en-US" sz="1600">
              <a:latin typeface="+mj-ea"/>
              <a:ea typeface="+mj-ea"/>
            </a:rPr>
            <a:t>厚生労働省</a:t>
          </a:r>
          <a:endParaRPr kumimoji="1" lang="en-US" altLang="ja-JP" sz="1600">
            <a:latin typeface="+mj-ea"/>
            <a:ea typeface="+mj-ea"/>
          </a:endParaRPr>
        </a:p>
        <a:p>
          <a:pPr algn="ctr">
            <a:lnSpc>
              <a:spcPts val="1400"/>
            </a:lnSpc>
          </a:pPr>
          <a:r>
            <a:rPr kumimoji="1" lang="en-US" altLang="ja-JP" sz="1200">
              <a:latin typeface="+mj-ea"/>
              <a:ea typeface="+mj-ea"/>
            </a:rPr>
            <a:t>5,506</a:t>
          </a:r>
          <a:r>
            <a:rPr kumimoji="1" lang="ja-JP" altLang="en-US" sz="1200">
              <a:latin typeface="+mj-ea"/>
              <a:ea typeface="+mj-ea"/>
            </a:rPr>
            <a:t>百万円</a:t>
          </a:r>
        </a:p>
      </xdr:txBody>
    </xdr:sp>
    <xdr:clientData/>
  </xdr:twoCellAnchor>
  <xdr:twoCellAnchor>
    <xdr:from>
      <xdr:col>22</xdr:col>
      <xdr:colOff>115815</xdr:colOff>
      <xdr:row>744</xdr:row>
      <xdr:rowOff>296539</xdr:rowOff>
    </xdr:from>
    <xdr:to>
      <xdr:col>36</xdr:col>
      <xdr:colOff>2593</xdr:colOff>
      <xdr:row>746</xdr:row>
      <xdr:rowOff>272837</xdr:rowOff>
    </xdr:to>
    <xdr:sp macro="" textlink="">
      <xdr:nvSpPr>
        <xdr:cNvPr id="5" name="テキスト ボックス 4"/>
        <xdr:cNvSpPr txBox="1"/>
      </xdr:nvSpPr>
      <xdr:spPr>
        <a:xfrm>
          <a:off x="4516365" y="44102014"/>
          <a:ext cx="2687128" cy="68114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道県労働局</a:t>
          </a:r>
          <a:r>
            <a:rPr kumimoji="1" lang="ja-JP" altLang="en-US" sz="1400">
              <a:solidFill>
                <a:schemeClr val="tx1"/>
              </a:solidFill>
              <a:latin typeface="+mn-ea"/>
              <a:ea typeface="+mn-ea"/>
            </a:rPr>
            <a:t>（９</a:t>
          </a:r>
          <a:r>
            <a:rPr kumimoji="1" lang="ja-JP" altLang="en-US" sz="1400">
              <a:latin typeface="+mn-ea"/>
              <a:ea typeface="+mn-ea"/>
            </a:rPr>
            <a:t>局）</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solidFill>
                <a:schemeClr val="dk1"/>
              </a:solidFill>
              <a:latin typeface="+mn-ea"/>
              <a:ea typeface="+mn-ea"/>
              <a:cs typeface="+mn-cs"/>
            </a:rPr>
            <a:t>5,506</a:t>
          </a:r>
          <a:r>
            <a:rPr kumimoji="1" lang="ja-JP" altLang="en-US" sz="1200">
              <a:solidFill>
                <a:schemeClr val="dk1"/>
              </a:solidFill>
              <a:latin typeface="+mn-ea"/>
              <a:ea typeface="+mn-ea"/>
              <a:cs typeface="+mn-cs"/>
            </a:rPr>
            <a:t>百万円</a:t>
          </a:r>
          <a:endParaRPr lang="ja-JP" sz="1200">
            <a:latin typeface="+mn-ea"/>
            <a:ea typeface="+mn-ea"/>
          </a:endParaRPr>
        </a:p>
      </xdr:txBody>
    </xdr:sp>
    <xdr:clientData/>
  </xdr:twoCellAnchor>
  <xdr:twoCellAnchor>
    <xdr:from>
      <xdr:col>20</xdr:col>
      <xdr:colOff>81940</xdr:colOff>
      <xdr:row>744</xdr:row>
      <xdr:rowOff>14420</xdr:rowOff>
    </xdr:from>
    <xdr:to>
      <xdr:col>27</xdr:col>
      <xdr:colOff>5077</xdr:colOff>
      <xdr:row>744</xdr:row>
      <xdr:rowOff>277900</xdr:rowOff>
    </xdr:to>
    <xdr:sp macro="" textlink="">
      <xdr:nvSpPr>
        <xdr:cNvPr id="6" name="テキスト ボックス 5"/>
        <xdr:cNvSpPr txBox="1"/>
      </xdr:nvSpPr>
      <xdr:spPr>
        <a:xfrm>
          <a:off x="4082440" y="43819895"/>
          <a:ext cx="1323312" cy="263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22</xdr:col>
      <xdr:colOff>82945</xdr:colOff>
      <xdr:row>749</xdr:row>
      <xdr:rowOff>255664</xdr:rowOff>
    </xdr:from>
    <xdr:to>
      <xdr:col>35</xdr:col>
      <xdr:colOff>168085</xdr:colOff>
      <xdr:row>751</xdr:row>
      <xdr:rowOff>219288</xdr:rowOff>
    </xdr:to>
    <xdr:sp macro="" textlink="">
      <xdr:nvSpPr>
        <xdr:cNvPr id="7" name="テキスト ボックス 6"/>
        <xdr:cNvSpPr txBox="1"/>
      </xdr:nvSpPr>
      <xdr:spPr>
        <a:xfrm>
          <a:off x="4483495" y="45823264"/>
          <a:ext cx="2685465" cy="6684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事業主</a:t>
          </a:r>
          <a:endParaRPr kumimoji="1" lang="en-US" altLang="ja-JP" sz="14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cs typeface="+mn-cs"/>
            </a:rPr>
            <a:t>5,506</a:t>
          </a:r>
          <a:r>
            <a:rPr kumimoji="1" lang="ja-JP" altLang="en-US" sz="1100">
              <a:solidFill>
                <a:schemeClr val="tx1"/>
              </a:solidFill>
              <a:latin typeface="+mn-ea"/>
              <a:ea typeface="+mn-ea"/>
              <a:cs typeface="+mn-cs"/>
            </a:rPr>
            <a:t>百万円（</a:t>
          </a:r>
          <a:r>
            <a:rPr kumimoji="1" lang="en-US" altLang="ja-JP" sz="1100">
              <a:solidFill>
                <a:schemeClr val="tx1"/>
              </a:solidFill>
              <a:latin typeface="+mn-ea"/>
              <a:ea typeface="+mn-ea"/>
              <a:cs typeface="+mn-cs"/>
            </a:rPr>
            <a:t>4,103</a:t>
          </a:r>
          <a:r>
            <a:rPr kumimoji="1" lang="ja-JP" altLang="en-US" sz="1100">
              <a:solidFill>
                <a:schemeClr val="dk1"/>
              </a:solidFill>
              <a:latin typeface="+mn-ea"/>
              <a:ea typeface="+mn-ea"/>
              <a:cs typeface="+mn-cs"/>
            </a:rPr>
            <a:t>事業所）</a:t>
          </a:r>
          <a:endParaRPr kumimoji="1" lang="en-US" altLang="ja-JP" sz="1100">
            <a:solidFill>
              <a:schemeClr val="dk1"/>
            </a:solidFill>
            <a:latin typeface="+mn-ea"/>
            <a:ea typeface="+mn-ea"/>
            <a:cs typeface="+mn-cs"/>
          </a:endParaRPr>
        </a:p>
      </xdr:txBody>
    </xdr:sp>
    <xdr:clientData/>
  </xdr:twoCellAnchor>
  <xdr:twoCellAnchor>
    <xdr:from>
      <xdr:col>22</xdr:col>
      <xdr:colOff>44918</xdr:colOff>
      <xdr:row>748</xdr:row>
      <xdr:rowOff>106186</xdr:rowOff>
    </xdr:from>
    <xdr:to>
      <xdr:col>26</xdr:col>
      <xdr:colOff>52216</xdr:colOff>
      <xdr:row>749</xdr:row>
      <xdr:rowOff>185652</xdr:rowOff>
    </xdr:to>
    <xdr:sp macro="" textlink="">
      <xdr:nvSpPr>
        <xdr:cNvPr id="8" name="テキスト ボックス 7"/>
        <xdr:cNvSpPr txBox="1"/>
      </xdr:nvSpPr>
      <xdr:spPr>
        <a:xfrm>
          <a:off x="4445468" y="45321361"/>
          <a:ext cx="807398" cy="43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助成</a:t>
          </a:r>
          <a:r>
            <a:rPr kumimoji="1" lang="en-US" altLang="ja-JP" sz="1200"/>
            <a:t>】</a:t>
          </a:r>
          <a:endParaRPr kumimoji="1" lang="ja-JP" altLang="en-US" sz="1200"/>
        </a:p>
      </xdr:txBody>
    </xdr:sp>
    <xdr:clientData/>
  </xdr:twoCellAnchor>
  <xdr:twoCellAnchor>
    <xdr:from>
      <xdr:col>28</xdr:col>
      <xdr:colOff>135720</xdr:colOff>
      <xdr:row>746</xdr:row>
      <xdr:rowOff>306946</xdr:rowOff>
    </xdr:from>
    <xdr:to>
      <xdr:col>28</xdr:col>
      <xdr:colOff>194699</xdr:colOff>
      <xdr:row>749</xdr:row>
      <xdr:rowOff>190227</xdr:rowOff>
    </xdr:to>
    <xdr:sp macro="" textlink="">
      <xdr:nvSpPr>
        <xdr:cNvPr id="9" name="フリーフォーム 8"/>
        <xdr:cNvSpPr/>
      </xdr:nvSpPr>
      <xdr:spPr>
        <a:xfrm flipH="1">
          <a:off x="5736420" y="44817271"/>
          <a:ext cx="58979" cy="940556"/>
        </a:xfrm>
        <a:custGeom>
          <a:avLst/>
          <a:gdLst>
            <a:gd name="connsiteX0" fmla="*/ 0 w 0"/>
            <a:gd name="connsiteY0" fmla="*/ 0 h 1193800"/>
            <a:gd name="connsiteX1" fmla="*/ 0 w 0"/>
            <a:gd name="connsiteY1" fmla="*/ 1193800 h 1193800"/>
          </a:gdLst>
          <a:ahLst/>
          <a:cxnLst>
            <a:cxn ang="0">
              <a:pos x="connsiteX0" y="connsiteY0"/>
            </a:cxn>
            <a:cxn ang="0">
              <a:pos x="connsiteX1" y="connsiteY1"/>
            </a:cxn>
          </a:cxnLst>
          <a:rect l="l" t="t" r="r" b="b"/>
          <a:pathLst>
            <a:path h="1193800">
              <a:moveTo>
                <a:pt x="0" y="0"/>
              </a:moveTo>
              <a:lnTo>
                <a:pt x="0" y="1193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50074</xdr:colOff>
      <xdr:row>752</xdr:row>
      <xdr:rowOff>326014</xdr:rowOff>
    </xdr:from>
    <xdr:to>
      <xdr:col>35</xdr:col>
      <xdr:colOff>170967</xdr:colOff>
      <xdr:row>755</xdr:row>
      <xdr:rowOff>44693</xdr:rowOff>
    </xdr:to>
    <xdr:sp macro="" textlink="">
      <xdr:nvSpPr>
        <xdr:cNvPr id="10" name="テキスト ボックス 9"/>
        <xdr:cNvSpPr txBox="1"/>
      </xdr:nvSpPr>
      <xdr:spPr>
        <a:xfrm>
          <a:off x="4450624" y="46950889"/>
          <a:ext cx="2721218" cy="77595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latin typeface="+mn-ea"/>
              <a:ea typeface="+mn-ea"/>
            </a:rPr>
            <a:t>季節労働者を通年雇用した事業主に対し、対象期間（</a:t>
          </a:r>
          <a:r>
            <a:rPr kumimoji="1" lang="en-US" altLang="ja-JP" sz="1100">
              <a:latin typeface="+mn-ea"/>
              <a:ea typeface="+mn-ea"/>
            </a:rPr>
            <a:t>12</a:t>
          </a:r>
          <a:r>
            <a:rPr kumimoji="1" lang="ja-JP" altLang="en-US" sz="1100">
              <a:latin typeface="+mn-ea"/>
              <a:ea typeface="+mn-ea"/>
            </a:rPr>
            <a:t>月</a:t>
          </a:r>
          <a:r>
            <a:rPr kumimoji="1" lang="en-US" altLang="ja-JP" sz="1100">
              <a:latin typeface="+mn-ea"/>
              <a:ea typeface="+mn-ea"/>
            </a:rPr>
            <a:t>16</a:t>
          </a:r>
          <a:r>
            <a:rPr kumimoji="1" lang="ja-JP" altLang="en-US" sz="1100">
              <a:latin typeface="+mn-ea"/>
              <a:ea typeface="+mn-ea"/>
            </a:rPr>
            <a:t>日～</a:t>
          </a:r>
          <a:r>
            <a:rPr kumimoji="1" lang="en-US" altLang="ja-JP" sz="1100">
              <a:latin typeface="+mn-ea"/>
              <a:ea typeface="+mn-ea"/>
            </a:rPr>
            <a:t>3</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日）に支払った賃金を助成する等</a:t>
          </a:r>
        </a:p>
      </xdr:txBody>
    </xdr:sp>
    <xdr:clientData/>
  </xdr:twoCellAnchor>
  <xdr:twoCellAnchor>
    <xdr:from>
      <xdr:col>23</xdr:col>
      <xdr:colOff>45922</xdr:colOff>
      <xdr:row>751</xdr:row>
      <xdr:rowOff>330322</xdr:rowOff>
    </xdr:from>
    <xdr:to>
      <xdr:col>35</xdr:col>
      <xdr:colOff>76538</xdr:colOff>
      <xdr:row>752</xdr:row>
      <xdr:rowOff>347411</xdr:rowOff>
    </xdr:to>
    <xdr:sp macro="" textlink="">
      <xdr:nvSpPr>
        <xdr:cNvPr id="11" name="テキスト ボックス 10"/>
        <xdr:cNvSpPr txBox="1"/>
      </xdr:nvSpPr>
      <xdr:spPr>
        <a:xfrm>
          <a:off x="4646497" y="46602772"/>
          <a:ext cx="2430916" cy="369514"/>
        </a:xfrm>
        <a:prstGeom prst="rect">
          <a:avLst/>
        </a:prstGeom>
        <a:solidFill>
          <a:sysClr val="window" lastClr="FFFFFF"/>
        </a:solidFill>
        <a:ln w="0"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通年雇用助成金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73854</xdr:colOff>
      <xdr:row>743</xdr:row>
      <xdr:rowOff>213209</xdr:rowOff>
    </xdr:from>
    <xdr:to>
      <xdr:col>35</xdr:col>
      <xdr:colOff>133754</xdr:colOff>
      <xdr:row>744</xdr:row>
      <xdr:rowOff>78692</xdr:rowOff>
    </xdr:to>
    <xdr:sp macro="" textlink="">
      <xdr:nvSpPr>
        <xdr:cNvPr id="12" name="テキスト ボックス 11"/>
        <xdr:cNvSpPr txBox="1"/>
      </xdr:nvSpPr>
      <xdr:spPr>
        <a:xfrm>
          <a:off x="6074604" y="43666259"/>
          <a:ext cx="1060025" cy="21790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534</v>
      </c>
      <c r="AT2" s="950"/>
      <c r="AU2" s="950"/>
      <c r="AV2" s="52" t="str">
        <f>IF(AW2="", "", "-")</f>
        <v/>
      </c>
      <c r="AW2" s="918"/>
      <c r="AX2" s="918"/>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573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143</v>
      </c>
      <c r="H5" s="844"/>
      <c r="I5" s="844"/>
      <c r="J5" s="844"/>
      <c r="K5" s="844"/>
      <c r="L5" s="844"/>
      <c r="M5" s="845" t="s">
        <v>66</v>
      </c>
      <c r="N5" s="846"/>
      <c r="O5" s="846"/>
      <c r="P5" s="846"/>
      <c r="Q5" s="846"/>
      <c r="R5" s="847"/>
      <c r="S5" s="848" t="s">
        <v>131</v>
      </c>
      <c r="T5" s="844"/>
      <c r="U5" s="844"/>
      <c r="V5" s="844"/>
      <c r="W5" s="844"/>
      <c r="X5" s="849"/>
      <c r="Y5" s="701" t="s">
        <v>3</v>
      </c>
      <c r="Z5" s="546"/>
      <c r="AA5" s="546"/>
      <c r="AB5" s="546"/>
      <c r="AC5" s="546"/>
      <c r="AD5" s="547"/>
      <c r="AE5" s="702" t="s">
        <v>571</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9" t="s">
        <v>515</v>
      </c>
      <c r="Z7" s="446"/>
      <c r="AA7" s="446"/>
      <c r="AB7" s="446"/>
      <c r="AC7" s="446"/>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378</v>
      </c>
      <c r="B8" s="499"/>
      <c r="C8" s="499"/>
      <c r="D8" s="499"/>
      <c r="E8" s="499"/>
      <c r="F8" s="500"/>
      <c r="G8" s="951" t="str">
        <f>入力規則等!A28</f>
        <v>-</v>
      </c>
      <c r="H8" s="723"/>
      <c r="I8" s="723"/>
      <c r="J8" s="723"/>
      <c r="K8" s="723"/>
      <c r="L8" s="723"/>
      <c r="M8" s="723"/>
      <c r="N8" s="723"/>
      <c r="O8" s="723"/>
      <c r="P8" s="723"/>
      <c r="Q8" s="723"/>
      <c r="R8" s="723"/>
      <c r="S8" s="723"/>
      <c r="T8" s="723"/>
      <c r="U8" s="723"/>
      <c r="V8" s="723"/>
      <c r="W8" s="723"/>
      <c r="X8" s="952"/>
      <c r="Y8" s="850" t="s">
        <v>379</v>
      </c>
      <c r="Z8" s="851"/>
      <c r="AA8" s="851"/>
      <c r="AB8" s="851"/>
      <c r="AC8" s="851"/>
      <c r="AD8" s="85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7" t="s">
        <v>649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v>6085</v>
      </c>
      <c r="Q13" s="661"/>
      <c r="R13" s="661"/>
      <c r="S13" s="661"/>
      <c r="T13" s="661"/>
      <c r="U13" s="661"/>
      <c r="V13" s="662"/>
      <c r="W13" s="660">
        <v>5924</v>
      </c>
      <c r="X13" s="661"/>
      <c r="Y13" s="661"/>
      <c r="Z13" s="661"/>
      <c r="AA13" s="661"/>
      <c r="AB13" s="661"/>
      <c r="AC13" s="662"/>
      <c r="AD13" s="660">
        <v>5919</v>
      </c>
      <c r="AE13" s="661"/>
      <c r="AF13" s="661"/>
      <c r="AG13" s="661"/>
      <c r="AH13" s="661"/>
      <c r="AI13" s="661"/>
      <c r="AJ13" s="662"/>
      <c r="AK13" s="660">
        <v>5826</v>
      </c>
      <c r="AL13" s="661"/>
      <c r="AM13" s="661"/>
      <c r="AN13" s="661"/>
      <c r="AO13" s="661"/>
      <c r="AP13" s="661"/>
      <c r="AQ13" s="662"/>
      <c r="AR13" s="926"/>
      <c r="AS13" s="927"/>
      <c r="AT13" s="927"/>
      <c r="AU13" s="927"/>
      <c r="AV13" s="927"/>
      <c r="AW13" s="927"/>
      <c r="AX13" s="928"/>
    </row>
    <row r="14" spans="1:50" ht="21" customHeight="1" x14ac:dyDescent="0.15">
      <c r="A14" s="617"/>
      <c r="B14" s="618"/>
      <c r="C14" s="618"/>
      <c r="D14" s="618"/>
      <c r="E14" s="618"/>
      <c r="F14" s="619"/>
      <c r="G14" s="728"/>
      <c r="H14" s="729"/>
      <c r="I14" s="714" t="s">
        <v>8</v>
      </c>
      <c r="J14" s="766"/>
      <c r="K14" s="766"/>
      <c r="L14" s="766"/>
      <c r="M14" s="766"/>
      <c r="N14" s="766"/>
      <c r="O14" s="767"/>
      <c r="P14" s="660" t="s">
        <v>579</v>
      </c>
      <c r="Q14" s="661"/>
      <c r="R14" s="661"/>
      <c r="S14" s="661"/>
      <c r="T14" s="661"/>
      <c r="U14" s="661"/>
      <c r="V14" s="662"/>
      <c r="W14" s="660" t="s">
        <v>579</v>
      </c>
      <c r="X14" s="661"/>
      <c r="Y14" s="661"/>
      <c r="Z14" s="661"/>
      <c r="AA14" s="661"/>
      <c r="AB14" s="661"/>
      <c r="AC14" s="662"/>
      <c r="AD14" s="660" t="s">
        <v>581</v>
      </c>
      <c r="AE14" s="661"/>
      <c r="AF14" s="661"/>
      <c r="AG14" s="661"/>
      <c r="AH14" s="661"/>
      <c r="AI14" s="661"/>
      <c r="AJ14" s="662"/>
      <c r="AK14" s="660" t="s">
        <v>646</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579</v>
      </c>
      <c r="Q15" s="661"/>
      <c r="R15" s="661"/>
      <c r="S15" s="661"/>
      <c r="T15" s="661"/>
      <c r="U15" s="661"/>
      <c r="V15" s="662"/>
      <c r="W15" s="660" t="s">
        <v>579</v>
      </c>
      <c r="X15" s="661"/>
      <c r="Y15" s="661"/>
      <c r="Z15" s="661"/>
      <c r="AA15" s="661"/>
      <c r="AB15" s="661"/>
      <c r="AC15" s="662"/>
      <c r="AD15" s="660" t="s">
        <v>579</v>
      </c>
      <c r="AE15" s="661"/>
      <c r="AF15" s="661"/>
      <c r="AG15" s="661"/>
      <c r="AH15" s="661"/>
      <c r="AI15" s="661"/>
      <c r="AJ15" s="662"/>
      <c r="AK15" s="660" t="s">
        <v>647</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579</v>
      </c>
      <c r="Q16" s="661"/>
      <c r="R16" s="661"/>
      <c r="S16" s="661"/>
      <c r="T16" s="661"/>
      <c r="U16" s="661"/>
      <c r="V16" s="662"/>
      <c r="W16" s="660" t="s">
        <v>579</v>
      </c>
      <c r="X16" s="661"/>
      <c r="Y16" s="661"/>
      <c r="Z16" s="661"/>
      <c r="AA16" s="661"/>
      <c r="AB16" s="661"/>
      <c r="AC16" s="662"/>
      <c r="AD16" s="660" t="s">
        <v>582</v>
      </c>
      <c r="AE16" s="661"/>
      <c r="AF16" s="661"/>
      <c r="AG16" s="661"/>
      <c r="AH16" s="661"/>
      <c r="AI16" s="661"/>
      <c r="AJ16" s="662"/>
      <c r="AK16" s="660" t="s">
        <v>648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6"/>
      <c r="K17" s="766"/>
      <c r="L17" s="766"/>
      <c r="M17" s="766"/>
      <c r="N17" s="766"/>
      <c r="O17" s="767"/>
      <c r="P17" s="660" t="s">
        <v>579</v>
      </c>
      <c r="Q17" s="661"/>
      <c r="R17" s="661"/>
      <c r="S17" s="661"/>
      <c r="T17" s="661"/>
      <c r="U17" s="661"/>
      <c r="V17" s="662"/>
      <c r="W17" s="660" t="s">
        <v>580</v>
      </c>
      <c r="X17" s="661"/>
      <c r="Y17" s="661"/>
      <c r="Z17" s="661"/>
      <c r="AA17" s="661"/>
      <c r="AB17" s="661"/>
      <c r="AC17" s="662"/>
      <c r="AD17" s="660" t="s">
        <v>579</v>
      </c>
      <c r="AE17" s="661"/>
      <c r="AF17" s="661"/>
      <c r="AG17" s="661"/>
      <c r="AH17" s="661"/>
      <c r="AI17" s="661"/>
      <c r="AJ17" s="662"/>
      <c r="AK17" s="660" t="s">
        <v>648</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2">
        <f>SUM(P13:V17)</f>
        <v>6085</v>
      </c>
      <c r="Q18" s="883"/>
      <c r="R18" s="883"/>
      <c r="S18" s="883"/>
      <c r="T18" s="883"/>
      <c r="U18" s="883"/>
      <c r="V18" s="884"/>
      <c r="W18" s="882">
        <f>SUM(W13:AC17)</f>
        <v>5924</v>
      </c>
      <c r="X18" s="883"/>
      <c r="Y18" s="883"/>
      <c r="Z18" s="883"/>
      <c r="AA18" s="883"/>
      <c r="AB18" s="883"/>
      <c r="AC18" s="884"/>
      <c r="AD18" s="882">
        <f>SUM(AD13:AJ17)</f>
        <v>5919</v>
      </c>
      <c r="AE18" s="883"/>
      <c r="AF18" s="883"/>
      <c r="AG18" s="883"/>
      <c r="AH18" s="883"/>
      <c r="AI18" s="883"/>
      <c r="AJ18" s="884"/>
      <c r="AK18" s="882">
        <f>SUM(AK13:AQ17)</f>
        <v>5826</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5328</v>
      </c>
      <c r="Q19" s="661"/>
      <c r="R19" s="661"/>
      <c r="S19" s="661"/>
      <c r="T19" s="661"/>
      <c r="U19" s="661"/>
      <c r="V19" s="662"/>
      <c r="W19" s="660">
        <v>5345</v>
      </c>
      <c r="X19" s="661"/>
      <c r="Y19" s="661"/>
      <c r="Z19" s="661"/>
      <c r="AA19" s="661"/>
      <c r="AB19" s="661"/>
      <c r="AC19" s="662"/>
      <c r="AD19" s="660">
        <v>5506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0.87559572719802792</v>
      </c>
      <c r="Q20" s="318"/>
      <c r="R20" s="318"/>
      <c r="S20" s="318"/>
      <c r="T20" s="318"/>
      <c r="U20" s="318"/>
      <c r="V20" s="318"/>
      <c r="W20" s="318">
        <f t="shared" ref="W20" si="0">IF(W18=0, "-", SUM(W19)/W18)</f>
        <v>0.9022619851451722</v>
      </c>
      <c r="X20" s="318"/>
      <c r="Y20" s="318"/>
      <c r="Z20" s="318"/>
      <c r="AA20" s="318"/>
      <c r="AB20" s="318"/>
      <c r="AC20" s="318"/>
      <c r="AD20" s="318">
        <f t="shared" ref="AD20" si="1">IF(AD18=0, "-", SUM(AD19)/AD18)</f>
        <v>0.93022470011826319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6"/>
      <c r="G21" s="316" t="s">
        <v>478</v>
      </c>
      <c r="H21" s="317"/>
      <c r="I21" s="317"/>
      <c r="J21" s="317"/>
      <c r="K21" s="317"/>
      <c r="L21" s="317"/>
      <c r="M21" s="317"/>
      <c r="N21" s="317"/>
      <c r="O21" s="317"/>
      <c r="P21" s="318">
        <f>IF(P19=0, "-", SUM(P19)/SUM(P13,P14))</f>
        <v>0.87559572719802792</v>
      </c>
      <c r="Q21" s="318"/>
      <c r="R21" s="318"/>
      <c r="S21" s="318"/>
      <c r="T21" s="318"/>
      <c r="U21" s="318"/>
      <c r="V21" s="318"/>
      <c r="W21" s="318">
        <f t="shared" ref="W21" si="2">IF(W19=0, "-", SUM(W19)/SUM(W13,W14))</f>
        <v>0.9022619851451722</v>
      </c>
      <c r="X21" s="318"/>
      <c r="Y21" s="318"/>
      <c r="Z21" s="318"/>
      <c r="AA21" s="318"/>
      <c r="AB21" s="318"/>
      <c r="AC21" s="318"/>
      <c r="AD21" s="318">
        <f t="shared" ref="AD21" si="3">IF(AD19=0, "-", SUM(AD19)/SUM(AD13,AD14))</f>
        <v>0.93022470011826319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559</v>
      </c>
      <c r="B22" s="975"/>
      <c r="C22" s="975"/>
      <c r="D22" s="975"/>
      <c r="E22" s="975"/>
      <c r="F22" s="976"/>
      <c r="G22" s="961" t="s">
        <v>457</v>
      </c>
      <c r="H22" s="222"/>
      <c r="I22" s="222"/>
      <c r="J22" s="222"/>
      <c r="K22" s="222"/>
      <c r="L22" s="222"/>
      <c r="M22" s="222"/>
      <c r="N22" s="222"/>
      <c r="O22" s="223"/>
      <c r="P22" s="946" t="s">
        <v>520</v>
      </c>
      <c r="Q22" s="222"/>
      <c r="R22" s="222"/>
      <c r="S22" s="222"/>
      <c r="T22" s="222"/>
      <c r="U22" s="222"/>
      <c r="V22" s="223"/>
      <c r="W22" s="946" t="s">
        <v>516</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583</v>
      </c>
      <c r="H23" s="963"/>
      <c r="I23" s="963"/>
      <c r="J23" s="963"/>
      <c r="K23" s="963"/>
      <c r="L23" s="963"/>
      <c r="M23" s="963"/>
      <c r="N23" s="963"/>
      <c r="O23" s="964"/>
      <c r="P23" s="926">
        <v>5826</v>
      </c>
      <c r="Q23" s="927"/>
      <c r="R23" s="927"/>
      <c r="S23" s="927"/>
      <c r="T23" s="927"/>
      <c r="U23" s="927"/>
      <c r="V23" s="947"/>
      <c r="W23" s="926"/>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2">
        <f>P29-SUM(P23:P27)</f>
        <v>0</v>
      </c>
      <c r="Q28" s="883"/>
      <c r="R28" s="883"/>
      <c r="S28" s="883"/>
      <c r="T28" s="883"/>
      <c r="U28" s="883"/>
      <c r="V28" s="884"/>
      <c r="W28" s="882">
        <f>W29-SUM(W23:W27)</f>
        <v>0</v>
      </c>
      <c r="X28" s="883"/>
      <c r="Y28" s="883"/>
      <c r="Z28" s="883"/>
      <c r="AA28" s="883"/>
      <c r="AB28" s="883"/>
      <c r="AC28" s="88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0">
        <f>AK13</f>
        <v>5826</v>
      </c>
      <c r="Q29" s="661"/>
      <c r="R29" s="661"/>
      <c r="S29" s="661"/>
      <c r="T29" s="661"/>
      <c r="U29" s="661"/>
      <c r="V29" s="662"/>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2" t="s">
        <v>527</v>
      </c>
      <c r="AN30" s="922"/>
      <c r="AO30" s="922"/>
      <c r="AP30" s="862"/>
      <c r="AQ30" s="771" t="s">
        <v>354</v>
      </c>
      <c r="AR30" s="772"/>
      <c r="AS30" s="772"/>
      <c r="AT30" s="773"/>
      <c r="AU30" s="778" t="s">
        <v>253</v>
      </c>
      <c r="AV30" s="778"/>
      <c r="AW30" s="778"/>
      <c r="AX30" s="92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579</v>
      </c>
      <c r="AR31" s="200"/>
      <c r="AS31" s="133" t="s">
        <v>355</v>
      </c>
      <c r="AT31" s="134"/>
      <c r="AU31" s="199">
        <v>31</v>
      </c>
      <c r="AV31" s="199"/>
      <c r="AW31" s="401" t="s">
        <v>300</v>
      </c>
      <c r="AX31" s="402"/>
    </row>
    <row r="32" spans="1:50" ht="38.25" customHeight="1" x14ac:dyDescent="0.15">
      <c r="A32" s="406"/>
      <c r="B32" s="404"/>
      <c r="C32" s="404"/>
      <c r="D32" s="404"/>
      <c r="E32" s="404"/>
      <c r="F32" s="405"/>
      <c r="G32" s="567" t="s">
        <v>584</v>
      </c>
      <c r="H32" s="568"/>
      <c r="I32" s="568"/>
      <c r="J32" s="568"/>
      <c r="K32" s="568"/>
      <c r="L32" s="568"/>
      <c r="M32" s="568"/>
      <c r="N32" s="568"/>
      <c r="O32" s="569"/>
      <c r="P32" s="105" t="s">
        <v>660</v>
      </c>
      <c r="Q32" s="105"/>
      <c r="R32" s="105"/>
      <c r="S32" s="105"/>
      <c r="T32" s="105"/>
      <c r="U32" s="105"/>
      <c r="V32" s="105"/>
      <c r="W32" s="105"/>
      <c r="X32" s="106"/>
      <c r="Y32" s="474" t="s">
        <v>12</v>
      </c>
      <c r="Z32" s="534"/>
      <c r="AA32" s="535"/>
      <c r="AB32" s="765" t="s">
        <v>301</v>
      </c>
      <c r="AC32" s="765"/>
      <c r="AD32" s="765"/>
      <c r="AE32" s="218">
        <v>28</v>
      </c>
      <c r="AF32" s="219"/>
      <c r="AG32" s="219"/>
      <c r="AH32" s="219"/>
      <c r="AI32" s="218">
        <v>16.100000000000001</v>
      </c>
      <c r="AJ32" s="219"/>
      <c r="AK32" s="219"/>
      <c r="AL32" s="219"/>
      <c r="AM32" s="218">
        <v>24.1</v>
      </c>
      <c r="AN32" s="219"/>
      <c r="AO32" s="219"/>
      <c r="AP32" s="219"/>
      <c r="AQ32" s="340" t="s">
        <v>579</v>
      </c>
      <c r="AR32" s="207"/>
      <c r="AS32" s="207"/>
      <c r="AT32" s="341"/>
      <c r="AU32" s="219" t="s">
        <v>586</v>
      </c>
      <c r="AV32" s="219"/>
      <c r="AW32" s="219"/>
      <c r="AX32" s="221"/>
    </row>
    <row r="33" spans="1:50" ht="38.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765" t="s">
        <v>301</v>
      </c>
      <c r="AC33" s="765"/>
      <c r="AD33" s="765"/>
      <c r="AE33" s="218">
        <v>16.2</v>
      </c>
      <c r="AF33" s="219"/>
      <c r="AG33" s="219"/>
      <c r="AH33" s="219"/>
      <c r="AI33" s="218">
        <v>15</v>
      </c>
      <c r="AJ33" s="219"/>
      <c r="AK33" s="219"/>
      <c r="AL33" s="219"/>
      <c r="AM33" s="218">
        <v>17.2</v>
      </c>
      <c r="AN33" s="219"/>
      <c r="AO33" s="219"/>
      <c r="AP33" s="219"/>
      <c r="AQ33" s="340" t="s">
        <v>579</v>
      </c>
      <c r="AR33" s="207"/>
      <c r="AS33" s="207"/>
      <c r="AT33" s="341"/>
      <c r="AU33" s="219" t="s">
        <v>579</v>
      </c>
      <c r="AV33" s="219"/>
      <c r="AW33" s="219"/>
      <c r="AX33" s="221"/>
    </row>
    <row r="34" spans="1:50" ht="38.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172.8</v>
      </c>
      <c r="AF34" s="219"/>
      <c r="AG34" s="219"/>
      <c r="AH34" s="219"/>
      <c r="AI34" s="218">
        <v>107.3</v>
      </c>
      <c r="AJ34" s="219"/>
      <c r="AK34" s="219"/>
      <c r="AL34" s="219"/>
      <c r="AM34" s="218">
        <v>140.1</v>
      </c>
      <c r="AN34" s="219"/>
      <c r="AO34" s="219"/>
      <c r="AP34" s="219"/>
      <c r="AQ34" s="340" t="s">
        <v>587</v>
      </c>
      <c r="AR34" s="207"/>
      <c r="AS34" s="207"/>
      <c r="AT34" s="341"/>
      <c r="AU34" s="219" t="s">
        <v>579</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590</v>
      </c>
      <c r="AR38" s="200"/>
      <c r="AS38" s="133" t="s">
        <v>355</v>
      </c>
      <c r="AT38" s="134"/>
      <c r="AU38" s="199">
        <v>31</v>
      </c>
      <c r="AV38" s="199"/>
      <c r="AW38" s="401" t="s">
        <v>300</v>
      </c>
      <c r="AX38" s="402"/>
    </row>
    <row r="39" spans="1:50" ht="38.25" customHeight="1" x14ac:dyDescent="0.15">
      <c r="A39" s="406"/>
      <c r="B39" s="404"/>
      <c r="C39" s="404"/>
      <c r="D39" s="404"/>
      <c r="E39" s="404"/>
      <c r="F39" s="405"/>
      <c r="G39" s="567" t="s">
        <v>588</v>
      </c>
      <c r="H39" s="568"/>
      <c r="I39" s="568"/>
      <c r="J39" s="568"/>
      <c r="K39" s="568"/>
      <c r="L39" s="568"/>
      <c r="M39" s="568"/>
      <c r="N39" s="568"/>
      <c r="O39" s="569"/>
      <c r="P39" s="105" t="s">
        <v>663</v>
      </c>
      <c r="Q39" s="105"/>
      <c r="R39" s="105"/>
      <c r="S39" s="105"/>
      <c r="T39" s="105"/>
      <c r="U39" s="105"/>
      <c r="V39" s="105"/>
      <c r="W39" s="105"/>
      <c r="X39" s="106"/>
      <c r="Y39" s="474" t="s">
        <v>12</v>
      </c>
      <c r="Z39" s="534"/>
      <c r="AA39" s="535"/>
      <c r="AB39" s="765" t="s">
        <v>301</v>
      </c>
      <c r="AC39" s="765"/>
      <c r="AD39" s="765"/>
      <c r="AE39" s="218">
        <v>5.3</v>
      </c>
      <c r="AF39" s="219"/>
      <c r="AG39" s="219"/>
      <c r="AH39" s="219"/>
      <c r="AI39" s="218">
        <v>10.199999999999999</v>
      </c>
      <c r="AJ39" s="219"/>
      <c r="AK39" s="219"/>
      <c r="AL39" s="219"/>
      <c r="AM39" s="218">
        <v>7.6</v>
      </c>
      <c r="AN39" s="219"/>
      <c r="AO39" s="219"/>
      <c r="AP39" s="219"/>
      <c r="AQ39" s="340" t="s">
        <v>590</v>
      </c>
      <c r="AR39" s="207"/>
      <c r="AS39" s="207"/>
      <c r="AT39" s="341"/>
      <c r="AU39" s="219" t="s">
        <v>579</v>
      </c>
      <c r="AV39" s="219"/>
      <c r="AW39" s="219"/>
      <c r="AX39" s="221"/>
    </row>
    <row r="40" spans="1:50" ht="38.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765" t="s">
        <v>301</v>
      </c>
      <c r="AC40" s="765"/>
      <c r="AD40" s="765"/>
      <c r="AE40" s="218">
        <v>2.2999999999999998</v>
      </c>
      <c r="AF40" s="219"/>
      <c r="AG40" s="219"/>
      <c r="AH40" s="219"/>
      <c r="AI40" s="218">
        <v>3.2</v>
      </c>
      <c r="AJ40" s="219"/>
      <c r="AK40" s="219"/>
      <c r="AL40" s="219"/>
      <c r="AM40" s="218">
        <v>2.9</v>
      </c>
      <c r="AN40" s="219"/>
      <c r="AO40" s="219"/>
      <c r="AP40" s="219"/>
      <c r="AQ40" s="340" t="s">
        <v>590</v>
      </c>
      <c r="AR40" s="207"/>
      <c r="AS40" s="207"/>
      <c r="AT40" s="341"/>
      <c r="AU40" s="219" t="s">
        <v>579</v>
      </c>
      <c r="AV40" s="219"/>
      <c r="AW40" s="219"/>
      <c r="AX40" s="221"/>
    </row>
    <row r="41" spans="1:50" ht="38.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230.4</v>
      </c>
      <c r="AF41" s="219"/>
      <c r="AG41" s="219"/>
      <c r="AH41" s="219"/>
      <c r="AI41" s="218">
        <v>318.8</v>
      </c>
      <c r="AJ41" s="219"/>
      <c r="AK41" s="219"/>
      <c r="AL41" s="219"/>
      <c r="AM41" s="218">
        <v>262.10000000000002</v>
      </c>
      <c r="AN41" s="219"/>
      <c r="AO41" s="219"/>
      <c r="AP41" s="219"/>
      <c r="AQ41" s="340" t="s">
        <v>590</v>
      </c>
      <c r="AR41" s="207"/>
      <c r="AS41" s="207"/>
      <c r="AT41" s="341"/>
      <c r="AU41" s="219" t="s">
        <v>579</v>
      </c>
      <c r="AV41" s="219"/>
      <c r="AW41" s="219"/>
      <c r="AX41" s="221"/>
    </row>
    <row r="42" spans="1:50" ht="23.25" customHeight="1" x14ac:dyDescent="0.15">
      <c r="A42" s="226" t="s">
        <v>505</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1" t="s">
        <v>253</v>
      </c>
      <c r="AV51" s="931"/>
      <c r="AW51" s="931"/>
      <c r="AX51" s="93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1" t="s">
        <v>253</v>
      </c>
      <c r="AV58" s="931"/>
      <c r="AW58" s="931"/>
      <c r="AX58" s="93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7"/>
    </row>
    <row r="80" spans="1:50" ht="18.75" hidden="1" customHeight="1" x14ac:dyDescent="0.15">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654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656</v>
      </c>
      <c r="AC101" s="464"/>
      <c r="AD101" s="464"/>
      <c r="AE101" s="218">
        <v>11183</v>
      </c>
      <c r="AF101" s="219"/>
      <c r="AG101" s="219"/>
      <c r="AH101" s="220"/>
      <c r="AI101" s="218">
        <v>11073</v>
      </c>
      <c r="AJ101" s="219"/>
      <c r="AK101" s="219"/>
      <c r="AL101" s="220"/>
      <c r="AM101" s="218">
        <v>11375</v>
      </c>
      <c r="AN101" s="219"/>
      <c r="AO101" s="219"/>
      <c r="AP101" s="220"/>
      <c r="AQ101" s="218" t="s">
        <v>648</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656</v>
      </c>
      <c r="AC102" s="464"/>
      <c r="AD102" s="464"/>
      <c r="AE102" s="421">
        <v>12915</v>
      </c>
      <c r="AF102" s="421"/>
      <c r="AG102" s="421"/>
      <c r="AH102" s="421"/>
      <c r="AI102" s="421">
        <v>12334</v>
      </c>
      <c r="AJ102" s="421"/>
      <c r="AK102" s="421"/>
      <c r="AL102" s="421"/>
      <c r="AM102" s="421">
        <v>12245</v>
      </c>
      <c r="AN102" s="421"/>
      <c r="AO102" s="421"/>
      <c r="AP102" s="421"/>
      <c r="AQ102" s="273">
        <v>11847</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655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657</v>
      </c>
      <c r="AC116" s="466"/>
      <c r="AD116" s="467"/>
      <c r="AE116" s="421">
        <v>476414</v>
      </c>
      <c r="AF116" s="421"/>
      <c r="AG116" s="421"/>
      <c r="AH116" s="421"/>
      <c r="AI116" s="421">
        <v>482691</v>
      </c>
      <c r="AJ116" s="421"/>
      <c r="AK116" s="421"/>
      <c r="AL116" s="421"/>
      <c r="AM116" s="421">
        <v>484033</v>
      </c>
      <c r="AN116" s="421"/>
      <c r="AO116" s="421"/>
      <c r="AP116" s="421"/>
      <c r="AQ116" s="218">
        <v>491758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658</v>
      </c>
      <c r="AC117" s="476"/>
      <c r="AD117" s="477"/>
      <c r="AE117" s="554" t="s">
        <v>659</v>
      </c>
      <c r="AF117" s="554"/>
      <c r="AG117" s="554"/>
      <c r="AH117" s="554"/>
      <c r="AI117" s="554" t="s">
        <v>666</v>
      </c>
      <c r="AJ117" s="554"/>
      <c r="AK117" s="554"/>
      <c r="AL117" s="554"/>
      <c r="AM117" s="554" t="s">
        <v>667</v>
      </c>
      <c r="AN117" s="554"/>
      <c r="AO117" s="554"/>
      <c r="AP117" s="554"/>
      <c r="AQ117" s="554" t="s">
        <v>661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7"/>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579</v>
      </c>
      <c r="AJ134" s="207"/>
      <c r="AK134" s="207"/>
      <c r="AL134" s="207"/>
      <c r="AM134" s="206" t="s">
        <v>579</v>
      </c>
      <c r="AN134" s="207"/>
      <c r="AO134" s="207"/>
      <c r="AP134" s="207"/>
      <c r="AQ134" s="206" t="s">
        <v>580</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593</v>
      </c>
      <c r="AJ135" s="207"/>
      <c r="AK135" s="207"/>
      <c r="AL135" s="207"/>
      <c r="AM135" s="206" t="s">
        <v>593</v>
      </c>
      <c r="AN135" s="207"/>
      <c r="AO135" s="207"/>
      <c r="AP135" s="207"/>
      <c r="AQ135" s="206" t="s">
        <v>593</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1"/>
      <c r="E430" s="174" t="s">
        <v>545</v>
      </c>
      <c r="F430" s="902"/>
      <c r="G430" s="903" t="s">
        <v>374</v>
      </c>
      <c r="H430" s="123"/>
      <c r="I430" s="123"/>
      <c r="J430" s="904" t="s">
        <v>578</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3" t="s">
        <v>579</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593</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593</v>
      </c>
      <c r="AF434" s="207"/>
      <c r="AG434" s="207"/>
      <c r="AH434" s="341"/>
      <c r="AI434" s="340" t="s">
        <v>596</v>
      </c>
      <c r="AJ434" s="207"/>
      <c r="AK434" s="207"/>
      <c r="AL434" s="207"/>
      <c r="AM434" s="340" t="s">
        <v>598</v>
      </c>
      <c r="AN434" s="207"/>
      <c r="AO434" s="207"/>
      <c r="AP434" s="341"/>
      <c r="AQ434" s="340" t="s">
        <v>582</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579</v>
      </c>
      <c r="AF435" s="207"/>
      <c r="AG435" s="207"/>
      <c r="AH435" s="341"/>
      <c r="AI435" s="340" t="s">
        <v>593</v>
      </c>
      <c r="AJ435" s="207"/>
      <c r="AK435" s="207"/>
      <c r="AL435" s="207"/>
      <c r="AM435" s="340" t="s">
        <v>599</v>
      </c>
      <c r="AN435" s="207"/>
      <c r="AO435" s="207"/>
      <c r="AP435" s="341"/>
      <c r="AQ435" s="340" t="s">
        <v>600</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3" t="s">
        <v>579</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598</v>
      </c>
      <c r="AF458" s="207"/>
      <c r="AG458" s="207"/>
      <c r="AH458" s="207"/>
      <c r="AI458" s="340" t="s">
        <v>579</v>
      </c>
      <c r="AJ458" s="207"/>
      <c r="AK458" s="207"/>
      <c r="AL458" s="207"/>
      <c r="AM458" s="340" t="s">
        <v>598</v>
      </c>
      <c r="AN458" s="207"/>
      <c r="AO458" s="207"/>
      <c r="AP458" s="341"/>
      <c r="AQ458" s="340" t="s">
        <v>579</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579</v>
      </c>
      <c r="AF459" s="207"/>
      <c r="AG459" s="207"/>
      <c r="AH459" s="341"/>
      <c r="AI459" s="340" t="s">
        <v>581</v>
      </c>
      <c r="AJ459" s="207"/>
      <c r="AK459" s="207"/>
      <c r="AL459" s="207"/>
      <c r="AM459" s="340" t="s">
        <v>590</v>
      </c>
      <c r="AN459" s="207"/>
      <c r="AO459" s="207"/>
      <c r="AP459" s="341"/>
      <c r="AQ459" s="340" t="s">
        <v>581</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579</v>
      </c>
      <c r="AF460" s="207"/>
      <c r="AG460" s="207"/>
      <c r="AH460" s="341"/>
      <c r="AI460" s="340" t="s">
        <v>590</v>
      </c>
      <c r="AJ460" s="207"/>
      <c r="AK460" s="207"/>
      <c r="AL460" s="207"/>
      <c r="AM460" s="340" t="s">
        <v>581</v>
      </c>
      <c r="AN460" s="207"/>
      <c r="AO460" s="207"/>
      <c r="AP460" s="341"/>
      <c r="AQ460" s="340" t="s">
        <v>597</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60.7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574</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662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604</v>
      </c>
      <c r="AE705" s="718"/>
      <c r="AF705" s="718"/>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650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650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605</v>
      </c>
      <c r="AE708" s="608"/>
      <c r="AF708" s="608"/>
      <c r="AG708" s="745" t="s">
        <v>606</v>
      </c>
      <c r="AH708" s="746"/>
      <c r="AI708" s="746"/>
      <c r="AJ708" s="746"/>
      <c r="AK708" s="746"/>
      <c r="AL708" s="746"/>
      <c r="AM708" s="746"/>
      <c r="AN708" s="746"/>
      <c r="AO708" s="746"/>
      <c r="AP708" s="746"/>
      <c r="AQ708" s="746"/>
      <c r="AR708" s="746"/>
      <c r="AS708" s="746"/>
      <c r="AT708" s="746"/>
      <c r="AU708" s="746"/>
      <c r="AV708" s="746"/>
      <c r="AW708" s="746"/>
      <c r="AX708" s="747"/>
    </row>
    <row r="709" spans="1:50" ht="4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664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6" t="s">
        <v>604</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604</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574</v>
      </c>
      <c r="AE714" s="812"/>
      <c r="AF714" s="813"/>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574</v>
      </c>
      <c r="AE715" s="608"/>
      <c r="AF715" s="659"/>
      <c r="AG715" s="745" t="s">
        <v>668</v>
      </c>
      <c r="AH715" s="746"/>
      <c r="AI715" s="746"/>
      <c r="AJ715" s="746"/>
      <c r="AK715" s="746"/>
      <c r="AL715" s="746"/>
      <c r="AM715" s="746"/>
      <c r="AN715" s="746"/>
      <c r="AO715" s="746"/>
      <c r="AP715" s="746"/>
      <c r="AQ715" s="746"/>
      <c r="AR715" s="746"/>
      <c r="AS715" s="746"/>
      <c r="AT715" s="746"/>
      <c r="AU715" s="746"/>
      <c r="AV715" s="746"/>
      <c r="AW715" s="746"/>
      <c r="AX715" s="747"/>
    </row>
    <row r="716" spans="1:50" ht="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669</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670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30"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0" customHeight="1" x14ac:dyDescent="0.15">
      <c r="A721" s="782"/>
      <c r="B721" s="783"/>
      <c r="C721" s="296" t="s">
        <v>569</v>
      </c>
      <c r="D721" s="297"/>
      <c r="E721" s="297"/>
      <c r="F721" s="298"/>
      <c r="G721" s="287"/>
      <c r="H721" s="288"/>
      <c r="I721" s="83" t="str">
        <f>IF(OR(G721="　", G721=""), "", "-")</f>
        <v/>
      </c>
      <c r="J721" s="291">
        <v>523</v>
      </c>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1"/>
      <c r="E726" s="841"/>
      <c r="F726" s="842"/>
      <c r="G726" s="580" t="s">
        <v>671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1" t="s">
        <v>57</v>
      </c>
      <c r="D727" s="752"/>
      <c r="E727" s="752"/>
      <c r="F727" s="753"/>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549</v>
      </c>
      <c r="B737" s="210"/>
      <c r="C737" s="210"/>
      <c r="D737" s="211"/>
      <c r="E737" s="1000" t="s">
        <v>609</v>
      </c>
      <c r="F737" s="1000"/>
      <c r="G737" s="1000"/>
      <c r="H737" s="1000"/>
      <c r="I737" s="1000"/>
      <c r="J737" s="1000"/>
      <c r="K737" s="1000"/>
      <c r="L737" s="1000"/>
      <c r="M737" s="1000"/>
      <c r="N737" s="365" t="s">
        <v>542</v>
      </c>
      <c r="O737" s="365"/>
      <c r="P737" s="365"/>
      <c r="Q737" s="365"/>
      <c r="R737" s="1000" t="s">
        <v>610</v>
      </c>
      <c r="S737" s="1000"/>
      <c r="T737" s="1000"/>
      <c r="U737" s="1000"/>
      <c r="V737" s="1000"/>
      <c r="W737" s="1000"/>
      <c r="X737" s="1000"/>
      <c r="Y737" s="1000"/>
      <c r="Z737" s="1000"/>
      <c r="AA737" s="365" t="s">
        <v>541</v>
      </c>
      <c r="AB737" s="365"/>
      <c r="AC737" s="365"/>
      <c r="AD737" s="365"/>
      <c r="AE737" s="1000" t="s">
        <v>611</v>
      </c>
      <c r="AF737" s="1000"/>
      <c r="AG737" s="1000"/>
      <c r="AH737" s="1000"/>
      <c r="AI737" s="1000"/>
      <c r="AJ737" s="1000"/>
      <c r="AK737" s="1000"/>
      <c r="AL737" s="1000"/>
      <c r="AM737" s="1000"/>
      <c r="AN737" s="365" t="s">
        <v>540</v>
      </c>
      <c r="AO737" s="365"/>
      <c r="AP737" s="365"/>
      <c r="AQ737" s="365"/>
      <c r="AR737" s="992" t="s">
        <v>612</v>
      </c>
      <c r="AS737" s="993"/>
      <c r="AT737" s="993"/>
      <c r="AU737" s="993"/>
      <c r="AV737" s="993"/>
      <c r="AW737" s="993"/>
      <c r="AX737" s="994"/>
      <c r="AY737" s="89"/>
      <c r="AZ737" s="89"/>
    </row>
    <row r="738" spans="1:52" ht="24.75" customHeight="1" x14ac:dyDescent="0.15">
      <c r="A738" s="1001" t="s">
        <v>539</v>
      </c>
      <c r="B738" s="210"/>
      <c r="C738" s="210"/>
      <c r="D738" s="211"/>
      <c r="E738" s="1000" t="s">
        <v>613</v>
      </c>
      <c r="F738" s="1000"/>
      <c r="G738" s="1000"/>
      <c r="H738" s="1000"/>
      <c r="I738" s="1000"/>
      <c r="J738" s="1000"/>
      <c r="K738" s="1000"/>
      <c r="L738" s="1000"/>
      <c r="M738" s="1000"/>
      <c r="N738" s="365" t="s">
        <v>538</v>
      </c>
      <c r="O738" s="365"/>
      <c r="P738" s="365"/>
      <c r="Q738" s="365"/>
      <c r="R738" s="1000" t="s">
        <v>614</v>
      </c>
      <c r="S738" s="1000"/>
      <c r="T738" s="1000"/>
      <c r="U738" s="1000"/>
      <c r="V738" s="1000"/>
      <c r="W738" s="1000"/>
      <c r="X738" s="1000"/>
      <c r="Y738" s="1000"/>
      <c r="Z738" s="1000"/>
      <c r="AA738" s="365" t="s">
        <v>537</v>
      </c>
      <c r="AB738" s="365"/>
      <c r="AC738" s="365"/>
      <c r="AD738" s="365"/>
      <c r="AE738" s="1000" t="s">
        <v>615</v>
      </c>
      <c r="AF738" s="1000"/>
      <c r="AG738" s="1000"/>
      <c r="AH738" s="1000"/>
      <c r="AI738" s="1000"/>
      <c r="AJ738" s="1000"/>
      <c r="AK738" s="1000"/>
      <c r="AL738" s="1000"/>
      <c r="AM738" s="1000"/>
      <c r="AN738" s="365" t="s">
        <v>533</v>
      </c>
      <c r="AO738" s="365"/>
      <c r="AP738" s="365"/>
      <c r="AQ738" s="365"/>
      <c r="AR738" s="992" t="s">
        <v>616</v>
      </c>
      <c r="AS738" s="993"/>
      <c r="AT738" s="993"/>
      <c r="AU738" s="993"/>
      <c r="AV738" s="993"/>
      <c r="AW738" s="993"/>
      <c r="AX738" s="994"/>
    </row>
    <row r="739" spans="1:52" ht="24.75" customHeight="1" thickBot="1" x14ac:dyDescent="0.2">
      <c r="A739" s="1002" t="s">
        <v>529</v>
      </c>
      <c r="B739" s="1003"/>
      <c r="C739" s="1003"/>
      <c r="D739" s="1004"/>
      <c r="E739" s="1005" t="s">
        <v>569</v>
      </c>
      <c r="F739" s="995"/>
      <c r="G739" s="995"/>
      <c r="H739" s="93" t="str">
        <f>IF(E739="", "", "(")</f>
        <v>(</v>
      </c>
      <c r="I739" s="995"/>
      <c r="J739" s="995"/>
      <c r="K739" s="93" t="str">
        <f>IF(OR(I739="　", I739=""), "", "-")</f>
        <v/>
      </c>
      <c r="L739" s="996">
        <v>519</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688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91">
        <v>5080</v>
      </c>
      <c r="Z781" s="392"/>
      <c r="AA781" s="392"/>
      <c r="AB781" s="809"/>
      <c r="AC781" s="673" t="s">
        <v>617</v>
      </c>
      <c r="AD781" s="674"/>
      <c r="AE781" s="674"/>
      <c r="AF781" s="674"/>
      <c r="AG781" s="675"/>
      <c r="AH781" s="667" t="s">
        <v>619</v>
      </c>
      <c r="AI781" s="668"/>
      <c r="AJ781" s="668"/>
      <c r="AK781" s="668"/>
      <c r="AL781" s="668"/>
      <c r="AM781" s="668"/>
      <c r="AN781" s="668"/>
      <c r="AO781" s="668"/>
      <c r="AP781" s="668"/>
      <c r="AQ781" s="668"/>
      <c r="AR781" s="668"/>
      <c r="AS781" s="668"/>
      <c r="AT781" s="669"/>
      <c r="AU781" s="391"/>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5080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9"/>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9"/>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9"/>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1.25" customHeight="1" x14ac:dyDescent="0.15">
      <c r="A837" s="376">
        <v>1</v>
      </c>
      <c r="B837" s="376">
        <v>1</v>
      </c>
      <c r="C837" s="361" t="s">
        <v>672</v>
      </c>
      <c r="D837" s="347"/>
      <c r="E837" s="347"/>
      <c r="F837" s="347"/>
      <c r="G837" s="347"/>
      <c r="H837" s="347"/>
      <c r="I837" s="347"/>
      <c r="J837" s="348" t="s">
        <v>684</v>
      </c>
      <c r="K837" s="349"/>
      <c r="L837" s="349"/>
      <c r="M837" s="349"/>
      <c r="N837" s="349"/>
      <c r="O837" s="349"/>
      <c r="P837" s="362" t="s">
        <v>623</v>
      </c>
      <c r="Q837" s="350"/>
      <c r="R837" s="350"/>
      <c r="S837" s="350"/>
      <c r="T837" s="350"/>
      <c r="U837" s="350"/>
      <c r="V837" s="350"/>
      <c r="W837" s="350"/>
      <c r="X837" s="350"/>
      <c r="Y837" s="351">
        <v>5080</v>
      </c>
      <c r="Z837" s="352"/>
      <c r="AA837" s="352"/>
      <c r="AB837" s="353"/>
      <c r="AC837" s="363"/>
      <c r="AD837" s="371"/>
      <c r="AE837" s="371"/>
      <c r="AF837" s="371"/>
      <c r="AG837" s="371"/>
      <c r="AH837" s="372" t="s">
        <v>579</v>
      </c>
      <c r="AI837" s="373"/>
      <c r="AJ837" s="373"/>
      <c r="AK837" s="373"/>
      <c r="AL837" s="357" t="s">
        <v>622</v>
      </c>
      <c r="AM837" s="358"/>
      <c r="AN837" s="358"/>
      <c r="AO837" s="359"/>
      <c r="AP837" s="360" t="s">
        <v>579</v>
      </c>
      <c r="AQ837" s="360"/>
      <c r="AR837" s="360"/>
      <c r="AS837" s="360"/>
      <c r="AT837" s="360"/>
      <c r="AU837" s="360"/>
      <c r="AV837" s="360"/>
      <c r="AW837" s="360"/>
      <c r="AX837" s="360"/>
    </row>
    <row r="838" spans="1:50" ht="41.25" customHeight="1" x14ac:dyDescent="0.15">
      <c r="A838" s="376">
        <v>2</v>
      </c>
      <c r="B838" s="376">
        <v>1</v>
      </c>
      <c r="C838" s="361" t="s">
        <v>673</v>
      </c>
      <c r="D838" s="347"/>
      <c r="E838" s="347"/>
      <c r="F838" s="347"/>
      <c r="G838" s="347"/>
      <c r="H838" s="347"/>
      <c r="I838" s="347"/>
      <c r="J838" s="348" t="s">
        <v>685</v>
      </c>
      <c r="K838" s="349"/>
      <c r="L838" s="349"/>
      <c r="M838" s="349"/>
      <c r="N838" s="349"/>
      <c r="O838" s="349"/>
      <c r="P838" s="362" t="s">
        <v>624</v>
      </c>
      <c r="Q838" s="350"/>
      <c r="R838" s="350"/>
      <c r="S838" s="350"/>
      <c r="T838" s="350"/>
      <c r="U838" s="350"/>
      <c r="V838" s="350"/>
      <c r="W838" s="350"/>
      <c r="X838" s="350"/>
      <c r="Y838" s="351">
        <v>321</v>
      </c>
      <c r="Z838" s="352"/>
      <c r="AA838" s="352"/>
      <c r="AB838" s="353"/>
      <c r="AC838" s="363"/>
      <c r="AD838" s="363"/>
      <c r="AE838" s="363"/>
      <c r="AF838" s="363"/>
      <c r="AG838" s="363"/>
      <c r="AH838" s="372" t="s">
        <v>579</v>
      </c>
      <c r="AI838" s="373"/>
      <c r="AJ838" s="373"/>
      <c r="AK838" s="373"/>
      <c r="AL838" s="357" t="s">
        <v>628</v>
      </c>
      <c r="AM838" s="358"/>
      <c r="AN838" s="358"/>
      <c r="AO838" s="359"/>
      <c r="AP838" s="360" t="s">
        <v>622</v>
      </c>
      <c r="AQ838" s="360"/>
      <c r="AR838" s="360"/>
      <c r="AS838" s="360"/>
      <c r="AT838" s="360"/>
      <c r="AU838" s="360"/>
      <c r="AV838" s="360"/>
      <c r="AW838" s="360"/>
      <c r="AX838" s="360"/>
    </row>
    <row r="839" spans="1:50" ht="41.25" customHeight="1" x14ac:dyDescent="0.15">
      <c r="A839" s="376">
        <v>3</v>
      </c>
      <c r="B839" s="376">
        <v>1</v>
      </c>
      <c r="C839" s="361" t="s">
        <v>674</v>
      </c>
      <c r="D839" s="347"/>
      <c r="E839" s="347"/>
      <c r="F839" s="347"/>
      <c r="G839" s="347"/>
      <c r="H839" s="347"/>
      <c r="I839" s="347"/>
      <c r="J839" s="348" t="s">
        <v>686</v>
      </c>
      <c r="K839" s="349"/>
      <c r="L839" s="349"/>
      <c r="M839" s="349"/>
      <c r="N839" s="349"/>
      <c r="O839" s="349"/>
      <c r="P839" s="362" t="s">
        <v>625</v>
      </c>
      <c r="Q839" s="350"/>
      <c r="R839" s="350"/>
      <c r="S839" s="350"/>
      <c r="T839" s="350"/>
      <c r="U839" s="350"/>
      <c r="V839" s="350"/>
      <c r="W839" s="350"/>
      <c r="X839" s="350"/>
      <c r="Y839" s="351">
        <v>88</v>
      </c>
      <c r="Z839" s="352"/>
      <c r="AA839" s="352"/>
      <c r="AB839" s="353"/>
      <c r="AC839" s="363"/>
      <c r="AD839" s="363"/>
      <c r="AE839" s="363"/>
      <c r="AF839" s="363"/>
      <c r="AG839" s="363"/>
      <c r="AH839" s="355" t="s">
        <v>627</v>
      </c>
      <c r="AI839" s="356"/>
      <c r="AJ839" s="356"/>
      <c r="AK839" s="356"/>
      <c r="AL839" s="357" t="s">
        <v>628</v>
      </c>
      <c r="AM839" s="358"/>
      <c r="AN839" s="358"/>
      <c r="AO839" s="359"/>
      <c r="AP839" s="360" t="s">
        <v>628</v>
      </c>
      <c r="AQ839" s="360"/>
      <c r="AR839" s="360"/>
      <c r="AS839" s="360"/>
      <c r="AT839" s="360"/>
      <c r="AU839" s="360"/>
      <c r="AV839" s="360"/>
      <c r="AW839" s="360"/>
      <c r="AX839" s="360"/>
    </row>
    <row r="840" spans="1:50" ht="41.25" customHeight="1" x14ac:dyDescent="0.15">
      <c r="A840" s="376">
        <v>4</v>
      </c>
      <c r="B840" s="376">
        <v>1</v>
      </c>
      <c r="C840" s="361" t="s">
        <v>675</v>
      </c>
      <c r="D840" s="347"/>
      <c r="E840" s="347"/>
      <c r="F840" s="347"/>
      <c r="G840" s="347"/>
      <c r="H840" s="347"/>
      <c r="I840" s="347"/>
      <c r="J840" s="348" t="s">
        <v>687</v>
      </c>
      <c r="K840" s="349"/>
      <c r="L840" s="349"/>
      <c r="M840" s="349"/>
      <c r="N840" s="349"/>
      <c r="O840" s="349"/>
      <c r="P840" s="362" t="s">
        <v>625</v>
      </c>
      <c r="Q840" s="350"/>
      <c r="R840" s="350"/>
      <c r="S840" s="350"/>
      <c r="T840" s="350"/>
      <c r="U840" s="350"/>
      <c r="V840" s="350"/>
      <c r="W840" s="350"/>
      <c r="X840" s="350"/>
      <c r="Y840" s="351">
        <v>7</v>
      </c>
      <c r="Z840" s="352"/>
      <c r="AA840" s="352"/>
      <c r="AB840" s="353"/>
      <c r="AC840" s="363"/>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41.25" customHeight="1" x14ac:dyDescent="0.15">
      <c r="A841" s="376">
        <v>5</v>
      </c>
      <c r="B841" s="376">
        <v>1</v>
      </c>
      <c r="C841" s="361" t="s">
        <v>678</v>
      </c>
      <c r="D841" s="347"/>
      <c r="E841" s="347"/>
      <c r="F841" s="347"/>
      <c r="G841" s="347"/>
      <c r="H841" s="347"/>
      <c r="I841" s="347"/>
      <c r="J841" s="348" t="s">
        <v>685</v>
      </c>
      <c r="K841" s="349"/>
      <c r="L841" s="349"/>
      <c r="M841" s="349"/>
      <c r="N841" s="349"/>
      <c r="O841" s="349"/>
      <c r="P841" s="362" t="s">
        <v>625</v>
      </c>
      <c r="Q841" s="350"/>
      <c r="R841" s="350"/>
      <c r="S841" s="350"/>
      <c r="T841" s="350"/>
      <c r="U841" s="350"/>
      <c r="V841" s="350"/>
      <c r="W841" s="350"/>
      <c r="X841" s="350"/>
      <c r="Y841" s="351">
        <v>4</v>
      </c>
      <c r="Z841" s="352"/>
      <c r="AA841" s="352"/>
      <c r="AB841" s="353"/>
      <c r="AC841" s="354"/>
      <c r="AD841" s="354"/>
      <c r="AE841" s="354"/>
      <c r="AF841" s="354"/>
      <c r="AG841" s="354"/>
      <c r="AH841" s="355" t="s">
        <v>579</v>
      </c>
      <c r="AI841" s="356"/>
      <c r="AJ841" s="356"/>
      <c r="AK841" s="356"/>
      <c r="AL841" s="357" t="s">
        <v>629</v>
      </c>
      <c r="AM841" s="358"/>
      <c r="AN841" s="358"/>
      <c r="AO841" s="359"/>
      <c r="AP841" s="360" t="s">
        <v>579</v>
      </c>
      <c r="AQ841" s="360"/>
      <c r="AR841" s="360"/>
      <c r="AS841" s="360"/>
      <c r="AT841" s="360"/>
      <c r="AU841" s="360"/>
      <c r="AV841" s="360"/>
      <c r="AW841" s="360"/>
      <c r="AX841" s="360"/>
    </row>
    <row r="842" spans="1:50" ht="41.25" customHeight="1" x14ac:dyDescent="0.15">
      <c r="A842" s="376">
        <v>6</v>
      </c>
      <c r="B842" s="376">
        <v>1</v>
      </c>
      <c r="C842" s="361" t="s">
        <v>676</v>
      </c>
      <c r="D842" s="347"/>
      <c r="E842" s="347"/>
      <c r="F842" s="347"/>
      <c r="G842" s="347"/>
      <c r="H842" s="347"/>
      <c r="I842" s="347"/>
      <c r="J842" s="348" t="s">
        <v>685</v>
      </c>
      <c r="K842" s="349"/>
      <c r="L842" s="349"/>
      <c r="M842" s="349"/>
      <c r="N842" s="349"/>
      <c r="O842" s="349"/>
      <c r="P842" s="362" t="s">
        <v>625</v>
      </c>
      <c r="Q842" s="350"/>
      <c r="R842" s="350"/>
      <c r="S842" s="350"/>
      <c r="T842" s="350"/>
      <c r="U842" s="350"/>
      <c r="V842" s="350"/>
      <c r="W842" s="350"/>
      <c r="X842" s="350"/>
      <c r="Y842" s="351">
        <v>2</v>
      </c>
      <c r="Z842" s="352"/>
      <c r="AA842" s="352"/>
      <c r="AB842" s="353"/>
      <c r="AC842" s="354"/>
      <c r="AD842" s="354"/>
      <c r="AE842" s="354"/>
      <c r="AF842" s="354"/>
      <c r="AG842" s="354"/>
      <c r="AH842" s="355" t="s">
        <v>579</v>
      </c>
      <c r="AI842" s="356"/>
      <c r="AJ842" s="356"/>
      <c r="AK842" s="356"/>
      <c r="AL842" s="357" t="s">
        <v>579</v>
      </c>
      <c r="AM842" s="358"/>
      <c r="AN842" s="358"/>
      <c r="AO842" s="359"/>
      <c r="AP842" s="360" t="s">
        <v>622</v>
      </c>
      <c r="AQ842" s="360"/>
      <c r="AR842" s="360"/>
      <c r="AS842" s="360"/>
      <c r="AT842" s="360"/>
      <c r="AU842" s="360"/>
      <c r="AV842" s="360"/>
      <c r="AW842" s="360"/>
      <c r="AX842" s="360"/>
    </row>
    <row r="843" spans="1:50" ht="41.25" customHeight="1" x14ac:dyDescent="0.15">
      <c r="A843" s="376">
        <v>7</v>
      </c>
      <c r="B843" s="376">
        <v>1</v>
      </c>
      <c r="C843" s="377" t="s">
        <v>677</v>
      </c>
      <c r="D843" s="378"/>
      <c r="E843" s="378"/>
      <c r="F843" s="378"/>
      <c r="G843" s="378"/>
      <c r="H843" s="378"/>
      <c r="I843" s="379"/>
      <c r="J843" s="908" t="s">
        <v>686</v>
      </c>
      <c r="K843" s="909"/>
      <c r="L843" s="909"/>
      <c r="M843" s="909"/>
      <c r="N843" s="909"/>
      <c r="O843" s="910"/>
      <c r="P843" s="938" t="s">
        <v>626</v>
      </c>
      <c r="Q843" s="939"/>
      <c r="R843" s="939"/>
      <c r="S843" s="939"/>
      <c r="T843" s="939"/>
      <c r="U843" s="939"/>
      <c r="V843" s="939"/>
      <c r="W843" s="939"/>
      <c r="X843" s="940"/>
      <c r="Y843" s="351">
        <v>1</v>
      </c>
      <c r="Z843" s="352"/>
      <c r="AA843" s="352"/>
      <c r="AB843" s="353"/>
      <c r="AC843" s="354"/>
      <c r="AD843" s="354"/>
      <c r="AE843" s="354"/>
      <c r="AF843" s="354"/>
      <c r="AG843" s="354"/>
      <c r="AH843" s="355" t="s">
        <v>579</v>
      </c>
      <c r="AI843" s="356"/>
      <c r="AJ843" s="356"/>
      <c r="AK843" s="356"/>
      <c r="AL843" s="357" t="s">
        <v>579</v>
      </c>
      <c r="AM843" s="358"/>
      <c r="AN843" s="358"/>
      <c r="AO843" s="359"/>
      <c r="AP843" s="360" t="s">
        <v>621</v>
      </c>
      <c r="AQ843" s="360"/>
      <c r="AR843" s="360"/>
      <c r="AS843" s="360"/>
      <c r="AT843" s="360"/>
      <c r="AU843" s="360"/>
      <c r="AV843" s="360"/>
      <c r="AW843" s="360"/>
      <c r="AX843" s="360"/>
    </row>
    <row r="844" spans="1:50" ht="41.25" customHeight="1" x14ac:dyDescent="0.15">
      <c r="A844" s="376">
        <v>8</v>
      </c>
      <c r="B844" s="376">
        <v>1</v>
      </c>
      <c r="C844" s="377" t="s">
        <v>679</v>
      </c>
      <c r="D844" s="378"/>
      <c r="E844" s="378"/>
      <c r="F844" s="378"/>
      <c r="G844" s="378"/>
      <c r="H844" s="378"/>
      <c r="I844" s="379"/>
      <c r="J844" s="908" t="s">
        <v>683</v>
      </c>
      <c r="K844" s="909"/>
      <c r="L844" s="909"/>
      <c r="M844" s="909"/>
      <c r="N844" s="909"/>
      <c r="O844" s="910"/>
      <c r="P844" s="938" t="s">
        <v>626</v>
      </c>
      <c r="Q844" s="939"/>
      <c r="R844" s="939"/>
      <c r="S844" s="939"/>
      <c r="T844" s="939"/>
      <c r="U844" s="939"/>
      <c r="V844" s="939"/>
      <c r="W844" s="939"/>
      <c r="X844" s="940"/>
      <c r="Y844" s="351">
        <v>1</v>
      </c>
      <c r="Z844" s="352"/>
      <c r="AA844" s="352"/>
      <c r="AB844" s="353"/>
      <c r="AC844" s="354"/>
      <c r="AD844" s="354"/>
      <c r="AE844" s="354"/>
      <c r="AF844" s="354"/>
      <c r="AG844" s="354"/>
      <c r="AH844" s="355" t="s">
        <v>681</v>
      </c>
      <c r="AI844" s="356"/>
      <c r="AJ844" s="356"/>
      <c r="AK844" s="356"/>
      <c r="AL844" s="357" t="s">
        <v>681</v>
      </c>
      <c r="AM844" s="358"/>
      <c r="AN844" s="358"/>
      <c r="AO844" s="359"/>
      <c r="AP844" s="360" t="s">
        <v>682</v>
      </c>
      <c r="AQ844" s="360"/>
      <c r="AR844" s="360"/>
      <c r="AS844" s="360"/>
      <c r="AT844" s="360"/>
      <c r="AU844" s="360"/>
      <c r="AV844" s="360"/>
      <c r="AW844" s="360"/>
      <c r="AX844" s="360"/>
    </row>
    <row r="845" spans="1:50" ht="41.25" customHeight="1" x14ac:dyDescent="0.15">
      <c r="A845" s="376">
        <v>9</v>
      </c>
      <c r="B845" s="376">
        <v>1</v>
      </c>
      <c r="C845" s="361" t="s">
        <v>680</v>
      </c>
      <c r="D845" s="347"/>
      <c r="E845" s="347"/>
      <c r="F845" s="347"/>
      <c r="G845" s="347"/>
      <c r="H845" s="347"/>
      <c r="I845" s="347"/>
      <c r="J845" s="348" t="s">
        <v>681</v>
      </c>
      <c r="K845" s="349"/>
      <c r="L845" s="349"/>
      <c r="M845" s="349"/>
      <c r="N845" s="349"/>
      <c r="O845" s="349"/>
      <c r="P845" s="938" t="s">
        <v>626</v>
      </c>
      <c r="Q845" s="939"/>
      <c r="R845" s="939"/>
      <c r="S845" s="939"/>
      <c r="T845" s="939"/>
      <c r="U845" s="939"/>
      <c r="V845" s="939"/>
      <c r="W845" s="939"/>
      <c r="X845" s="940"/>
      <c r="Y845" s="351">
        <v>1</v>
      </c>
      <c r="Z845" s="352"/>
      <c r="AA845" s="352"/>
      <c r="AB845" s="353"/>
      <c r="AC845" s="354"/>
      <c r="AD845" s="354"/>
      <c r="AE845" s="354"/>
      <c r="AF845" s="354"/>
      <c r="AG845" s="354"/>
      <c r="AH845" s="355" t="s">
        <v>681</v>
      </c>
      <c r="AI845" s="356"/>
      <c r="AJ845" s="356"/>
      <c r="AK845" s="356"/>
      <c r="AL845" s="357" t="s">
        <v>681</v>
      </c>
      <c r="AM845" s="358"/>
      <c r="AN845" s="358"/>
      <c r="AO845" s="359"/>
      <c r="AP845" s="360" t="s">
        <v>683</v>
      </c>
      <c r="AQ845" s="360"/>
      <c r="AR845" s="360"/>
      <c r="AS845" s="360"/>
      <c r="AT845" s="360"/>
      <c r="AU845" s="360"/>
      <c r="AV845" s="360"/>
      <c r="AW845" s="360"/>
      <c r="AX845" s="360"/>
    </row>
    <row r="846" spans="1:50" ht="45" hidden="1"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76">
        <v>1</v>
      </c>
      <c r="B870" s="376">
        <v>1</v>
      </c>
      <c r="C870" s="361" t="s">
        <v>630</v>
      </c>
      <c r="D870" s="347"/>
      <c r="E870" s="347"/>
      <c r="F870" s="347"/>
      <c r="G870" s="347"/>
      <c r="H870" s="347"/>
      <c r="I870" s="347"/>
      <c r="J870" s="348" t="s">
        <v>579</v>
      </c>
      <c r="K870" s="349"/>
      <c r="L870" s="349"/>
      <c r="M870" s="349"/>
      <c r="N870" s="349"/>
      <c r="O870" s="349"/>
      <c r="P870" s="362" t="s">
        <v>641</v>
      </c>
      <c r="Q870" s="350"/>
      <c r="R870" s="350"/>
      <c r="S870" s="350"/>
      <c r="T870" s="350"/>
      <c r="U870" s="350"/>
      <c r="V870" s="350"/>
      <c r="W870" s="350"/>
      <c r="X870" s="350"/>
      <c r="Y870" s="351">
        <v>18</v>
      </c>
      <c r="Z870" s="352"/>
      <c r="AA870" s="352"/>
      <c r="AB870" s="353"/>
      <c r="AC870" s="363"/>
      <c r="AD870" s="371"/>
      <c r="AE870" s="371"/>
      <c r="AF870" s="371"/>
      <c r="AG870" s="371"/>
      <c r="AH870" s="372" t="s">
        <v>579</v>
      </c>
      <c r="AI870" s="373"/>
      <c r="AJ870" s="373"/>
      <c r="AK870" s="373"/>
      <c r="AL870" s="357" t="s">
        <v>642</v>
      </c>
      <c r="AM870" s="358"/>
      <c r="AN870" s="358"/>
      <c r="AO870" s="359"/>
      <c r="AP870" s="360" t="s">
        <v>643</v>
      </c>
      <c r="AQ870" s="360"/>
      <c r="AR870" s="360"/>
      <c r="AS870" s="360"/>
      <c r="AT870" s="360"/>
      <c r="AU870" s="360"/>
      <c r="AV870" s="360"/>
      <c r="AW870" s="360"/>
      <c r="AX870" s="360"/>
    </row>
    <row r="871" spans="1:50" ht="45" customHeight="1" x14ac:dyDescent="0.15">
      <c r="A871" s="376">
        <v>2</v>
      </c>
      <c r="B871" s="376">
        <v>1</v>
      </c>
      <c r="C871" s="361" t="s">
        <v>631</v>
      </c>
      <c r="D871" s="347"/>
      <c r="E871" s="347"/>
      <c r="F871" s="347"/>
      <c r="G871" s="347"/>
      <c r="H871" s="347"/>
      <c r="I871" s="347"/>
      <c r="J871" s="348" t="s">
        <v>579</v>
      </c>
      <c r="K871" s="349"/>
      <c r="L871" s="349"/>
      <c r="M871" s="349"/>
      <c r="N871" s="349"/>
      <c r="O871" s="349"/>
      <c r="P871" s="362" t="s">
        <v>641</v>
      </c>
      <c r="Q871" s="350"/>
      <c r="R871" s="350"/>
      <c r="S871" s="350"/>
      <c r="T871" s="350"/>
      <c r="U871" s="350"/>
      <c r="V871" s="350"/>
      <c r="W871" s="350"/>
      <c r="X871" s="350"/>
      <c r="Y871" s="351">
        <v>16</v>
      </c>
      <c r="Z871" s="352"/>
      <c r="AA871" s="352"/>
      <c r="AB871" s="353"/>
      <c r="AC871" s="363"/>
      <c r="AD871" s="363"/>
      <c r="AE871" s="363"/>
      <c r="AF871" s="363"/>
      <c r="AG871" s="363"/>
      <c r="AH871" s="372" t="s">
        <v>579</v>
      </c>
      <c r="AI871" s="373"/>
      <c r="AJ871" s="373"/>
      <c r="AK871" s="373"/>
      <c r="AL871" s="357" t="s">
        <v>642</v>
      </c>
      <c r="AM871" s="358"/>
      <c r="AN871" s="358"/>
      <c r="AO871" s="359"/>
      <c r="AP871" s="360" t="s">
        <v>643</v>
      </c>
      <c r="AQ871" s="360"/>
      <c r="AR871" s="360"/>
      <c r="AS871" s="360"/>
      <c r="AT871" s="360"/>
      <c r="AU871" s="360"/>
      <c r="AV871" s="360"/>
      <c r="AW871" s="360"/>
      <c r="AX871" s="360"/>
    </row>
    <row r="872" spans="1:50" ht="45" customHeight="1" x14ac:dyDescent="0.15">
      <c r="A872" s="376">
        <v>3</v>
      </c>
      <c r="B872" s="376">
        <v>1</v>
      </c>
      <c r="C872" s="361" t="s">
        <v>633</v>
      </c>
      <c r="D872" s="347"/>
      <c r="E872" s="347"/>
      <c r="F872" s="347"/>
      <c r="G872" s="347"/>
      <c r="H872" s="347"/>
      <c r="I872" s="347"/>
      <c r="J872" s="348" t="s">
        <v>579</v>
      </c>
      <c r="K872" s="349"/>
      <c r="L872" s="349"/>
      <c r="M872" s="349"/>
      <c r="N872" s="349"/>
      <c r="O872" s="349"/>
      <c r="P872" s="362" t="s">
        <v>641</v>
      </c>
      <c r="Q872" s="350"/>
      <c r="R872" s="350"/>
      <c r="S872" s="350"/>
      <c r="T872" s="350"/>
      <c r="U872" s="350"/>
      <c r="V872" s="350"/>
      <c r="W872" s="350"/>
      <c r="X872" s="350"/>
      <c r="Y872" s="351">
        <v>16</v>
      </c>
      <c r="Z872" s="352"/>
      <c r="AA872" s="352"/>
      <c r="AB872" s="353"/>
      <c r="AC872" s="363"/>
      <c r="AD872" s="363"/>
      <c r="AE872" s="363"/>
      <c r="AF872" s="363"/>
      <c r="AG872" s="363"/>
      <c r="AH872" s="372" t="s">
        <v>579</v>
      </c>
      <c r="AI872" s="373"/>
      <c r="AJ872" s="373"/>
      <c r="AK872" s="373"/>
      <c r="AL872" s="357" t="s">
        <v>642</v>
      </c>
      <c r="AM872" s="358"/>
      <c r="AN872" s="358"/>
      <c r="AO872" s="359"/>
      <c r="AP872" s="360" t="s">
        <v>643</v>
      </c>
      <c r="AQ872" s="360"/>
      <c r="AR872" s="360"/>
      <c r="AS872" s="360"/>
      <c r="AT872" s="360"/>
      <c r="AU872" s="360"/>
      <c r="AV872" s="360"/>
      <c r="AW872" s="360"/>
      <c r="AX872" s="360"/>
    </row>
    <row r="873" spans="1:50" ht="45" customHeight="1" x14ac:dyDescent="0.15">
      <c r="A873" s="376">
        <v>4</v>
      </c>
      <c r="B873" s="376">
        <v>1</v>
      </c>
      <c r="C873" s="361" t="s">
        <v>634</v>
      </c>
      <c r="D873" s="347"/>
      <c r="E873" s="347"/>
      <c r="F873" s="347"/>
      <c r="G873" s="347"/>
      <c r="H873" s="347"/>
      <c r="I873" s="347"/>
      <c r="J873" s="348" t="s">
        <v>579</v>
      </c>
      <c r="K873" s="349"/>
      <c r="L873" s="349"/>
      <c r="M873" s="349"/>
      <c r="N873" s="349"/>
      <c r="O873" s="349"/>
      <c r="P873" s="362" t="s">
        <v>641</v>
      </c>
      <c r="Q873" s="350"/>
      <c r="R873" s="350"/>
      <c r="S873" s="350"/>
      <c r="T873" s="350"/>
      <c r="U873" s="350"/>
      <c r="V873" s="350"/>
      <c r="W873" s="350"/>
      <c r="X873" s="350"/>
      <c r="Y873" s="351">
        <v>16</v>
      </c>
      <c r="Z873" s="352"/>
      <c r="AA873" s="352"/>
      <c r="AB873" s="353"/>
      <c r="AC873" s="363"/>
      <c r="AD873" s="363"/>
      <c r="AE873" s="363"/>
      <c r="AF873" s="363"/>
      <c r="AG873" s="363"/>
      <c r="AH873" s="372" t="s">
        <v>579</v>
      </c>
      <c r="AI873" s="373"/>
      <c r="AJ873" s="373"/>
      <c r="AK873" s="373"/>
      <c r="AL873" s="357" t="s">
        <v>642</v>
      </c>
      <c r="AM873" s="358"/>
      <c r="AN873" s="358"/>
      <c r="AO873" s="359"/>
      <c r="AP873" s="360" t="s">
        <v>643</v>
      </c>
      <c r="AQ873" s="360"/>
      <c r="AR873" s="360"/>
      <c r="AS873" s="360"/>
      <c r="AT873" s="360"/>
      <c r="AU873" s="360"/>
      <c r="AV873" s="360"/>
      <c r="AW873" s="360"/>
      <c r="AX873" s="360"/>
    </row>
    <row r="874" spans="1:50" ht="45" customHeight="1" x14ac:dyDescent="0.15">
      <c r="A874" s="376">
        <v>5</v>
      </c>
      <c r="B874" s="376">
        <v>1</v>
      </c>
      <c r="C874" s="361" t="s">
        <v>635</v>
      </c>
      <c r="D874" s="347"/>
      <c r="E874" s="347"/>
      <c r="F874" s="347"/>
      <c r="G874" s="347"/>
      <c r="H874" s="347"/>
      <c r="I874" s="347"/>
      <c r="J874" s="348" t="s">
        <v>579</v>
      </c>
      <c r="K874" s="349"/>
      <c r="L874" s="349"/>
      <c r="M874" s="349"/>
      <c r="N874" s="349"/>
      <c r="O874" s="349"/>
      <c r="P874" s="362" t="s">
        <v>641</v>
      </c>
      <c r="Q874" s="350"/>
      <c r="R874" s="350"/>
      <c r="S874" s="350"/>
      <c r="T874" s="350"/>
      <c r="U874" s="350"/>
      <c r="V874" s="350"/>
      <c r="W874" s="350"/>
      <c r="X874" s="350"/>
      <c r="Y874" s="351">
        <v>15</v>
      </c>
      <c r="Z874" s="352"/>
      <c r="AA874" s="352"/>
      <c r="AB874" s="353"/>
      <c r="AC874" s="354"/>
      <c r="AD874" s="354"/>
      <c r="AE874" s="354"/>
      <c r="AF874" s="354"/>
      <c r="AG874" s="354"/>
      <c r="AH874" s="372" t="s">
        <v>579</v>
      </c>
      <c r="AI874" s="373"/>
      <c r="AJ874" s="373"/>
      <c r="AK874" s="373"/>
      <c r="AL874" s="357" t="s">
        <v>642</v>
      </c>
      <c r="AM874" s="358"/>
      <c r="AN874" s="358"/>
      <c r="AO874" s="359"/>
      <c r="AP874" s="360" t="s">
        <v>643</v>
      </c>
      <c r="AQ874" s="360"/>
      <c r="AR874" s="360"/>
      <c r="AS874" s="360"/>
      <c r="AT874" s="360"/>
      <c r="AU874" s="360"/>
      <c r="AV874" s="360"/>
      <c r="AW874" s="360"/>
      <c r="AX874" s="360"/>
    </row>
    <row r="875" spans="1:50" ht="45" customHeight="1" x14ac:dyDescent="0.15">
      <c r="A875" s="376">
        <v>6</v>
      </c>
      <c r="B875" s="376">
        <v>1</v>
      </c>
      <c r="C875" s="361" t="s">
        <v>636</v>
      </c>
      <c r="D875" s="347"/>
      <c r="E875" s="347"/>
      <c r="F875" s="347"/>
      <c r="G875" s="347"/>
      <c r="H875" s="347"/>
      <c r="I875" s="347"/>
      <c r="J875" s="348" t="s">
        <v>579</v>
      </c>
      <c r="K875" s="349"/>
      <c r="L875" s="349"/>
      <c r="M875" s="349"/>
      <c r="N875" s="349"/>
      <c r="O875" s="349"/>
      <c r="P875" s="362" t="s">
        <v>641</v>
      </c>
      <c r="Q875" s="350"/>
      <c r="R875" s="350"/>
      <c r="S875" s="350"/>
      <c r="T875" s="350"/>
      <c r="U875" s="350"/>
      <c r="V875" s="350"/>
      <c r="W875" s="350"/>
      <c r="X875" s="350"/>
      <c r="Y875" s="351">
        <v>15</v>
      </c>
      <c r="Z875" s="352"/>
      <c r="AA875" s="352"/>
      <c r="AB875" s="353"/>
      <c r="AC875" s="354"/>
      <c r="AD875" s="354"/>
      <c r="AE875" s="354"/>
      <c r="AF875" s="354"/>
      <c r="AG875" s="354"/>
      <c r="AH875" s="372" t="s">
        <v>579</v>
      </c>
      <c r="AI875" s="373"/>
      <c r="AJ875" s="373"/>
      <c r="AK875" s="373"/>
      <c r="AL875" s="357" t="s">
        <v>642</v>
      </c>
      <c r="AM875" s="358"/>
      <c r="AN875" s="358"/>
      <c r="AO875" s="359"/>
      <c r="AP875" s="360" t="s">
        <v>643</v>
      </c>
      <c r="AQ875" s="360"/>
      <c r="AR875" s="360"/>
      <c r="AS875" s="360"/>
      <c r="AT875" s="360"/>
      <c r="AU875" s="360"/>
      <c r="AV875" s="360"/>
      <c r="AW875" s="360"/>
      <c r="AX875" s="360"/>
    </row>
    <row r="876" spans="1:50" ht="45" customHeight="1" x14ac:dyDescent="0.15">
      <c r="A876" s="376">
        <v>7</v>
      </c>
      <c r="B876" s="376">
        <v>1</v>
      </c>
      <c r="C876" s="361" t="s">
        <v>637</v>
      </c>
      <c r="D876" s="347"/>
      <c r="E876" s="347"/>
      <c r="F876" s="347"/>
      <c r="G876" s="347"/>
      <c r="H876" s="347"/>
      <c r="I876" s="347"/>
      <c r="J876" s="348" t="s">
        <v>590</v>
      </c>
      <c r="K876" s="349"/>
      <c r="L876" s="349"/>
      <c r="M876" s="349"/>
      <c r="N876" s="349"/>
      <c r="O876" s="349"/>
      <c r="P876" s="362" t="s">
        <v>641</v>
      </c>
      <c r="Q876" s="350"/>
      <c r="R876" s="350"/>
      <c r="S876" s="350"/>
      <c r="T876" s="350"/>
      <c r="U876" s="350"/>
      <c r="V876" s="350"/>
      <c r="W876" s="350"/>
      <c r="X876" s="350"/>
      <c r="Y876" s="351">
        <v>14</v>
      </c>
      <c r="Z876" s="352"/>
      <c r="AA876" s="352"/>
      <c r="AB876" s="353"/>
      <c r="AC876" s="354"/>
      <c r="AD876" s="354"/>
      <c r="AE876" s="354"/>
      <c r="AF876" s="354"/>
      <c r="AG876" s="354"/>
      <c r="AH876" s="372" t="s">
        <v>579</v>
      </c>
      <c r="AI876" s="373"/>
      <c r="AJ876" s="373"/>
      <c r="AK876" s="373"/>
      <c r="AL876" s="357" t="s">
        <v>642</v>
      </c>
      <c r="AM876" s="358"/>
      <c r="AN876" s="358"/>
      <c r="AO876" s="359"/>
      <c r="AP876" s="360" t="s">
        <v>643</v>
      </c>
      <c r="AQ876" s="360"/>
      <c r="AR876" s="360"/>
      <c r="AS876" s="360"/>
      <c r="AT876" s="360"/>
      <c r="AU876" s="360"/>
      <c r="AV876" s="360"/>
      <c r="AW876" s="360"/>
      <c r="AX876" s="360"/>
    </row>
    <row r="877" spans="1:50" ht="45" customHeight="1" x14ac:dyDescent="0.15">
      <c r="A877" s="376">
        <v>8</v>
      </c>
      <c r="B877" s="376">
        <v>1</v>
      </c>
      <c r="C877" s="361" t="s">
        <v>638</v>
      </c>
      <c r="D877" s="347"/>
      <c r="E877" s="347"/>
      <c r="F877" s="347"/>
      <c r="G877" s="347"/>
      <c r="H877" s="347"/>
      <c r="I877" s="347"/>
      <c r="J877" s="348" t="s">
        <v>579</v>
      </c>
      <c r="K877" s="349"/>
      <c r="L877" s="349"/>
      <c r="M877" s="349"/>
      <c r="N877" s="349"/>
      <c r="O877" s="349"/>
      <c r="P877" s="362" t="s">
        <v>641</v>
      </c>
      <c r="Q877" s="350"/>
      <c r="R877" s="350"/>
      <c r="S877" s="350"/>
      <c r="T877" s="350"/>
      <c r="U877" s="350"/>
      <c r="V877" s="350"/>
      <c r="W877" s="350"/>
      <c r="X877" s="350"/>
      <c r="Y877" s="351">
        <v>14</v>
      </c>
      <c r="Z877" s="352"/>
      <c r="AA877" s="352"/>
      <c r="AB877" s="353"/>
      <c r="AC877" s="354"/>
      <c r="AD877" s="354"/>
      <c r="AE877" s="354"/>
      <c r="AF877" s="354"/>
      <c r="AG877" s="354"/>
      <c r="AH877" s="372" t="s">
        <v>579</v>
      </c>
      <c r="AI877" s="373"/>
      <c r="AJ877" s="373"/>
      <c r="AK877" s="373"/>
      <c r="AL877" s="357" t="s">
        <v>642</v>
      </c>
      <c r="AM877" s="358"/>
      <c r="AN877" s="358"/>
      <c r="AO877" s="359"/>
      <c r="AP877" s="360" t="s">
        <v>643</v>
      </c>
      <c r="AQ877" s="360"/>
      <c r="AR877" s="360"/>
      <c r="AS877" s="360"/>
      <c r="AT877" s="360"/>
      <c r="AU877" s="360"/>
      <c r="AV877" s="360"/>
      <c r="AW877" s="360"/>
      <c r="AX877" s="360"/>
    </row>
    <row r="878" spans="1:50" ht="45" customHeight="1" x14ac:dyDescent="0.15">
      <c r="A878" s="376">
        <v>9</v>
      </c>
      <c r="B878" s="376">
        <v>1</v>
      </c>
      <c r="C878" s="361" t="s">
        <v>639</v>
      </c>
      <c r="D878" s="347"/>
      <c r="E878" s="347"/>
      <c r="F878" s="347"/>
      <c r="G878" s="347"/>
      <c r="H878" s="347"/>
      <c r="I878" s="347"/>
      <c r="J878" s="348" t="s">
        <v>590</v>
      </c>
      <c r="K878" s="349"/>
      <c r="L878" s="349"/>
      <c r="M878" s="349"/>
      <c r="N878" s="349"/>
      <c r="O878" s="349"/>
      <c r="P878" s="362" t="s">
        <v>641</v>
      </c>
      <c r="Q878" s="350"/>
      <c r="R878" s="350"/>
      <c r="S878" s="350"/>
      <c r="T878" s="350"/>
      <c r="U878" s="350"/>
      <c r="V878" s="350"/>
      <c r="W878" s="350"/>
      <c r="X878" s="350"/>
      <c r="Y878" s="351">
        <v>13</v>
      </c>
      <c r="Z878" s="352"/>
      <c r="AA878" s="352"/>
      <c r="AB878" s="353"/>
      <c r="AC878" s="354"/>
      <c r="AD878" s="354"/>
      <c r="AE878" s="354"/>
      <c r="AF878" s="354"/>
      <c r="AG878" s="354"/>
      <c r="AH878" s="372" t="s">
        <v>579</v>
      </c>
      <c r="AI878" s="373"/>
      <c r="AJ878" s="373"/>
      <c r="AK878" s="373"/>
      <c r="AL878" s="357" t="s">
        <v>642</v>
      </c>
      <c r="AM878" s="358"/>
      <c r="AN878" s="358"/>
      <c r="AO878" s="359"/>
      <c r="AP878" s="360" t="s">
        <v>643</v>
      </c>
      <c r="AQ878" s="360"/>
      <c r="AR878" s="360"/>
      <c r="AS878" s="360"/>
      <c r="AT878" s="360"/>
      <c r="AU878" s="360"/>
      <c r="AV878" s="360"/>
      <c r="AW878" s="360"/>
      <c r="AX878" s="360"/>
    </row>
    <row r="879" spans="1:50" ht="45" customHeight="1" x14ac:dyDescent="0.15">
      <c r="A879" s="376">
        <v>10</v>
      </c>
      <c r="B879" s="376">
        <v>1</v>
      </c>
      <c r="C879" s="361" t="s">
        <v>640</v>
      </c>
      <c r="D879" s="347"/>
      <c r="E879" s="347"/>
      <c r="F879" s="347"/>
      <c r="G879" s="347"/>
      <c r="H879" s="347"/>
      <c r="I879" s="347"/>
      <c r="J879" s="348" t="s">
        <v>579</v>
      </c>
      <c r="K879" s="349"/>
      <c r="L879" s="349"/>
      <c r="M879" s="349"/>
      <c r="N879" s="349"/>
      <c r="O879" s="349"/>
      <c r="P879" s="362" t="s">
        <v>641</v>
      </c>
      <c r="Q879" s="350"/>
      <c r="R879" s="350"/>
      <c r="S879" s="350"/>
      <c r="T879" s="350"/>
      <c r="U879" s="350"/>
      <c r="V879" s="350"/>
      <c r="W879" s="350"/>
      <c r="X879" s="350"/>
      <c r="Y879" s="351">
        <v>13</v>
      </c>
      <c r="Z879" s="352"/>
      <c r="AA879" s="352"/>
      <c r="AB879" s="353"/>
      <c r="AC879" s="354"/>
      <c r="AD879" s="354"/>
      <c r="AE879" s="354"/>
      <c r="AF879" s="354"/>
      <c r="AG879" s="354"/>
      <c r="AH879" s="372" t="s">
        <v>579</v>
      </c>
      <c r="AI879" s="373"/>
      <c r="AJ879" s="373"/>
      <c r="AK879" s="373"/>
      <c r="AL879" s="357" t="s">
        <v>642</v>
      </c>
      <c r="AM879" s="358"/>
      <c r="AN879" s="358"/>
      <c r="AO879" s="359"/>
      <c r="AP879" s="360" t="s">
        <v>643</v>
      </c>
      <c r="AQ879" s="360"/>
      <c r="AR879" s="360"/>
      <c r="AS879" s="360"/>
      <c r="AT879" s="360"/>
      <c r="AU879" s="360"/>
      <c r="AV879" s="360"/>
      <c r="AW879" s="360"/>
      <c r="AX879" s="360"/>
    </row>
    <row r="880" spans="1:50" ht="30" hidden="1" customHeight="1" x14ac:dyDescent="0.15">
      <c r="A880" s="376">
        <v>11</v>
      </c>
      <c r="B880" s="376">
        <v>1</v>
      </c>
      <c r="C880" s="361" t="s">
        <v>632</v>
      </c>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61" t="s">
        <v>632</v>
      </c>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t="s">
        <v>632</v>
      </c>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61" t="s">
        <v>632</v>
      </c>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61" t="s">
        <v>632</v>
      </c>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61" t="s">
        <v>632</v>
      </c>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61" t="s">
        <v>632</v>
      </c>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61" t="s">
        <v>632</v>
      </c>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61" t="s">
        <v>632</v>
      </c>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61" t="s">
        <v>632</v>
      </c>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61" t="s">
        <v>632</v>
      </c>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61" t="s">
        <v>632</v>
      </c>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61" t="s">
        <v>632</v>
      </c>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61" t="s">
        <v>632</v>
      </c>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61" t="s">
        <v>632</v>
      </c>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61" t="s">
        <v>632</v>
      </c>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61" t="s">
        <v>632</v>
      </c>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61" t="s">
        <v>632</v>
      </c>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61" t="s">
        <v>632</v>
      </c>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61" t="s">
        <v>632</v>
      </c>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628</v>
      </c>
      <c r="F1102" s="375"/>
      <c r="G1102" s="375"/>
      <c r="H1102" s="375"/>
      <c r="I1102" s="375"/>
      <c r="J1102" s="348" t="s">
        <v>579</v>
      </c>
      <c r="K1102" s="349"/>
      <c r="L1102" s="349"/>
      <c r="M1102" s="349"/>
      <c r="N1102" s="349"/>
      <c r="O1102" s="349"/>
      <c r="P1102" s="362" t="s">
        <v>622</v>
      </c>
      <c r="Q1102" s="350"/>
      <c r="R1102" s="350"/>
      <c r="S1102" s="350"/>
      <c r="T1102" s="350"/>
      <c r="U1102" s="350"/>
      <c r="V1102" s="350"/>
      <c r="W1102" s="350"/>
      <c r="X1102" s="350"/>
      <c r="Y1102" s="351" t="s">
        <v>579</v>
      </c>
      <c r="Z1102" s="352"/>
      <c r="AA1102" s="352"/>
      <c r="AB1102" s="353"/>
      <c r="AC1102" s="354"/>
      <c r="AD1102" s="354"/>
      <c r="AE1102" s="354"/>
      <c r="AF1102" s="354"/>
      <c r="AG1102" s="354"/>
      <c r="AH1102" s="355" t="s">
        <v>644</v>
      </c>
      <c r="AI1102" s="356"/>
      <c r="AJ1102" s="356"/>
      <c r="AK1102" s="356"/>
      <c r="AL1102" s="357" t="s">
        <v>579</v>
      </c>
      <c r="AM1102" s="358"/>
      <c r="AN1102" s="358"/>
      <c r="AO1102" s="359"/>
      <c r="AP1102" s="360" t="s">
        <v>645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9" max="49" man="1"/>
    <brk id="84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2" zoomScaleNormal="75" zoomScaleSheetLayoutView="10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2"/>
      <c r="Z2" s="833"/>
      <c r="AA2" s="834"/>
      <c r="AB2" s="1036" t="s">
        <v>11</v>
      </c>
      <c r="AC2" s="1037"/>
      <c r="AD2" s="1038"/>
      <c r="AE2" s="1042" t="s">
        <v>556</v>
      </c>
      <c r="AF2" s="1042"/>
      <c r="AG2" s="1042"/>
      <c r="AH2" s="1042"/>
      <c r="AI2" s="1042" t="s">
        <v>553</v>
      </c>
      <c r="AJ2" s="1042"/>
      <c r="AK2" s="1042"/>
      <c r="AL2" s="1042"/>
      <c r="AM2" s="1042" t="s">
        <v>527</v>
      </c>
      <c r="AN2" s="1042"/>
      <c r="AO2" s="1042"/>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2"/>
      <c r="Z9" s="833"/>
      <c r="AA9" s="834"/>
      <c r="AB9" s="1036" t="s">
        <v>11</v>
      </c>
      <c r="AC9" s="1037"/>
      <c r="AD9" s="1038"/>
      <c r="AE9" s="1042" t="s">
        <v>557</v>
      </c>
      <c r="AF9" s="1042"/>
      <c r="AG9" s="1042"/>
      <c r="AH9" s="1042"/>
      <c r="AI9" s="1042" t="s">
        <v>553</v>
      </c>
      <c r="AJ9" s="1042"/>
      <c r="AK9" s="1042"/>
      <c r="AL9" s="1042"/>
      <c r="AM9" s="1042" t="s">
        <v>527</v>
      </c>
      <c r="AN9" s="1042"/>
      <c r="AO9" s="1042"/>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2"/>
      <c r="Z16" s="833"/>
      <c r="AA16" s="834"/>
      <c r="AB16" s="1036" t="s">
        <v>11</v>
      </c>
      <c r="AC16" s="1037"/>
      <c r="AD16" s="1038"/>
      <c r="AE16" s="1042" t="s">
        <v>556</v>
      </c>
      <c r="AF16" s="1042"/>
      <c r="AG16" s="1042"/>
      <c r="AH16" s="1042"/>
      <c r="AI16" s="1042" t="s">
        <v>554</v>
      </c>
      <c r="AJ16" s="1042"/>
      <c r="AK16" s="1042"/>
      <c r="AL16" s="1042"/>
      <c r="AM16" s="1042" t="s">
        <v>527</v>
      </c>
      <c r="AN16" s="1042"/>
      <c r="AO16" s="1042"/>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2"/>
      <c r="Z23" s="833"/>
      <c r="AA23" s="834"/>
      <c r="AB23" s="1036" t="s">
        <v>11</v>
      </c>
      <c r="AC23" s="1037"/>
      <c r="AD23" s="1038"/>
      <c r="AE23" s="1042" t="s">
        <v>558</v>
      </c>
      <c r="AF23" s="1042"/>
      <c r="AG23" s="1042"/>
      <c r="AH23" s="1042"/>
      <c r="AI23" s="1042" t="s">
        <v>553</v>
      </c>
      <c r="AJ23" s="1042"/>
      <c r="AK23" s="1042"/>
      <c r="AL23" s="1042"/>
      <c r="AM23" s="1042" t="s">
        <v>527</v>
      </c>
      <c r="AN23" s="1042"/>
      <c r="AO23" s="1042"/>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2"/>
      <c r="Z30" s="833"/>
      <c r="AA30" s="834"/>
      <c r="AB30" s="1036" t="s">
        <v>11</v>
      </c>
      <c r="AC30" s="1037"/>
      <c r="AD30" s="1038"/>
      <c r="AE30" s="1042" t="s">
        <v>556</v>
      </c>
      <c r="AF30" s="1042"/>
      <c r="AG30" s="1042"/>
      <c r="AH30" s="1042"/>
      <c r="AI30" s="1042" t="s">
        <v>553</v>
      </c>
      <c r="AJ30" s="1042"/>
      <c r="AK30" s="1042"/>
      <c r="AL30" s="1042"/>
      <c r="AM30" s="1042" t="s">
        <v>551</v>
      </c>
      <c r="AN30" s="1042"/>
      <c r="AO30" s="1042"/>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2"/>
      <c r="Z37" s="833"/>
      <c r="AA37" s="834"/>
      <c r="AB37" s="1036" t="s">
        <v>11</v>
      </c>
      <c r="AC37" s="1037"/>
      <c r="AD37" s="1038"/>
      <c r="AE37" s="1042" t="s">
        <v>558</v>
      </c>
      <c r="AF37" s="1042"/>
      <c r="AG37" s="1042"/>
      <c r="AH37" s="1042"/>
      <c r="AI37" s="1042" t="s">
        <v>555</v>
      </c>
      <c r="AJ37" s="1042"/>
      <c r="AK37" s="1042"/>
      <c r="AL37" s="1042"/>
      <c r="AM37" s="1042" t="s">
        <v>552</v>
      </c>
      <c r="AN37" s="1042"/>
      <c r="AO37" s="1042"/>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2"/>
      <c r="Z44" s="833"/>
      <c r="AA44" s="834"/>
      <c r="AB44" s="1036" t="s">
        <v>11</v>
      </c>
      <c r="AC44" s="1037"/>
      <c r="AD44" s="1038"/>
      <c r="AE44" s="1042" t="s">
        <v>556</v>
      </c>
      <c r="AF44" s="1042"/>
      <c r="AG44" s="1042"/>
      <c r="AH44" s="1042"/>
      <c r="AI44" s="1042" t="s">
        <v>553</v>
      </c>
      <c r="AJ44" s="1042"/>
      <c r="AK44" s="1042"/>
      <c r="AL44" s="1042"/>
      <c r="AM44" s="1042" t="s">
        <v>527</v>
      </c>
      <c r="AN44" s="1042"/>
      <c r="AO44" s="1042"/>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2"/>
      <c r="Z51" s="833"/>
      <c r="AA51" s="834"/>
      <c r="AB51" s="560" t="s">
        <v>11</v>
      </c>
      <c r="AC51" s="1037"/>
      <c r="AD51" s="1038"/>
      <c r="AE51" s="1042" t="s">
        <v>556</v>
      </c>
      <c r="AF51" s="1042"/>
      <c r="AG51" s="1042"/>
      <c r="AH51" s="1042"/>
      <c r="AI51" s="1042" t="s">
        <v>553</v>
      </c>
      <c r="AJ51" s="1042"/>
      <c r="AK51" s="1042"/>
      <c r="AL51" s="1042"/>
      <c r="AM51" s="1042" t="s">
        <v>527</v>
      </c>
      <c r="AN51" s="1042"/>
      <c r="AO51" s="1042"/>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2"/>
      <c r="Z58" s="833"/>
      <c r="AA58" s="834"/>
      <c r="AB58" s="1036" t="s">
        <v>11</v>
      </c>
      <c r="AC58" s="1037"/>
      <c r="AD58" s="1038"/>
      <c r="AE58" s="1042" t="s">
        <v>556</v>
      </c>
      <c r="AF58" s="1042"/>
      <c r="AG58" s="1042"/>
      <c r="AH58" s="1042"/>
      <c r="AI58" s="1042" t="s">
        <v>553</v>
      </c>
      <c r="AJ58" s="1042"/>
      <c r="AK58" s="1042"/>
      <c r="AL58" s="1042"/>
      <c r="AM58" s="1042" t="s">
        <v>527</v>
      </c>
      <c r="AN58" s="1042"/>
      <c r="AO58" s="1042"/>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2"/>
      <c r="Z65" s="833"/>
      <c r="AA65" s="834"/>
      <c r="AB65" s="1036" t="s">
        <v>11</v>
      </c>
      <c r="AC65" s="1037"/>
      <c r="AD65" s="1038"/>
      <c r="AE65" s="1042" t="s">
        <v>556</v>
      </c>
      <c r="AF65" s="1042"/>
      <c r="AG65" s="1042"/>
      <c r="AH65" s="1042"/>
      <c r="AI65" s="1042" t="s">
        <v>553</v>
      </c>
      <c r="AJ65" s="1042"/>
      <c r="AK65" s="1042"/>
      <c r="AL65" s="1042"/>
      <c r="AM65" s="1042" t="s">
        <v>527</v>
      </c>
      <c r="AN65" s="1042"/>
      <c r="AO65" s="1042"/>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91"/>
      <c r="Z4" s="392"/>
      <c r="AA4" s="392"/>
      <c r="AB4" s="809"/>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5"/>
      <c r="B15" s="1056"/>
      <c r="C15" s="1056"/>
      <c r="D15" s="1056"/>
      <c r="E15" s="1056"/>
      <c r="F15" s="105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5"/>
      <c r="B16" s="1056"/>
      <c r="C16" s="1056"/>
      <c r="D16" s="1056"/>
      <c r="E16" s="1056"/>
      <c r="F16" s="1057"/>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91"/>
      <c r="Z17" s="392"/>
      <c r="AA17" s="392"/>
      <c r="AB17" s="809"/>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5"/>
      <c r="B28" s="1056"/>
      <c r="C28" s="1056"/>
      <c r="D28" s="1056"/>
      <c r="E28" s="1056"/>
      <c r="F28" s="105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5"/>
      <c r="B29" s="1056"/>
      <c r="C29" s="1056"/>
      <c r="D29" s="1056"/>
      <c r="E29" s="1056"/>
      <c r="F29" s="1057"/>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91"/>
      <c r="Z30" s="392"/>
      <c r="AA30" s="392"/>
      <c r="AB30" s="809"/>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5"/>
      <c r="B41" s="1056"/>
      <c r="C41" s="1056"/>
      <c r="D41" s="1056"/>
      <c r="E41" s="1056"/>
      <c r="F41" s="105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5"/>
      <c r="B42" s="1056"/>
      <c r="C42" s="1056"/>
      <c r="D42" s="1056"/>
      <c r="E42" s="1056"/>
      <c r="F42" s="1057"/>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91"/>
      <c r="Z43" s="392"/>
      <c r="AA43" s="392"/>
      <c r="AB43" s="809"/>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5"/>
      <c r="B56" s="1056"/>
      <c r="C56" s="1056"/>
      <c r="D56" s="1056"/>
      <c r="E56" s="1056"/>
      <c r="F56" s="1057"/>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91"/>
      <c r="Z57" s="392"/>
      <c r="AA57" s="392"/>
      <c r="AB57" s="809"/>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5"/>
      <c r="B68" s="1056"/>
      <c r="C68" s="1056"/>
      <c r="D68" s="1056"/>
      <c r="E68" s="1056"/>
      <c r="F68" s="105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5"/>
      <c r="B69" s="1056"/>
      <c r="C69" s="1056"/>
      <c r="D69" s="1056"/>
      <c r="E69" s="1056"/>
      <c r="F69" s="1057"/>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91"/>
      <c r="Z70" s="392"/>
      <c r="AA70" s="392"/>
      <c r="AB70" s="809"/>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5"/>
      <c r="B81" s="1056"/>
      <c r="C81" s="1056"/>
      <c r="D81" s="1056"/>
      <c r="E81" s="1056"/>
      <c r="F81" s="105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5"/>
      <c r="B82" s="1056"/>
      <c r="C82" s="1056"/>
      <c r="D82" s="1056"/>
      <c r="E82" s="1056"/>
      <c r="F82" s="1057"/>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91"/>
      <c r="Z83" s="392"/>
      <c r="AA83" s="392"/>
      <c r="AB83" s="809"/>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5"/>
      <c r="B94" s="1056"/>
      <c r="C94" s="1056"/>
      <c r="D94" s="1056"/>
      <c r="E94" s="1056"/>
      <c r="F94" s="105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5"/>
      <c r="B95" s="1056"/>
      <c r="C95" s="1056"/>
      <c r="D95" s="1056"/>
      <c r="E95" s="1056"/>
      <c r="F95" s="1057"/>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91"/>
      <c r="Z96" s="392"/>
      <c r="AA96" s="392"/>
      <c r="AB96" s="809"/>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5"/>
      <c r="B109" s="1056"/>
      <c r="C109" s="1056"/>
      <c r="D109" s="1056"/>
      <c r="E109" s="1056"/>
      <c r="F109" s="1057"/>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9"/>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5"/>
      <c r="B121" s="1056"/>
      <c r="C121" s="1056"/>
      <c r="D121" s="1056"/>
      <c r="E121" s="1056"/>
      <c r="F121" s="105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5"/>
      <c r="B122" s="1056"/>
      <c r="C122" s="1056"/>
      <c r="D122" s="1056"/>
      <c r="E122" s="1056"/>
      <c r="F122" s="1057"/>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9"/>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5"/>
      <c r="B134" s="1056"/>
      <c r="C134" s="1056"/>
      <c r="D134" s="1056"/>
      <c r="E134" s="1056"/>
      <c r="F134" s="105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5"/>
      <c r="B135" s="1056"/>
      <c r="C135" s="1056"/>
      <c r="D135" s="1056"/>
      <c r="E135" s="1056"/>
      <c r="F135" s="1057"/>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9"/>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5"/>
      <c r="B147" s="1056"/>
      <c r="C147" s="1056"/>
      <c r="D147" s="1056"/>
      <c r="E147" s="1056"/>
      <c r="F147" s="105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5"/>
      <c r="B148" s="1056"/>
      <c r="C148" s="1056"/>
      <c r="D148" s="1056"/>
      <c r="E148" s="1056"/>
      <c r="F148" s="1057"/>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9"/>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5"/>
      <c r="B162" s="1056"/>
      <c r="C162" s="1056"/>
      <c r="D162" s="1056"/>
      <c r="E162" s="1056"/>
      <c r="F162" s="1057"/>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9"/>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5"/>
      <c r="B174" s="1056"/>
      <c r="C174" s="1056"/>
      <c r="D174" s="1056"/>
      <c r="E174" s="1056"/>
      <c r="F174" s="105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5"/>
      <c r="B175" s="1056"/>
      <c r="C175" s="1056"/>
      <c r="D175" s="1056"/>
      <c r="E175" s="1056"/>
      <c r="F175" s="1057"/>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9"/>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5"/>
      <c r="B187" s="1056"/>
      <c r="C187" s="1056"/>
      <c r="D187" s="1056"/>
      <c r="E187" s="1056"/>
      <c r="F187" s="105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5"/>
      <c r="B188" s="1056"/>
      <c r="C188" s="1056"/>
      <c r="D188" s="1056"/>
      <c r="E188" s="1056"/>
      <c r="F188" s="1057"/>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9"/>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5"/>
      <c r="B200" s="1056"/>
      <c r="C200" s="1056"/>
      <c r="D200" s="1056"/>
      <c r="E200" s="1056"/>
      <c r="F200" s="105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5"/>
      <c r="B201" s="1056"/>
      <c r="C201" s="1056"/>
      <c r="D201" s="1056"/>
      <c r="E201" s="1056"/>
      <c r="F201" s="1057"/>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9"/>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5"/>
      <c r="B215" s="1056"/>
      <c r="C215" s="1056"/>
      <c r="D215" s="1056"/>
      <c r="E215" s="1056"/>
      <c r="F215" s="1057"/>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9"/>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5"/>
      <c r="B227" s="1056"/>
      <c r="C227" s="1056"/>
      <c r="D227" s="1056"/>
      <c r="E227" s="1056"/>
      <c r="F227" s="105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5"/>
      <c r="B228" s="1056"/>
      <c r="C228" s="1056"/>
      <c r="D228" s="1056"/>
      <c r="E228" s="1056"/>
      <c r="F228" s="1057"/>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9"/>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5"/>
      <c r="B240" s="1056"/>
      <c r="C240" s="1056"/>
      <c r="D240" s="1056"/>
      <c r="E240" s="1056"/>
      <c r="F240" s="105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5"/>
      <c r="B241" s="1056"/>
      <c r="C241" s="1056"/>
      <c r="D241" s="1056"/>
      <c r="E241" s="1056"/>
      <c r="F241" s="1057"/>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9"/>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5"/>
      <c r="B253" s="1056"/>
      <c r="C253" s="1056"/>
      <c r="D253" s="1056"/>
      <c r="E253" s="1056"/>
      <c r="F253" s="105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5"/>
      <c r="B254" s="1056"/>
      <c r="C254" s="1056"/>
      <c r="D254" s="1056"/>
      <c r="E254" s="1056"/>
      <c r="F254" s="1057"/>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9"/>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2019-05-24T10:51:26Z</cp:lastPrinted>
  <dcterms:created xsi:type="dcterms:W3CDTF">2012-03-13T00:50:25Z</dcterms:created>
  <dcterms:modified xsi:type="dcterms:W3CDTF">2019-07-01T05:26:33Z</dcterms:modified>
</cp:coreProperties>
</file>