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1年度\10 行政事業レビュー\レビューシート\外部有識者点検対象外\セット（登録用）\"/>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<sst xmlns="http://schemas.openxmlformats.org/spreadsheetml/2006/main" count="2899" uniqueCount="666">
  <si>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</si>
  <si>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</si>
  <si>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</si>
  <si>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</si>
  <si>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</si>
  <si>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</si>
  <si>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</si>
  <si>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</si>
  <si>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</si>
  <si>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</si>
  <si>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</si>
  <si>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</si>
  <si>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</si>
  <si>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</si>
  <si>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</si>
  <si>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</si>
  <si>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</si>
  <si>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</si>
  <si>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</si>
  <si>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</si>
  <si>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</si>
  <si>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</si>
  <si>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</si>
  <si>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</si>
  <si>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</si>
  <si>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</si>
  <si>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</si>
  <si>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</si>
  <si>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</si>
  <si>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</si>
  <si>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</si>
  <si>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</si>
  <si>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</si>
  <si>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</si>
  <si>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</si>
  <si>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</si>
  <si>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</si>
  <si>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</si>
  <si>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</si>
  <si>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</si>
  <si>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</si>
  <si>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</si>
  <si>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</si>
  <si>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</si>
  <si>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</si>
  <si>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</si>
  <si>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</si>
  <si>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</si>
  <si>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</si>
  <si>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</si>
  <si>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</si>
  <si>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</si>
  <si>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</si>
  <si>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</si>
  <si>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</si>
  <si>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</si>
  <si>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</si>
  <si>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</si>
  <si>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</si>
  <si>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</si>
  <si>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</si>
  <si>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</si>
  <si>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</si>
  <si>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</si>
  <si>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</si>
  <si>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</si>
  <si>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</si>
  <si>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</si>
  <si>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</si>
  <si>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</si>
  <si>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</si>
  <si>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</si>
  <si>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</si>
  <si>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</si>
  <si>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</si>
  <si>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</si>
  <si>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</si>
  <si>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</si>
  <si>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</si>
  <si>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</si>
  <si>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</si>
  <si>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</si>
  <si>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</si>
  <si>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</si>
  <si>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</si>
  <si>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</si>
  <si>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</si>
  <si>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</si>
  <si>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</si>
  <si>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</si>
  <si>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</si>
  <si>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</si>
  <si>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</si>
  <si>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</si>
  <si>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</si>
  <si>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</si>
  <si>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</si>
  <si>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</si>
  <si>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</si>
  <si>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</si>
  <si>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</si>
  <si>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</si>
  <si>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</si>
  <si>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</si>
  <si>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</si>
  <si>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</si>
  <si>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</si>
  <si>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</si>
  <si>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</si>
  <si>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</si>
  <si>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</si>
  <si>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</si>
  <si>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</si>
  <si>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</si>
  <si>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</si>
  <si>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</si>
  <si>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</si>
  <si>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</si>
  <si>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</si>
  <si>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</si>
  <si>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</si>
  <si>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</si>
  <si>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</si>
  <si>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</si>
  <si>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</si>
  <si>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</si>
  <si>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</si>
  <si>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</si>
  <si>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</si>
  <si>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</si>
  <si>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</si>
  <si>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</si>
  <si>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</si>
  <si>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</si>
  <si>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</si>
  <si>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</si>
  <si>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</si>
  <si>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</si>
  <si>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</si>
  <si>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</si>
  <si>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</si>
  <si>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</si>
  <si>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</si>
  <si>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</si>
  <si>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</si>
  <si>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</si>
  <si>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</si>
  <si>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</si>
  <si>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</si>
  <si>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</si>
  <si>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</si>
  <si>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</si>
  <si>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</si>
  <si>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</si>
  <si>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</si>
  <si>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</si>
  <si>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</si>
  <si>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</si>
  <si>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</si>
  <si>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</si>
  <si>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</si>
  <si>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</si>
  <si>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</si>
  <si>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</si>
  <si>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</si>
  <si>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</si>
  <si>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</si>
  <si>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</si>
  <si>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</si>
  <si>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</si>
  <si>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</si>
  <si>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</si>
  <si>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</si>
  <si>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</si>
  <si>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</si>
  <si>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</si>
  <si>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</si>
  <si>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</si>
  <si>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</si>
  <si>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</si>
  <si>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</si>
  <si>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</si>
  <si>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</si>
  <si>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</si>
  <si>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</si>
  <si>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</si>
  <si>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</si>
  <si>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</si>
  <si>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</si>
  <si>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</si>
  <si>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</si>
  <si>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</si>
  <si>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</si>
  <si>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</si>
  <si>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</si>
  <si>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</si>
  <si>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</si>
  <si>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</si>
  <si>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</si>
  <si>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</si>
  <si>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</si>
  <si>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</si>
  <si>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</si>
  <si>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</si>
  <si>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</si>
  <si>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</si>
  <si>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</si>
  <si>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</si>
  <si>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</si>
  <si>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</si>
  <si>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</si>
  <si>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</si>
  <si>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</si>
  <si>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</si>
  <si>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</si>
  <si>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</si>
  <si>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</si>
  <si>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</si>
  <si>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</si>
  <si>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</si>
  <si>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</si>
  <si>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</si>
  <si>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</si>
  <si>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</si>
  <si>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</si>
  <si>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</si>
  <si>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</si>
  <si>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</si>
  <si>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</si>
  <si>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</si>
  <si>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</si>
  <si>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</si>
  <si>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</si>
  <si>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</si>
  <si>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</si>
  <si>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</si>
  <si>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</si>
  <si>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</si>
  <si>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</si>
  <si>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</si>
  <si>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</si>
  <si>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</si>
  <si>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</si>
  <si>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</si>
  <si>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</si>
  <si>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</si>
  <si>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</si>
  <si>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</si>
  <si>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</si>
  <si>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</si>
  <si>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</si>
  <si>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</si>
  <si>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</si>
  <si>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</si>
  <si>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</si>
  <si>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</si>
  <si>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</si>
  <si>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</si>
  <si>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</si>
  <si>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</si>
  <si>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</si>
  <si>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</si>
  <si>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</si>
  <si>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</si>
  <si>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</si>
  <si>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</si>
  <si>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</si>
  <si>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</si>
  <si>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</si>
  <si>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</si>
  <si>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</si>
  <si>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</si>
  <si>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</si>
  <si>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</si>
  <si>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</si>
  <si>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</si>
  <si>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</si>
  <si>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</si>
  <si>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</si>
  <si>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</si>
  <si>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</si>
  <si>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</si>
  <si>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</si>
  <si>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</si>
  <si>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</si>
  <si>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</si>
  <si>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</si>
  <si>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</si>
  <si>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</si>
  <si>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</si>
  <si>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</si>
  <si>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</si>
  <si>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</si>
  <si>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</si>
  <si>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</si>
  <si>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</si>
  <si>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</si>
  <si>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</si>
  <si>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</si>
  <si>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</si>
  <si>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</si>
  <si>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</si>
  <si>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</si>
  <si>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</si>
  <si>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</si>
  <si>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</si>
  <si>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</si>
  <si>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</si>
  <si>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</si>
  <si>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</si>
  <si>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</si>
  <si>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</si>
  <si>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</si>
  <si>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</si>
  <si>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</si>
  <si>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</si>
  <si>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</si>
  <si>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</si>
  <si>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</si>
  <si>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</si>
  <si>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</si>
  <si>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</si>
  <si>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</si>
  <si>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</si>
  <si>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</si>
  <si>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</si>
  <si>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</si>
  <si>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</si>
  <si>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</si>
  <si>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</si>
  <si>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</si>
  <si>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</si>
  <si>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</si>
  <si>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</si>
  <si>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</si>
  <si>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</si>
  <si>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</si>
  <si>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</si>
  <si>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</si>
  <si>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</si>
  <si>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</si>
  <si>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</si>
  <si>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</si>
  <si>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</si>
  <si>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</si>
  <si>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</si>
  <si>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</si>
  <si>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</si>
  <si>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</si>
  <si>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</si>
  <si>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</si>
  <si>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</si>
  <si>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</si>
  <si>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</si>
  <si>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</si>
  <si>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</si>
  <si>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</si>
  <si>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</si>
  <si>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</si>
  <si>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</si>
  <si>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</si>
  <si>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</si>
  <si>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</si>
  <si>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</si>
  <si>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</si>
  <si>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</si>
  <si>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</si>
  <si>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</si>
  <si>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</si>
  <si>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</si>
  <si>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</si>
  <si>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</si>
  <si>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</si>
  <si>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</si>
  <si>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</si>
  <si>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</si>
  <si>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</si>
  <si>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</si>
  <si>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</si>
  <si>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</si>
  <si>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</si>
  <si>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</si>
  <si>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</si>
  <si>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</si>
  <si>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</si>
  <si>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</si>
  <si>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</si>
  <si>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</si>
  <si>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</si>
  <si>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</si>
  <si>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</si>
  <si>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</si>
  <si>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</si>
  <si>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</si>
  <si>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</si>
  <si>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</si>
  <si>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</si>
  <si>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</si>
  <si>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</si>
  <si>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</si>
  <si>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</si>
  <si>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</si>
  <si>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</si>
  <si>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</si>
  <si>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</si>
  <si>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</si>
  <si>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</si>
  <si>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</si>
  <si>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</si>
  <si>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</si>
  <si>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</si>
  <si>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</si>
  <si>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</si>
  <si>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</si>
  <si>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</si>
  <si>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</si>
  <si>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</si>
  <si>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</si>
  <si>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</si>
  <si>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</si>
  <si>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</si>
  <si>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</si>
  <si>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</si>
  <si>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</si>
  <si>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</si>
  <si>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</si>
  <si>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</si>
  <si>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</si>
  <si>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</si>
  <si>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</si>
  <si>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</si>
  <si>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</si>
  <si>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</si>
  <si>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</si>
  <si>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</si>
  <si>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</si>
  <si>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</si>
  <si>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</si>
  <si>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</si>
  <si>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</si>
  <si>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</si>
  <si>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</si>
  <si>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</si>
  <si>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</si>
  <si>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</si>
  <si>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</si>
  <si>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</si>
  <si>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</si>
  <si>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</si>
  <si>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</si>
  <si>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</si>
  <si>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</si>
  <si>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</si>
  <si>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</si>
  <si>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</si>
  <si>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</si>
  <si>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</si>
  <si>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</si>
  <si>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</si>
  <si>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</si>
  <si>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</si>
  <si>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</si>
  <si>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</si>
  <si>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</si>
  <si>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</si>
  <si>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</si>
  <si>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</si>
  <si>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</si>
  <si>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</si>
  <si>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</si>
  <si>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</si>
  <si>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</si>
  <si>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</si>
  <si>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</si>
  <si>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</si>
  <si>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</si>
  <si>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</si>
  <si>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</si>
  <si>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</si>
  <si>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</si>
  <si>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</si>
  <si>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</si>
  <si>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</si>
  <si>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</si>
  <si>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</si>
  <si>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</si>
  <si>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</si>
  <si>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</si>
  <si>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</si>
  <si>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</si>
  <si>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</si>
  <si>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</si>
  <si>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</si>
  <si>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</si>
  <si>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</si>
  <si>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</si>
  <si>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</si>
  <si>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</si>
  <si>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</si>
  <si>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</si>
  <si>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</si>
  <si>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</si>
  <si>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</si>
  <si>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</si>
  <si>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</si>
  <si>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</si>
  <si>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</si>
  <si>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</si>
  <si>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</si>
  <si>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</si>
  <si>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</si>
  <si>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</si>
  <si>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</si>
  <si>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</si>
  <si>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</si>
  <si>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</si>
  <si>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</si>
  <si>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</si>
  <si>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</si>
  <si>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</si>
  <si>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</si>
  <si>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</si>
  <si>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</si>
  <si>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</si>
  <si>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</si>
  <si>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</si>
  <si>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</si>
  <si>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</si>
  <si>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</si>
  <si>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</si>
  <si>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</si>
  <si>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</si>
  <si>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</si>
  <si>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</si>
  <si>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</si>
  <si>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</si>
  <si>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</si>
  <si>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</si>
  <si>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</si>
  <si>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</si>
  <si>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</si>
  <si>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</si>
  <si>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</si>
  <si>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</si>
  <si>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</si>
  <si>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</si>
  <si>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</si>
  <si>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</si>
  <si>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</si>
  <si>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</si>
  <si>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</si>
  <si>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</si>
  <si>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</si>
  <si>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</si>
  <si>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</si>
  <si>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</si>
  <si>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</si>
  <si>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</si>
  <si>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</si>
  <si>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</si>
  <si>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</si>
  <si>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</si>
  <si>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</si>
  <si>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</si>
  <si>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</si>
  <si>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</si>
  <si>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</si>
  <si>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</si>
  <si>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</si>
  <si>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</si>
  <si>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雇用環境・均等局</t>
    <phoneticPr fontId="5"/>
  </si>
  <si>
    <t>雇用機会均等課</t>
    <phoneticPr fontId="5"/>
  </si>
  <si>
    <t>雇用機会均等課長
岡　英範</t>
    <phoneticPr fontId="5"/>
  </si>
  <si>
    <t>○</t>
  </si>
  <si>
    <t>労働者災害補償保険法第29条第1項第3号</t>
    <phoneticPr fontId="5"/>
  </si>
  <si>
    <t>「妊娠中及び出産後の女性労働者が保健指導又は健康診査に基づく指導事項を守ることができるようにするために事業主が講ずべき措置に関する指針」(平成9年労働省告示第105号)
「少子化社会対策大綱」(平成27年3月20日閣議決定)</t>
    <phoneticPr fontId="5"/>
  </si>
  <si>
    <t>-</t>
  </si>
  <si>
    <t>-</t>
    <phoneticPr fontId="5"/>
  </si>
  <si>
    <t>-</t>
    <phoneticPr fontId="5"/>
  </si>
  <si>
    <t>-</t>
    <phoneticPr fontId="5"/>
  </si>
  <si>
    <t>-</t>
    <phoneticPr fontId="5"/>
  </si>
  <si>
    <t>-</t>
    <phoneticPr fontId="5"/>
  </si>
  <si>
    <t>-</t>
    <phoneticPr fontId="5"/>
  </si>
  <si>
    <t>-</t>
    <phoneticPr fontId="5"/>
  </si>
  <si>
    <t>件</t>
    <rPh sb="0" eb="1">
      <t>ケン</t>
    </rPh>
    <phoneticPr fontId="5"/>
  </si>
  <si>
    <t>円</t>
    <rPh sb="0" eb="1">
      <t>エン</t>
    </rPh>
    <phoneticPr fontId="5"/>
  </si>
  <si>
    <t>人</t>
    <rPh sb="0" eb="1">
      <t>ニン</t>
    </rPh>
    <phoneticPr fontId="5"/>
  </si>
  <si>
    <t>-</t>
    <phoneticPr fontId="5"/>
  </si>
  <si>
    <t>労働者が安全で健康に働くことができる職場づくりを推進すること（Ⅲ-2-1）</t>
    <phoneticPr fontId="5"/>
  </si>
  <si>
    <t>労働災害による死傷者数（休業4日以上）</t>
    <phoneticPr fontId="5"/>
  </si>
  <si>
    <t>労働災害による死亡者数</t>
    <phoneticPr fontId="5"/>
  </si>
  <si>
    <t>-</t>
    <phoneticPr fontId="5"/>
  </si>
  <si>
    <t>-</t>
    <phoneticPr fontId="5"/>
  </si>
  <si>
    <t>-</t>
    <phoneticPr fontId="5"/>
  </si>
  <si>
    <t>-</t>
    <phoneticPr fontId="5"/>
  </si>
  <si>
    <t>-</t>
    <phoneticPr fontId="5"/>
  </si>
  <si>
    <t>無</t>
  </si>
  <si>
    <t>○</t>
    <phoneticPr fontId="5"/>
  </si>
  <si>
    <t>○</t>
    <phoneticPr fontId="5"/>
  </si>
  <si>
    <t>‐</t>
  </si>
  <si>
    <t>受託者と効率的な業務執行を図り、コストが削減されている。</t>
    <phoneticPr fontId="5"/>
  </si>
  <si>
    <t>-</t>
    <phoneticPr fontId="5"/>
  </si>
  <si>
    <t>-</t>
    <phoneticPr fontId="5"/>
  </si>
  <si>
    <t>-</t>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</si>
  <si>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</si>
  <si>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</si>
  <si>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</si>
  <si>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</si>
  <si>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母性健康管理に関する相談件数2,800件以上</t>
    <phoneticPr fontId="5"/>
  </si>
  <si>
    <t>母性健康管理に関する相談件数</t>
    <phoneticPr fontId="5"/>
  </si>
  <si>
    <t>都道府県労働局業務報告</t>
    <phoneticPr fontId="5"/>
  </si>
  <si>
    <t>パンフレット｢働く女性の母性健康管理のために｣の作成・配布部数</t>
    <phoneticPr fontId="5"/>
  </si>
  <si>
    <t>　執行額（百万円）（X）／母性健康管理に関する相談件数（Y）</t>
    <phoneticPr fontId="5"/>
  </si>
  <si>
    <t>労働者が安全で健康に働くことができる職場づくりを推進すること（Ⅲ-2）</t>
    <phoneticPr fontId="5"/>
  </si>
  <si>
    <t>5/2,755</t>
    <phoneticPr fontId="5"/>
  </si>
  <si>
    <t>4/2,686</t>
    <phoneticPr fontId="5"/>
  </si>
  <si>
    <t>X/Y</t>
    <phoneticPr fontId="5"/>
  </si>
  <si>
    <t>女性労働者・事業主に対し情報提供・周知啓発を実施する本事業は、男女雇用機会均等法で定める母性健康管理に係る事業主の義務が適切に履行されるために国費を投じて実施する必要がある。</t>
    <phoneticPr fontId="5"/>
  </si>
  <si>
    <t>本事業は、女性労働者の特性に見合った健康管理対策、特に母性の健康管理指導等を実施し、もって労働災害の防止等を図るためのものであり、国が実施すべき事業である。</t>
    <phoneticPr fontId="5"/>
  </si>
  <si>
    <t>本事業は、母性健康管理を推進する事業であり、労働災害の防止という政策目的達成に向けて、優先度の高い事業である。</t>
    <phoneticPr fontId="5"/>
  </si>
  <si>
    <t>パンフレットの印刷の支出先は会計法及び予算決算及び会計令に基づく一般競争入札で入札している。</t>
    <phoneticPr fontId="5"/>
  </si>
  <si>
    <t>単位当たりコストの削減に努めており、事業費の支出は適切
なものである。</t>
    <phoneticPr fontId="5"/>
  </si>
  <si>
    <t>‐</t>
    <phoneticPr fontId="5"/>
  </si>
  <si>
    <t>見込みに見合った活動実績となっている。</t>
    <phoneticPr fontId="5"/>
  </si>
  <si>
    <t>女性労働者の特性に見合った健康管理対策に関するパンフレットは、法の周知及び履行確保のため十分に活用されている。</t>
    <phoneticPr fontId="5"/>
  </si>
  <si>
    <t>母性健康管理の措置に資するために必要な経費であり、成果実績については集計中であるが、活動実績については目標を上回っており、効果的に事業を運営できている。</t>
    <phoneticPr fontId="5"/>
  </si>
  <si>
    <t>653</t>
    <phoneticPr fontId="5"/>
  </si>
  <si>
    <t>591</t>
    <phoneticPr fontId="5"/>
  </si>
  <si>
    <t>528</t>
    <phoneticPr fontId="5"/>
  </si>
  <si>
    <t>343</t>
    <phoneticPr fontId="5"/>
  </si>
  <si>
    <t>354</t>
    <phoneticPr fontId="5"/>
  </si>
  <si>
    <t>365</t>
    <phoneticPr fontId="5"/>
  </si>
  <si>
    <t>362</t>
    <phoneticPr fontId="5"/>
  </si>
  <si>
    <t>B.</t>
    <phoneticPr fontId="5"/>
  </si>
  <si>
    <t>女性労働者の特性に見合った健康管理対策を実施し、もって労働災害の防止を図る。</t>
    <rPh sb="20" eb="22">
      <t>ジッシ</t>
    </rPh>
    <phoneticPr fontId="5"/>
  </si>
  <si>
    <t>男女雇用機会均等法に基づく事業主の義務である妊娠中及び出産後の健康管理に関する措置が、事業所内において適切に実施されるようにするため、事業主への啓発等を行う。</t>
    <phoneticPr fontId="5"/>
  </si>
  <si>
    <t>男女雇用機会均等法に基づく事業主の義務である妊娠中及び出産後の健康管理に関する措置が、事業所内において適切に実施されるようにするため、事業主への啓発等を行うことにより、母性健康管理の措置に関する円滑な施行を図る。
女性労働者の特性に見合った健康管理対策を実施し、もって労働災害の防止等を図る。</t>
    <phoneticPr fontId="5"/>
  </si>
  <si>
    <t>相談、助言、指導及び勧告により実効性を確保するとともに、パンフレットにより効果的に情報提供を行っている。</t>
    <phoneticPr fontId="5"/>
  </si>
  <si>
    <t>-</t>
    <phoneticPr fontId="5"/>
  </si>
  <si>
    <t>373</t>
    <phoneticPr fontId="5"/>
  </si>
  <si>
    <t>-</t>
    <phoneticPr fontId="5"/>
  </si>
  <si>
    <t>9/2,800</t>
    <phoneticPr fontId="5"/>
  </si>
  <si>
    <t>女性労働者健康管理等対策費</t>
    <phoneticPr fontId="5"/>
  </si>
  <si>
    <t>法の周知及び履行確保に必要な最低限のものに限定されている。</t>
    <phoneticPr fontId="5"/>
  </si>
  <si>
    <t>本事業は、事業主から徴収した労働保険料を財源に、女性労働者や事業主に対して母性健康管理に関する情報提供、周知・啓発を行っており、労働災害の予防等に資するものであり、負担関係は妥当である。</t>
    <phoneticPr fontId="5"/>
  </si>
  <si>
    <t>印刷物の調達を一般競争入札により実施したことにより、価格が抑えられたため。</t>
    <phoneticPr fontId="5"/>
  </si>
  <si>
    <t>印刷・製本費</t>
    <rPh sb="0" eb="2">
      <t>インサツ</t>
    </rPh>
    <rPh sb="3" eb="6">
      <t>セイホンヒ</t>
    </rPh>
    <phoneticPr fontId="5"/>
  </si>
  <si>
    <t>パンフレット印刷</t>
    <rPh sb="6" eb="8">
      <t>インサツ</t>
    </rPh>
    <phoneticPr fontId="5"/>
  </si>
  <si>
    <t>株式会社大和プリント</t>
    <rPh sb="0" eb="4">
      <t>カブシキガイシャ</t>
    </rPh>
    <rPh sb="4" eb="6">
      <t>ヤマト</t>
    </rPh>
    <phoneticPr fontId="5"/>
  </si>
  <si>
    <t>社会福祉法人東京コロニー</t>
    <phoneticPr fontId="5"/>
  </si>
  <si>
    <t>パンフレット発送</t>
    <phoneticPr fontId="5"/>
  </si>
  <si>
    <t>サンテックサービス株式会社</t>
    <phoneticPr fontId="5"/>
  </si>
  <si>
    <t>パンフレット発送</t>
    <phoneticPr fontId="5"/>
  </si>
  <si>
    <t>パンフレット印刷</t>
    <phoneticPr fontId="5"/>
  </si>
  <si>
    <t>パンフレット印刷</t>
    <phoneticPr fontId="5"/>
  </si>
  <si>
    <t>三松堂印刷株式会社</t>
    <rPh sb="0" eb="1">
      <t>サン</t>
    </rPh>
    <rPh sb="1" eb="2">
      <t>マツ</t>
    </rPh>
    <rPh sb="2" eb="3">
      <t>ドウ</t>
    </rPh>
    <rPh sb="3" eb="5">
      <t>インサツ</t>
    </rPh>
    <rPh sb="5" eb="9">
      <t>カブシキガイシャ</t>
    </rPh>
    <phoneticPr fontId="5"/>
  </si>
  <si>
    <t>-</t>
    <phoneticPr fontId="5"/>
  </si>
  <si>
    <t>-</t>
    <phoneticPr fontId="5"/>
  </si>
  <si>
    <t>-</t>
    <phoneticPr fontId="5"/>
  </si>
  <si>
    <t>-</t>
    <phoneticPr fontId="5"/>
  </si>
  <si>
    <t>-</t>
    <phoneticPr fontId="5"/>
  </si>
  <si>
    <t>A.三松堂印刷株式会社</t>
    <rPh sb="2" eb="3">
      <t>サン</t>
    </rPh>
    <rPh sb="3" eb="4">
      <t>マツ</t>
    </rPh>
    <rPh sb="4" eb="5">
      <t>ドウ</t>
    </rPh>
    <rPh sb="5" eb="7">
      <t>インサツ</t>
    </rPh>
    <rPh sb="7" eb="11">
      <t>カブシキガイシャ</t>
    </rPh>
    <phoneticPr fontId="5"/>
  </si>
  <si>
    <t>-</t>
    <phoneticPr fontId="5"/>
  </si>
  <si>
    <t>-</t>
    <phoneticPr fontId="5"/>
  </si>
  <si>
    <t>-</t>
    <phoneticPr fontId="5"/>
  </si>
  <si>
    <t>引き続き効果的な事業運営を行うとともに、予算の執行率が低い水準であるため、適切な予算執行に努める。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</si>
</sst>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124558</xdr:colOff>
      <xdr:row>740</xdr:row>
      <xdr:rowOff>153866</xdr:rowOff>
    </xdr:from>
    <xdr:to>
      <xdr:col>33</xdr:col>
      <xdr:colOff>146539</xdr:colOff>
      <xdr:row>741</xdr:row>
      <xdr:rowOff>278423</xdr:rowOff>
    </xdr:to>
    <xdr:sp macro="" textlink="">
      <xdr:nvSpPr>
        <xdr:cNvPr id="3" name="正方形/長方形 2"/>
        <xdr:cNvSpPr/>
      </xdr:nvSpPr>
      <xdr:spPr>
        <a:xfrm>
          <a:off x="4674577" y="43932231"/>
          <a:ext cx="2000250" cy="4762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a:t>
          </a:r>
          <a:r>
            <a:rPr kumimoji="1" lang="en-US" altLang="ja-JP" sz="1100"/>
            <a:t>3.6</a:t>
          </a:r>
          <a:r>
            <a:rPr kumimoji="1" lang="ja-JP" altLang="en-US" sz="1100"/>
            <a:t>百万円</a:t>
          </a:r>
        </a:p>
      </xdr:txBody>
    </xdr:sp>
    <xdr:clientData/>
  </xdr:twoCellAnchor>
  <xdr:twoCellAnchor>
    <xdr:from>
      <xdr:col>23</xdr:col>
      <xdr:colOff>131884</xdr:colOff>
      <xdr:row>741</xdr:row>
      <xdr:rowOff>329711</xdr:rowOff>
    </xdr:from>
    <xdr:to>
      <xdr:col>35</xdr:col>
      <xdr:colOff>124557</xdr:colOff>
      <xdr:row>743</xdr:row>
      <xdr:rowOff>14654</xdr:rowOff>
    </xdr:to>
    <xdr:sp macro="" textlink="">
      <xdr:nvSpPr>
        <xdr:cNvPr id="4" name="テキスト ボックス 3"/>
        <xdr:cNvSpPr txBox="1"/>
      </xdr:nvSpPr>
      <xdr:spPr>
        <a:xfrm>
          <a:off x="4681903" y="44459769"/>
          <a:ext cx="2366596" cy="3883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事業管理、パンフレットの作成</a:t>
          </a:r>
          <a:r>
            <a:rPr kumimoji="1" lang="en-US" altLang="ja-JP" sz="1100"/>
            <a:t>〕</a:t>
          </a:r>
          <a:endParaRPr kumimoji="1" lang="ja-JP" altLang="en-US" sz="1100"/>
        </a:p>
      </xdr:txBody>
    </xdr:sp>
    <xdr:clientData/>
  </xdr:twoCellAnchor>
  <xdr:twoCellAnchor>
    <xdr:from>
      <xdr:col>28</xdr:col>
      <xdr:colOff>105833</xdr:colOff>
      <xdr:row>742</xdr:row>
      <xdr:rowOff>280051</xdr:rowOff>
    </xdr:from>
    <xdr:to>
      <xdr:col>28</xdr:col>
      <xdr:colOff>116417</xdr:colOff>
      <xdr:row>743</xdr:row>
      <xdr:rowOff>116417</xdr:rowOff>
    </xdr:to>
    <xdr:cxnSp macro="">
      <xdr:nvCxnSpPr>
        <xdr:cNvPr id="6" name="直線矢印コネクタ 5"/>
        <xdr:cNvCxnSpPr/>
      </xdr:nvCxnSpPr>
      <xdr:spPr>
        <a:xfrm>
          <a:off x="5736166" y="41777301"/>
          <a:ext cx="10584" cy="18561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74084</xdr:colOff>
      <xdr:row>743</xdr:row>
      <xdr:rowOff>235282</xdr:rowOff>
    </xdr:from>
    <xdr:to>
      <xdr:col>35</xdr:col>
      <xdr:colOff>63501</xdr:colOff>
      <xdr:row>744</xdr:row>
      <xdr:rowOff>271916</xdr:rowOff>
    </xdr:to>
    <xdr:sp macro="" textlink="">
      <xdr:nvSpPr>
        <xdr:cNvPr id="9" name="テキスト ボックス 8"/>
        <xdr:cNvSpPr txBox="1"/>
      </xdr:nvSpPr>
      <xdr:spPr>
        <a:xfrm>
          <a:off x="4699001" y="42081782"/>
          <a:ext cx="2402417" cy="3858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21</xdr:col>
      <xdr:colOff>123904</xdr:colOff>
      <xdr:row>744</xdr:row>
      <xdr:rowOff>255796</xdr:rowOff>
    </xdr:from>
    <xdr:to>
      <xdr:col>34</xdr:col>
      <xdr:colOff>103390</xdr:colOff>
      <xdr:row>746</xdr:row>
      <xdr:rowOff>176893</xdr:rowOff>
    </xdr:to>
    <xdr:sp macro="" textlink="">
      <xdr:nvSpPr>
        <xdr:cNvPr id="10" name="正方形/長方形 9"/>
        <xdr:cNvSpPr/>
      </xdr:nvSpPr>
      <xdr:spPr>
        <a:xfrm>
          <a:off x="4410154" y="42519582"/>
          <a:ext cx="2632879" cy="62866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民間会社等（</a:t>
          </a:r>
          <a:r>
            <a:rPr kumimoji="1" lang="en-US" altLang="ja-JP" sz="1100"/>
            <a:t>4</a:t>
          </a:r>
          <a:r>
            <a:rPr kumimoji="1" lang="ja-JP" altLang="en-US" sz="1100"/>
            <a:t>社）</a:t>
          </a:r>
          <a:endParaRPr kumimoji="1" lang="en-US" altLang="ja-JP" sz="1100"/>
        </a:p>
        <a:p>
          <a:pPr algn="ctr"/>
          <a:r>
            <a:rPr kumimoji="1" lang="en-US" altLang="ja-JP" sz="1100"/>
            <a:t>3.6</a:t>
          </a:r>
          <a:r>
            <a:rPr kumimoji="1" lang="ja-JP" altLang="en-US" sz="1100"/>
            <a:t>百万円</a:t>
          </a:r>
        </a:p>
      </xdr:txBody>
    </xdr:sp>
    <xdr:clientData/>
  </xdr:twoCellAnchor>
  <xdr:twoCellAnchor>
    <xdr:from>
      <xdr:col>22</xdr:col>
      <xdr:colOff>110719</xdr:colOff>
      <xdr:row>746</xdr:row>
      <xdr:rowOff>261449</xdr:rowOff>
    </xdr:from>
    <xdr:to>
      <xdr:col>35</xdr:col>
      <xdr:colOff>177800</xdr:colOff>
      <xdr:row>747</xdr:row>
      <xdr:rowOff>294826</xdr:rowOff>
    </xdr:to>
    <xdr:sp macro="" textlink="">
      <xdr:nvSpPr>
        <xdr:cNvPr id="12" name="テキスト ボックス 11"/>
        <xdr:cNvSpPr txBox="1"/>
      </xdr:nvSpPr>
      <xdr:spPr>
        <a:xfrm>
          <a:off x="4581119" y="42717549"/>
          <a:ext cx="2708681" cy="3889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パンフレット等の印刷・委託発送</a:t>
          </a:r>
          <a:r>
            <a:rPr kumimoji="1" lang="en-US" altLang="ja-JP" sz="1100"/>
            <a:t>〕</a:t>
          </a:r>
          <a:endParaRPr kumimoji="1" lang="ja-JP" altLang="en-US" sz="1100"/>
        </a:p>
      </xdr:txBody>
    </xdr:sp>
    <xdr:clientData/>
  </xdr:twoCellAnchor>
  <xdr:twoCellAnchor>
    <xdr:from>
      <xdr:col>38</xdr:col>
      <xdr:colOff>102577</xdr:colOff>
      <xdr:row>115</xdr:row>
      <xdr:rowOff>51289</xdr:rowOff>
    </xdr:from>
    <xdr:to>
      <xdr:col>41</xdr:col>
      <xdr:colOff>87922</xdr:colOff>
      <xdr:row>116</xdr:row>
      <xdr:rowOff>243416</xdr:rowOff>
    </xdr:to>
    <xdr:sp macro="" textlink="">
      <xdr:nvSpPr>
        <xdr:cNvPr id="18" name="正方形/長方形 17"/>
        <xdr:cNvSpPr/>
      </xdr:nvSpPr>
      <xdr:spPr>
        <a:xfrm>
          <a:off x="7743744" y="13619122"/>
          <a:ext cx="588595" cy="4884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集計中</a:t>
          </a:r>
        </a:p>
      </xdr:txBody>
    </xdr:sp>
    <xdr:clientData/>
  </xdr:twoCellAnchor>
  <xdr:twoCellAnchor>
    <xdr:from>
      <xdr:col>38</xdr:col>
      <xdr:colOff>117231</xdr:colOff>
      <xdr:row>31</xdr:row>
      <xdr:rowOff>36635</xdr:rowOff>
    </xdr:from>
    <xdr:to>
      <xdr:col>41</xdr:col>
      <xdr:colOff>102576</xdr:colOff>
      <xdr:row>31</xdr:row>
      <xdr:rowOff>278423</xdr:rowOff>
    </xdr:to>
    <xdr:sp macro="" textlink="">
      <xdr:nvSpPr>
        <xdr:cNvPr id="19" name="正方形/長方形 18"/>
        <xdr:cNvSpPr/>
      </xdr:nvSpPr>
      <xdr:spPr>
        <a:xfrm>
          <a:off x="7634654" y="10983058"/>
          <a:ext cx="578826" cy="2417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集計中</a:t>
          </a:r>
        </a:p>
      </xdr:txBody>
    </xdr:sp>
    <xdr:clientData/>
  </xdr:twoCellAnchor>
  <xdr:twoCellAnchor>
    <xdr:from>
      <xdr:col>38</xdr:col>
      <xdr:colOff>84667</xdr:colOff>
      <xdr:row>33</xdr:row>
      <xdr:rowOff>222250</xdr:rowOff>
    </xdr:from>
    <xdr:to>
      <xdr:col>41</xdr:col>
      <xdr:colOff>70012</xdr:colOff>
      <xdr:row>33</xdr:row>
      <xdr:rowOff>464038</xdr:rowOff>
    </xdr:to>
    <xdr:sp macro="" textlink="">
      <xdr:nvSpPr>
        <xdr:cNvPr id="21" name="正方形/長方形 20"/>
        <xdr:cNvSpPr/>
      </xdr:nvSpPr>
      <xdr:spPr>
        <a:xfrm>
          <a:off x="7725834" y="11176000"/>
          <a:ext cx="588595" cy="2417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集計中</a:t>
          </a:r>
        </a:p>
      </xdr:txBody>
    </xdr:sp>
    <xdr:clientData/>
  </xdr:twoCellAnchor>
  <xdr:twoCellAnchor>
    <xdr:from>
      <xdr:col>29</xdr:col>
      <xdr:colOff>190500</xdr:colOff>
      <xdr:row>714</xdr:row>
      <xdr:rowOff>52916</xdr:rowOff>
    </xdr:from>
    <xdr:to>
      <xdr:col>32</xdr:col>
      <xdr:colOff>175845</xdr:colOff>
      <xdr:row>714</xdr:row>
      <xdr:rowOff>294704</xdr:rowOff>
    </xdr:to>
    <xdr:sp macro="" textlink="">
      <xdr:nvSpPr>
        <xdr:cNvPr id="32" name="正方形/長方形 31"/>
        <xdr:cNvSpPr/>
      </xdr:nvSpPr>
      <xdr:spPr>
        <a:xfrm>
          <a:off x="6021917" y="30120166"/>
          <a:ext cx="588595" cy="2417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392</v>
      </c>
      <c r="AT2" s="945"/>
      <c r="AU2" s="945"/>
      <c r="AV2" s="52" t="str">
        <f>IF(AW2="", "", "-")</f>
        <v/>
      </c>
      <c r="AW2" s="916"/>
      <c r="AX2" s="916"/>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569</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642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148</v>
      </c>
      <c r="H5" s="842"/>
      <c r="I5" s="842"/>
      <c r="J5" s="842"/>
      <c r="K5" s="842"/>
      <c r="L5" s="842"/>
      <c r="M5" s="843" t="s">
        <v>66</v>
      </c>
      <c r="N5" s="844"/>
      <c r="O5" s="844"/>
      <c r="P5" s="844"/>
      <c r="Q5" s="844"/>
      <c r="R5" s="845"/>
      <c r="S5" s="846" t="s">
        <v>131</v>
      </c>
      <c r="T5" s="842"/>
      <c r="U5" s="842"/>
      <c r="V5" s="842"/>
      <c r="W5" s="842"/>
      <c r="X5" s="847"/>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22.5" customHeight="1" x14ac:dyDescent="0.15">
      <c r="A6" s="706" t="s">
        <v>4</v>
      </c>
      <c r="B6" s="707"/>
      <c r="C6" s="707"/>
      <c r="D6" s="707"/>
      <c r="E6" s="707"/>
      <c r="F6" s="707"/>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6.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7" t="s">
        <v>515</v>
      </c>
      <c r="Z7" s="443"/>
      <c r="AA7" s="443"/>
      <c r="AB7" s="443"/>
      <c r="AC7" s="443"/>
      <c r="AD7" s="928"/>
      <c r="AE7" s="917" t="s">
        <v>575</v>
      </c>
      <c r="AF7" s="918"/>
      <c r="AG7" s="918"/>
      <c r="AH7" s="918"/>
      <c r="AI7" s="918"/>
      <c r="AJ7" s="918"/>
      <c r="AK7" s="918"/>
      <c r="AL7" s="918"/>
      <c r="AM7" s="918"/>
      <c r="AN7" s="918"/>
      <c r="AO7" s="918"/>
      <c r="AP7" s="918"/>
      <c r="AQ7" s="918"/>
      <c r="AR7" s="918"/>
      <c r="AS7" s="918"/>
      <c r="AT7" s="918"/>
      <c r="AU7" s="918"/>
      <c r="AV7" s="918"/>
      <c r="AW7" s="918"/>
      <c r="AX7" s="919"/>
    </row>
    <row r="8" spans="1:50" ht="30" customHeight="1" x14ac:dyDescent="0.15">
      <c r="A8" s="495" t="s">
        <v>378</v>
      </c>
      <c r="B8" s="496"/>
      <c r="C8" s="496"/>
      <c r="D8" s="496"/>
      <c r="E8" s="496"/>
      <c r="F8" s="497"/>
      <c r="G8" s="946" t="str">
        <f>入力規則等!A28</f>
        <v>高齢社会対策、少子化社会対策、男女共同参画</v>
      </c>
      <c r="H8" s="720"/>
      <c r="I8" s="720"/>
      <c r="J8" s="720"/>
      <c r="K8" s="720"/>
      <c r="L8" s="720"/>
      <c r="M8" s="720"/>
      <c r="N8" s="720"/>
      <c r="O8" s="720"/>
      <c r="P8" s="720"/>
      <c r="Q8" s="720"/>
      <c r="R8" s="720"/>
      <c r="S8" s="720"/>
      <c r="T8" s="720"/>
      <c r="U8" s="720"/>
      <c r="V8" s="720"/>
      <c r="W8" s="720"/>
      <c r="X8" s="947"/>
      <c r="Y8" s="848" t="s">
        <v>379</v>
      </c>
      <c r="Z8" s="849"/>
      <c r="AA8" s="849"/>
      <c r="AB8" s="849"/>
      <c r="AC8" s="849"/>
      <c r="AD8" s="850"/>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634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2.25" customHeight="1" x14ac:dyDescent="0.15">
      <c r="A10" s="660" t="s">
        <v>30</v>
      </c>
      <c r="B10" s="661"/>
      <c r="C10" s="661"/>
      <c r="D10" s="661"/>
      <c r="E10" s="661"/>
      <c r="F10" s="661"/>
      <c r="G10" s="754" t="s">
        <v>635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8.5"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8" t="s">
        <v>24</v>
      </c>
      <c r="B12" s="949"/>
      <c r="C12" s="949"/>
      <c r="D12" s="949"/>
      <c r="E12" s="949"/>
      <c r="F12" s="950"/>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15</v>
      </c>
      <c r="Q13" s="658"/>
      <c r="R13" s="658"/>
      <c r="S13" s="658"/>
      <c r="T13" s="658"/>
      <c r="U13" s="658"/>
      <c r="V13" s="659"/>
      <c r="W13" s="657">
        <v>10</v>
      </c>
      <c r="X13" s="658"/>
      <c r="Y13" s="658"/>
      <c r="Z13" s="658"/>
      <c r="AA13" s="658"/>
      <c r="AB13" s="658"/>
      <c r="AC13" s="659"/>
      <c r="AD13" s="657">
        <v>10</v>
      </c>
      <c r="AE13" s="658"/>
      <c r="AF13" s="658"/>
      <c r="AG13" s="658"/>
      <c r="AH13" s="658"/>
      <c r="AI13" s="658"/>
      <c r="AJ13" s="659"/>
      <c r="AK13" s="657">
        <v>9</v>
      </c>
      <c r="AL13" s="658"/>
      <c r="AM13" s="658"/>
      <c r="AN13" s="658"/>
      <c r="AO13" s="658"/>
      <c r="AP13" s="658"/>
      <c r="AQ13" s="659"/>
      <c r="AR13" s="924"/>
      <c r="AS13" s="925"/>
      <c r="AT13" s="925"/>
      <c r="AU13" s="925"/>
      <c r="AV13" s="925"/>
      <c r="AW13" s="925"/>
      <c r="AX13" s="926"/>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580</v>
      </c>
      <c r="X14" s="658"/>
      <c r="Y14" s="658"/>
      <c r="Z14" s="658"/>
      <c r="AA14" s="658"/>
      <c r="AB14" s="658"/>
      <c r="AC14" s="659"/>
      <c r="AD14" s="657" t="s">
        <v>581</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t="s">
        <v>578</v>
      </c>
      <c r="X16" s="658"/>
      <c r="Y16" s="658"/>
      <c r="Z16" s="658"/>
      <c r="AA16" s="658"/>
      <c r="AB16" s="658"/>
      <c r="AC16" s="659"/>
      <c r="AD16" s="657" t="s">
        <v>582</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581</v>
      </c>
      <c r="Q17" s="658"/>
      <c r="R17" s="658"/>
      <c r="S17" s="658"/>
      <c r="T17" s="658"/>
      <c r="U17" s="658"/>
      <c r="V17" s="659"/>
      <c r="W17" s="657" t="s">
        <v>581</v>
      </c>
      <c r="X17" s="658"/>
      <c r="Y17" s="658"/>
      <c r="Z17" s="658"/>
      <c r="AA17" s="658"/>
      <c r="AB17" s="658"/>
      <c r="AC17" s="659"/>
      <c r="AD17" s="657" t="s">
        <v>578</v>
      </c>
      <c r="AE17" s="658"/>
      <c r="AF17" s="658"/>
      <c r="AG17" s="658"/>
      <c r="AH17" s="658"/>
      <c r="AI17" s="658"/>
      <c r="AJ17" s="659"/>
      <c r="AK17" s="657"/>
      <c r="AL17" s="658"/>
      <c r="AM17" s="658"/>
      <c r="AN17" s="658"/>
      <c r="AO17" s="658"/>
      <c r="AP17" s="658"/>
      <c r="AQ17" s="659"/>
      <c r="AR17" s="922"/>
      <c r="AS17" s="922"/>
      <c r="AT17" s="922"/>
      <c r="AU17" s="922"/>
      <c r="AV17" s="922"/>
      <c r="AW17" s="922"/>
      <c r="AX17" s="923"/>
    </row>
    <row r="18" spans="1:50" ht="24.75" customHeight="1" x14ac:dyDescent="0.15">
      <c r="A18" s="614"/>
      <c r="B18" s="615"/>
      <c r="C18" s="615"/>
      <c r="D18" s="615"/>
      <c r="E18" s="615"/>
      <c r="F18" s="616"/>
      <c r="G18" s="727"/>
      <c r="H18" s="728"/>
      <c r="I18" s="716" t="s">
        <v>20</v>
      </c>
      <c r="J18" s="717"/>
      <c r="K18" s="717"/>
      <c r="L18" s="717"/>
      <c r="M18" s="717"/>
      <c r="N18" s="717"/>
      <c r="O18" s="718"/>
      <c r="P18" s="880">
        <f>SUM(P13:V17)</f>
        <v>15</v>
      </c>
      <c r="Q18" s="881"/>
      <c r="R18" s="881"/>
      <c r="S18" s="881"/>
      <c r="T18" s="881"/>
      <c r="U18" s="881"/>
      <c r="V18" s="882"/>
      <c r="W18" s="880">
        <f>SUM(W13:AC17)</f>
        <v>10</v>
      </c>
      <c r="X18" s="881"/>
      <c r="Y18" s="881"/>
      <c r="Z18" s="881"/>
      <c r="AA18" s="881"/>
      <c r="AB18" s="881"/>
      <c r="AC18" s="882"/>
      <c r="AD18" s="880">
        <f>SUM(AD13:AJ17)</f>
        <v>10</v>
      </c>
      <c r="AE18" s="881"/>
      <c r="AF18" s="881"/>
      <c r="AG18" s="881"/>
      <c r="AH18" s="881"/>
      <c r="AI18" s="881"/>
      <c r="AJ18" s="882"/>
      <c r="AK18" s="880">
        <f>SUM(AK13:AQ17)</f>
        <v>9</v>
      </c>
      <c r="AL18" s="881"/>
      <c r="AM18" s="881"/>
      <c r="AN18" s="881"/>
      <c r="AO18" s="881"/>
      <c r="AP18" s="881"/>
      <c r="AQ18" s="882"/>
      <c r="AR18" s="880">
        <f>SUM(AR13:AX17)</f>
        <v>0</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5</v>
      </c>
      <c r="Q19" s="658"/>
      <c r="R19" s="658"/>
      <c r="S19" s="658"/>
      <c r="T19" s="658"/>
      <c r="U19" s="658"/>
      <c r="V19" s="659"/>
      <c r="W19" s="657">
        <v>4</v>
      </c>
      <c r="X19" s="658"/>
      <c r="Y19" s="658"/>
      <c r="Z19" s="658"/>
      <c r="AA19" s="658"/>
      <c r="AB19" s="658"/>
      <c r="AC19" s="659"/>
      <c r="AD19" s="657">
        <v>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0.33333333333333331</v>
      </c>
      <c r="Q20" s="318"/>
      <c r="R20" s="318"/>
      <c r="S20" s="318"/>
      <c r="T20" s="318"/>
      <c r="U20" s="318"/>
      <c r="V20" s="318"/>
      <c r="W20" s="318">
        <f t="shared" ref="W20" si="0">IF(W18=0, "-", SUM(W19)/W18)</f>
        <v>0.4</v>
      </c>
      <c r="X20" s="318"/>
      <c r="Y20" s="318"/>
      <c r="Z20" s="318"/>
      <c r="AA20" s="318"/>
      <c r="AB20" s="318"/>
      <c r="AC20" s="318"/>
      <c r="AD20" s="318">
        <f t="shared" ref="AD20" si="1">IF(AD18=0, "-", SUM(AD19)/AD18)</f>
        <v>0.4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51"/>
      <c r="G21" s="316" t="s">
        <v>478</v>
      </c>
      <c r="H21" s="317"/>
      <c r="I21" s="317"/>
      <c r="J21" s="317"/>
      <c r="K21" s="317"/>
      <c r="L21" s="317"/>
      <c r="M21" s="317"/>
      <c r="N21" s="317"/>
      <c r="O21" s="317"/>
      <c r="P21" s="318">
        <f>IF(P19=0, "-", SUM(P19)/SUM(P13,P14))</f>
        <v>0.33333333333333331</v>
      </c>
      <c r="Q21" s="318"/>
      <c r="R21" s="318"/>
      <c r="S21" s="318"/>
      <c r="T21" s="318"/>
      <c r="U21" s="318"/>
      <c r="V21" s="318"/>
      <c r="W21" s="318">
        <f t="shared" ref="W21" si="2">IF(W19=0, "-", SUM(W19)/SUM(W13,W14))</f>
        <v>0.4</v>
      </c>
      <c r="X21" s="318"/>
      <c r="Y21" s="318"/>
      <c r="Z21" s="318"/>
      <c r="AA21" s="318"/>
      <c r="AB21" s="318"/>
      <c r="AC21" s="318"/>
      <c r="AD21" s="318">
        <f t="shared" ref="AD21" si="3">IF(AD19=0, "-", SUM(AD19)/SUM(AD13,AD14))</f>
        <v>0.4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559</v>
      </c>
      <c r="B22" s="970"/>
      <c r="C22" s="970"/>
      <c r="D22" s="970"/>
      <c r="E22" s="970"/>
      <c r="F22" s="971"/>
      <c r="G22" s="956" t="s">
        <v>457</v>
      </c>
      <c r="H22" s="222"/>
      <c r="I22" s="222"/>
      <c r="J22" s="222"/>
      <c r="K22" s="222"/>
      <c r="L22" s="222"/>
      <c r="M22" s="222"/>
      <c r="N22" s="222"/>
      <c r="O22" s="223"/>
      <c r="P22" s="941" t="s">
        <v>520</v>
      </c>
      <c r="Q22" s="222"/>
      <c r="R22" s="222"/>
      <c r="S22" s="222"/>
      <c r="T22" s="222"/>
      <c r="U22" s="222"/>
      <c r="V22" s="223"/>
      <c r="W22" s="941" t="s">
        <v>516</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604</v>
      </c>
      <c r="H23" s="958"/>
      <c r="I23" s="958"/>
      <c r="J23" s="958"/>
      <c r="K23" s="958"/>
      <c r="L23" s="958"/>
      <c r="M23" s="958"/>
      <c r="N23" s="958"/>
      <c r="O23" s="959"/>
      <c r="P23" s="924">
        <v>8.6999999999999993</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605</v>
      </c>
      <c r="H24" s="961"/>
      <c r="I24" s="961"/>
      <c r="J24" s="961"/>
      <c r="K24" s="961"/>
      <c r="L24" s="961"/>
      <c r="M24" s="961"/>
      <c r="N24" s="961"/>
      <c r="O24" s="962"/>
      <c r="P24" s="657">
        <v>0.2</v>
      </c>
      <c r="Q24" s="658"/>
      <c r="R24" s="658"/>
      <c r="S24" s="658"/>
      <c r="T24" s="658"/>
      <c r="U24" s="658"/>
      <c r="V24" s="659"/>
      <c r="W24" s="657"/>
      <c r="X24" s="658"/>
      <c r="Y24" s="658"/>
      <c r="Z24" s="658"/>
      <c r="AA24" s="658"/>
      <c r="AB24" s="658"/>
      <c r="AC24" s="65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606</v>
      </c>
      <c r="H25" s="961"/>
      <c r="I25" s="961"/>
      <c r="J25" s="961"/>
      <c r="K25" s="961"/>
      <c r="L25" s="961"/>
      <c r="M25" s="961"/>
      <c r="N25" s="961"/>
      <c r="O25" s="962"/>
      <c r="P25" s="657">
        <v>0.1</v>
      </c>
      <c r="Q25" s="658"/>
      <c r="R25" s="658"/>
      <c r="S25" s="658"/>
      <c r="T25" s="658"/>
      <c r="U25" s="658"/>
      <c r="V25" s="659"/>
      <c r="W25" s="657"/>
      <c r="X25" s="658"/>
      <c r="Y25" s="658"/>
      <c r="Z25" s="658"/>
      <c r="AA25" s="658"/>
      <c r="AB25" s="658"/>
      <c r="AC25" s="65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607</v>
      </c>
      <c r="H26" s="961"/>
      <c r="I26" s="961"/>
      <c r="J26" s="961"/>
      <c r="K26" s="961"/>
      <c r="L26" s="961"/>
      <c r="M26" s="961"/>
      <c r="N26" s="961"/>
      <c r="O26" s="962"/>
      <c r="P26" s="657">
        <v>0</v>
      </c>
      <c r="Q26" s="658"/>
      <c r="R26" s="658"/>
      <c r="S26" s="658"/>
      <c r="T26" s="658"/>
      <c r="U26" s="658"/>
      <c r="V26" s="659"/>
      <c r="W26" s="657"/>
      <c r="X26" s="658"/>
      <c r="Y26" s="658"/>
      <c r="Z26" s="658"/>
      <c r="AA26" s="658"/>
      <c r="AB26" s="658"/>
      <c r="AC26" s="65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57"/>
      <c r="Q27" s="658"/>
      <c r="R27" s="658"/>
      <c r="S27" s="658"/>
      <c r="T27" s="658"/>
      <c r="U27" s="658"/>
      <c r="V27" s="659"/>
      <c r="W27" s="657"/>
      <c r="X27" s="658"/>
      <c r="Y27" s="658"/>
      <c r="Z27" s="658"/>
      <c r="AA27" s="658"/>
      <c r="AB27" s="658"/>
      <c r="AC27" s="65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0">
        <f>P29-SUM(P23:P27)</f>
        <v>0</v>
      </c>
      <c r="Q28" s="881"/>
      <c r="R28" s="881"/>
      <c r="S28" s="881"/>
      <c r="T28" s="881"/>
      <c r="U28" s="881"/>
      <c r="V28" s="882"/>
      <c r="W28" s="880">
        <f>W29-SUM(W23:W27)</f>
        <v>0</v>
      </c>
      <c r="X28" s="881"/>
      <c r="Y28" s="881"/>
      <c r="Z28" s="881"/>
      <c r="AA28" s="881"/>
      <c r="AB28" s="881"/>
      <c r="AC28" s="882"/>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57">
        <f>AK13</f>
        <v>9</v>
      </c>
      <c r="Q29" s="658"/>
      <c r="R29" s="658"/>
      <c r="S29" s="658"/>
      <c r="T29" s="658"/>
      <c r="U29" s="658"/>
      <c r="V29" s="659"/>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3" t="s">
        <v>473</v>
      </c>
      <c r="B30" s="864"/>
      <c r="C30" s="864"/>
      <c r="D30" s="864"/>
      <c r="E30" s="864"/>
      <c r="F30" s="865"/>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535</v>
      </c>
      <c r="AF30" s="861"/>
      <c r="AG30" s="861"/>
      <c r="AH30" s="862"/>
      <c r="AI30" s="860" t="s">
        <v>532</v>
      </c>
      <c r="AJ30" s="861"/>
      <c r="AK30" s="861"/>
      <c r="AL30" s="862"/>
      <c r="AM30" s="920" t="s">
        <v>527</v>
      </c>
      <c r="AN30" s="920"/>
      <c r="AO30" s="920"/>
      <c r="AP30" s="860"/>
      <c r="AQ30" s="767" t="s">
        <v>354</v>
      </c>
      <c r="AR30" s="768"/>
      <c r="AS30" s="768"/>
      <c r="AT30" s="769"/>
      <c r="AU30" s="774" t="s">
        <v>253</v>
      </c>
      <c r="AV30" s="774"/>
      <c r="AW30" s="774"/>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583</v>
      </c>
      <c r="AR31" s="200"/>
      <c r="AS31" s="133" t="s">
        <v>355</v>
      </c>
      <c r="AT31" s="134"/>
      <c r="AU31" s="199">
        <v>31</v>
      </c>
      <c r="AV31" s="199"/>
      <c r="AW31" s="398" t="s">
        <v>300</v>
      </c>
      <c r="AX31" s="399"/>
    </row>
    <row r="32" spans="1:50" ht="23.25" customHeight="1" x14ac:dyDescent="0.15">
      <c r="A32" s="403"/>
      <c r="B32" s="401"/>
      <c r="C32" s="401"/>
      <c r="D32" s="401"/>
      <c r="E32" s="401"/>
      <c r="F32" s="402"/>
      <c r="G32" s="564" t="s">
        <v>608</v>
      </c>
      <c r="H32" s="565"/>
      <c r="I32" s="565"/>
      <c r="J32" s="565"/>
      <c r="K32" s="565"/>
      <c r="L32" s="565"/>
      <c r="M32" s="565"/>
      <c r="N32" s="565"/>
      <c r="O32" s="566"/>
      <c r="P32" s="105" t="s">
        <v>609</v>
      </c>
      <c r="Q32" s="105"/>
      <c r="R32" s="105"/>
      <c r="S32" s="105"/>
      <c r="T32" s="105"/>
      <c r="U32" s="105"/>
      <c r="V32" s="105"/>
      <c r="W32" s="105"/>
      <c r="X32" s="106"/>
      <c r="Y32" s="471" t="s">
        <v>12</v>
      </c>
      <c r="Z32" s="531"/>
      <c r="AA32" s="532"/>
      <c r="AB32" s="461" t="s">
        <v>584</v>
      </c>
      <c r="AC32" s="461"/>
      <c r="AD32" s="461"/>
      <c r="AE32" s="218">
        <v>2755</v>
      </c>
      <c r="AF32" s="219"/>
      <c r="AG32" s="219"/>
      <c r="AH32" s="219"/>
      <c r="AI32" s="218">
        <v>2686</v>
      </c>
      <c r="AJ32" s="219"/>
      <c r="AK32" s="219"/>
      <c r="AL32" s="219"/>
      <c r="AM32" s="218"/>
      <c r="AN32" s="219"/>
      <c r="AO32" s="219"/>
      <c r="AP32" s="219"/>
      <c r="AQ32" s="340" t="s">
        <v>583</v>
      </c>
      <c r="AR32" s="207"/>
      <c r="AS32" s="207"/>
      <c r="AT32" s="341"/>
      <c r="AU32" s="219" t="s">
        <v>578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v>3199</v>
      </c>
      <c r="AF33" s="219"/>
      <c r="AG33" s="219"/>
      <c r="AH33" s="219"/>
      <c r="AI33" s="218">
        <v>2800</v>
      </c>
      <c r="AJ33" s="219"/>
      <c r="AK33" s="219"/>
      <c r="AL33" s="219"/>
      <c r="AM33" s="218">
        <v>2800</v>
      </c>
      <c r="AN33" s="219"/>
      <c r="AO33" s="219"/>
      <c r="AP33" s="219"/>
      <c r="AQ33" s="340" t="s">
        <v>583</v>
      </c>
      <c r="AR33" s="207"/>
      <c r="AS33" s="207"/>
      <c r="AT33" s="341"/>
      <c r="AU33" s="219">
        <v>2800</v>
      </c>
      <c r="AV33" s="219"/>
      <c r="AW33" s="219"/>
      <c r="AX33" s="221"/>
    </row>
    <row r="34" spans="1:50" ht="42.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86.1</v>
      </c>
      <c r="AF34" s="219"/>
      <c r="AG34" s="219"/>
      <c r="AH34" s="219"/>
      <c r="AI34" s="218">
        <v>95.9</v>
      </c>
      <c r="AJ34" s="219"/>
      <c r="AK34" s="219"/>
      <c r="AL34" s="219"/>
      <c r="AM34" s="218"/>
      <c r="AN34" s="219"/>
      <c r="AO34" s="219"/>
      <c r="AP34" s="219"/>
      <c r="AQ34" s="340" t="s">
        <v>578</v>
      </c>
      <c r="AR34" s="207"/>
      <c r="AS34" s="207"/>
      <c r="AT34" s="341"/>
      <c r="AU34" s="219" t="s">
        <v>583</v>
      </c>
      <c r="AV34" s="219"/>
      <c r="AW34" s="219"/>
      <c r="AX34" s="221"/>
    </row>
    <row r="35" spans="1:50" ht="23.25" customHeight="1" x14ac:dyDescent="0.15">
      <c r="A35" s="226" t="s">
        <v>505</v>
      </c>
      <c r="B35" s="227"/>
      <c r="C35" s="227"/>
      <c r="D35" s="227"/>
      <c r="E35" s="227"/>
      <c r="F35" s="228"/>
      <c r="G35" s="232" t="s">
        <v>610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5"/>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2"/>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611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10972</v>
      </c>
      <c r="AF101" s="219"/>
      <c r="AG101" s="219"/>
      <c r="AH101" s="220"/>
      <c r="AI101" s="218">
        <v>21607</v>
      </c>
      <c r="AJ101" s="219"/>
      <c r="AK101" s="219"/>
      <c r="AL101" s="220"/>
      <c r="AM101" s="218">
        <v>19673</v>
      </c>
      <c r="AN101" s="219"/>
      <c r="AO101" s="219"/>
      <c r="AP101" s="220"/>
      <c r="AQ101" s="218" t="s">
        <v>640</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17050</v>
      </c>
      <c r="AF102" s="418"/>
      <c r="AG102" s="418"/>
      <c r="AH102" s="418"/>
      <c r="AI102" s="418">
        <v>19000</v>
      </c>
      <c r="AJ102" s="418"/>
      <c r="AK102" s="418"/>
      <c r="AL102" s="418"/>
      <c r="AM102" s="418">
        <v>19000</v>
      </c>
      <c r="AN102" s="418"/>
      <c r="AO102" s="418"/>
      <c r="AP102" s="418"/>
      <c r="AQ102" s="273">
        <v>18000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v>19</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612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585</v>
      </c>
      <c r="AC116" s="463"/>
      <c r="AD116" s="464"/>
      <c r="AE116" s="218">
        <v>1815</v>
      </c>
      <c r="AF116" s="219"/>
      <c r="AG116" s="219"/>
      <c r="AH116" s="220"/>
      <c r="AI116" s="418">
        <v>1489</v>
      </c>
      <c r="AJ116" s="418"/>
      <c r="AK116" s="418"/>
      <c r="AL116" s="418"/>
      <c r="AM116" s="418"/>
      <c r="AN116" s="418"/>
      <c r="AO116" s="418"/>
      <c r="AP116" s="418"/>
      <c r="AQ116" s="218">
        <v>3214</v>
      </c>
      <c r="AR116" s="219"/>
      <c r="AS116" s="219"/>
      <c r="AT116" s="219"/>
      <c r="AU116" s="219"/>
      <c r="AV116" s="219"/>
      <c r="AW116" s="219"/>
      <c r="AX116" s="221"/>
    </row>
    <row r="117" spans="1:50" ht="27.7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616</v>
      </c>
      <c r="AC117" s="473"/>
      <c r="AD117" s="474"/>
      <c r="AE117" s="900" t="s">
        <v>614</v>
      </c>
      <c r="AF117" s="901"/>
      <c r="AG117" s="901"/>
      <c r="AH117" s="902"/>
      <c r="AI117" s="551" t="s">
        <v>615</v>
      </c>
      <c r="AJ117" s="551"/>
      <c r="AK117" s="551"/>
      <c r="AL117" s="551"/>
      <c r="AM117" s="551"/>
      <c r="AN117" s="551"/>
      <c r="AO117" s="551"/>
      <c r="AP117" s="551"/>
      <c r="AQ117" s="551" t="s">
        <v>641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8.25" customHeight="1" x14ac:dyDescent="0.15">
      <c r="A130" s="188" t="s">
        <v>565</v>
      </c>
      <c r="B130" s="185"/>
      <c r="C130" s="184" t="s">
        <v>358</v>
      </c>
      <c r="D130" s="185"/>
      <c r="E130" s="169" t="s">
        <v>387</v>
      </c>
      <c r="F130" s="170"/>
      <c r="G130" s="171" t="s">
        <v>613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8.25" customHeight="1" x14ac:dyDescent="0.15">
      <c r="A131" s="189"/>
      <c r="B131" s="186"/>
      <c r="C131" s="180"/>
      <c r="D131" s="186"/>
      <c r="E131" s="174" t="s">
        <v>386</v>
      </c>
      <c r="F131" s="175"/>
      <c r="G131" s="110"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587</v>
      </c>
      <c r="AR133" s="199"/>
      <c r="AS133" s="133" t="s">
        <v>355</v>
      </c>
      <c r="AT133" s="134"/>
      <c r="AU133" s="200">
        <v>34</v>
      </c>
      <c r="AV133" s="200"/>
      <c r="AW133" s="133" t="s">
        <v>300</v>
      </c>
      <c r="AX133" s="195"/>
    </row>
    <row r="134" spans="1:50" ht="29.25" customHeight="1" x14ac:dyDescent="0.15">
      <c r="A134" s="189"/>
      <c r="B134" s="186"/>
      <c r="C134" s="180"/>
      <c r="D134" s="186"/>
      <c r="E134" s="180"/>
      <c r="F134" s="181"/>
      <c r="G134" s="104" t="s">
        <v>590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928</v>
      </c>
      <c r="AF134" s="207"/>
      <c r="AG134" s="207"/>
      <c r="AH134" s="207"/>
      <c r="AI134" s="206">
        <v>978</v>
      </c>
      <c r="AJ134" s="207"/>
      <c r="AK134" s="207"/>
      <c r="AL134" s="207"/>
      <c r="AM134" s="206">
        <v>909</v>
      </c>
      <c r="AN134" s="207"/>
      <c r="AO134" s="207"/>
      <c r="AP134" s="207"/>
      <c r="AQ134" s="206" t="s">
        <v>577</v>
      </c>
      <c r="AR134" s="207"/>
      <c r="AS134" s="207"/>
      <c r="AT134" s="207"/>
      <c r="AU134" s="206" t="s">
        <v>638</v>
      </c>
      <c r="AV134" s="207"/>
      <c r="AW134" s="207"/>
      <c r="AX134" s="208"/>
    </row>
    <row r="135" spans="1:50" ht="29.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577</v>
      </c>
      <c r="AF135" s="207"/>
      <c r="AG135" s="207"/>
      <c r="AH135" s="207"/>
      <c r="AI135" s="206">
        <v>929</v>
      </c>
      <c r="AJ135" s="207"/>
      <c r="AK135" s="207"/>
      <c r="AL135" s="207"/>
      <c r="AM135" s="206">
        <v>948</v>
      </c>
      <c r="AN135" s="207"/>
      <c r="AO135" s="207"/>
      <c r="AP135" s="207"/>
      <c r="AQ135" s="206" t="s">
        <v>578</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578</v>
      </c>
      <c r="AR137" s="199"/>
      <c r="AS137" s="133" t="s">
        <v>355</v>
      </c>
      <c r="AT137" s="134"/>
      <c r="AU137" s="200">
        <v>34</v>
      </c>
      <c r="AV137" s="200"/>
      <c r="AW137" s="133" t="s">
        <v>300</v>
      </c>
      <c r="AX137" s="195"/>
    </row>
    <row r="138" spans="1:50" ht="28.5" customHeight="1" x14ac:dyDescent="0.15">
      <c r="A138" s="189"/>
      <c r="B138" s="186"/>
      <c r="C138" s="180"/>
      <c r="D138" s="186"/>
      <c r="E138" s="180"/>
      <c r="F138" s="181"/>
      <c r="G138" s="104" t="s">
        <v>589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586</v>
      </c>
      <c r="AC138" s="205"/>
      <c r="AD138" s="205"/>
      <c r="AE138" s="206">
        <v>117910</v>
      </c>
      <c r="AF138" s="835"/>
      <c r="AG138" s="835"/>
      <c r="AH138" s="836"/>
      <c r="AI138" s="206">
        <v>120460</v>
      </c>
      <c r="AJ138" s="207"/>
      <c r="AK138" s="207"/>
      <c r="AL138" s="207"/>
      <c r="AM138" s="206">
        <v>127329</v>
      </c>
      <c r="AN138" s="207"/>
      <c r="AO138" s="207"/>
      <c r="AP138" s="207"/>
      <c r="AQ138" s="206" t="s">
        <v>578</v>
      </c>
      <c r="AR138" s="207"/>
      <c r="AS138" s="207"/>
      <c r="AT138" s="207"/>
      <c r="AU138" s="206" t="s">
        <v>578</v>
      </c>
      <c r="AV138" s="207"/>
      <c r="AW138" s="207"/>
      <c r="AX138" s="208"/>
    </row>
    <row r="139" spans="1:50" ht="28.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586</v>
      </c>
      <c r="AC139" s="213"/>
      <c r="AD139" s="213"/>
      <c r="AE139" s="206" t="s">
        <v>578</v>
      </c>
      <c r="AF139" s="207"/>
      <c r="AG139" s="207"/>
      <c r="AH139" s="207"/>
      <c r="AI139" s="206">
        <v>101639</v>
      </c>
      <c r="AJ139" s="207"/>
      <c r="AK139" s="207"/>
      <c r="AL139" s="207"/>
      <c r="AM139" s="206">
        <v>119255</v>
      </c>
      <c r="AN139" s="207"/>
      <c r="AO139" s="207"/>
      <c r="AP139" s="207"/>
      <c r="AQ139" s="206" t="s">
        <v>578</v>
      </c>
      <c r="AR139" s="207"/>
      <c r="AS139" s="207"/>
      <c r="AT139" s="207"/>
      <c r="AU139" s="206">
        <v>114437</v>
      </c>
      <c r="AV139" s="207"/>
      <c r="AW139" s="207"/>
      <c r="AX139" s="208"/>
    </row>
    <row r="140" spans="1:50" ht="19.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9.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19.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19.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9.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9.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19.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19.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9.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9.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19.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19.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9.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9.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9.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9.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9.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9.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9.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19.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19.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19.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19.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19.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19.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19.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19.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19.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19.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19.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19.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19.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19.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19.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19.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19.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19.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19.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19.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19.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19.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19.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19.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19.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19.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19.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19.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6"/>
      <c r="E430" s="174" t="s">
        <v>545</v>
      </c>
      <c r="F430" s="903"/>
      <c r="G430" s="904" t="s">
        <v>374</v>
      </c>
      <c r="H430" s="123"/>
      <c r="I430" s="123"/>
      <c r="J430" s="905" t="s">
        <v>576</v>
      </c>
      <c r="K430" s="906"/>
      <c r="L430" s="906"/>
      <c r="M430" s="906"/>
      <c r="N430" s="906"/>
      <c r="O430" s="906"/>
      <c r="P430" s="906"/>
      <c r="Q430" s="906"/>
      <c r="R430" s="906"/>
      <c r="S430" s="906"/>
      <c r="T430" s="907"/>
      <c r="U430" s="588" t="s">
        <v>591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590" t="s">
        <v>578</v>
      </c>
      <c r="AR432" s="200"/>
      <c r="AS432" s="133" t="s">
        <v>355</v>
      </c>
      <c r="AT432" s="134"/>
      <c r="AU432" s="200" t="s">
        <v>578</v>
      </c>
      <c r="AV432" s="200"/>
      <c r="AW432" s="133" t="s">
        <v>300</v>
      </c>
      <c r="AX432" s="195"/>
    </row>
    <row r="433" spans="1:50" ht="23.25" customHeight="1" x14ac:dyDescent="0.15">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0" t="s">
        <v>592</v>
      </c>
      <c r="AF433" s="207"/>
      <c r="AG433" s="207"/>
      <c r="AH433" s="207"/>
      <c r="AI433" s="340" t="s">
        <v>593</v>
      </c>
      <c r="AJ433" s="207"/>
      <c r="AK433" s="207"/>
      <c r="AL433" s="207"/>
      <c r="AM433" s="340" t="s">
        <v>578</v>
      </c>
      <c r="AN433" s="207"/>
      <c r="AO433" s="207"/>
      <c r="AP433" s="341"/>
      <c r="AQ433" s="340" t="s">
        <v>592</v>
      </c>
      <c r="AR433" s="207"/>
      <c r="AS433" s="207"/>
      <c r="AT433" s="341"/>
      <c r="AU433" s="207" t="s">
        <v>592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592</v>
      </c>
      <c r="AC434" s="205"/>
      <c r="AD434" s="205"/>
      <c r="AE434" s="340" t="s">
        <v>582</v>
      </c>
      <c r="AF434" s="207"/>
      <c r="AG434" s="207"/>
      <c r="AH434" s="341"/>
      <c r="AI434" s="340" t="s">
        <v>578</v>
      </c>
      <c r="AJ434" s="207"/>
      <c r="AK434" s="207"/>
      <c r="AL434" s="207"/>
      <c r="AM434" s="340" t="s">
        <v>593</v>
      </c>
      <c r="AN434" s="207"/>
      <c r="AO434" s="207"/>
      <c r="AP434" s="341"/>
      <c r="AQ434" s="340" t="s">
        <v>578</v>
      </c>
      <c r="AR434" s="207"/>
      <c r="AS434" s="207"/>
      <c r="AT434" s="341"/>
      <c r="AU434" s="207" t="s">
        <v>578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592</v>
      </c>
      <c r="AF435" s="207"/>
      <c r="AG435" s="207"/>
      <c r="AH435" s="341"/>
      <c r="AI435" s="340" t="s">
        <v>593</v>
      </c>
      <c r="AJ435" s="207"/>
      <c r="AK435" s="207"/>
      <c r="AL435" s="207"/>
      <c r="AM435" s="340" t="s">
        <v>594</v>
      </c>
      <c r="AN435" s="207"/>
      <c r="AO435" s="207"/>
      <c r="AP435" s="341"/>
      <c r="AQ435" s="340" t="s">
        <v>582</v>
      </c>
      <c r="AR435" s="207"/>
      <c r="AS435" s="207"/>
      <c r="AT435" s="341"/>
      <c r="AU435" s="207" t="s">
        <v>578</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592</v>
      </c>
      <c r="AF437" s="200"/>
      <c r="AG437" s="133" t="s">
        <v>355</v>
      </c>
      <c r="AH437" s="134"/>
      <c r="AI437" s="156"/>
      <c r="AJ437" s="156"/>
      <c r="AK437" s="156"/>
      <c r="AL437" s="154"/>
      <c r="AM437" s="156"/>
      <c r="AN437" s="156"/>
      <c r="AO437" s="156"/>
      <c r="AP437" s="154"/>
      <c r="AQ437" s="590" t="s">
        <v>592</v>
      </c>
      <c r="AR437" s="200"/>
      <c r="AS437" s="133" t="s">
        <v>355</v>
      </c>
      <c r="AT437" s="134"/>
      <c r="AU437" s="200" t="s">
        <v>592</v>
      </c>
      <c r="AV437" s="200"/>
      <c r="AW437" s="133" t="s">
        <v>300</v>
      </c>
      <c r="AX437" s="195"/>
    </row>
    <row r="438" spans="1:50" ht="23.25" customHeight="1" x14ac:dyDescent="0.15">
      <c r="A438" s="189"/>
      <c r="B438" s="186"/>
      <c r="C438" s="180"/>
      <c r="D438" s="186"/>
      <c r="E438" s="342"/>
      <c r="F438" s="343"/>
      <c r="G438" s="104" t="s">
        <v>582</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578</v>
      </c>
      <c r="AC438" s="213"/>
      <c r="AD438" s="213"/>
      <c r="AE438" s="340" t="s">
        <v>593</v>
      </c>
      <c r="AF438" s="207"/>
      <c r="AG438" s="207"/>
      <c r="AH438" s="207"/>
      <c r="AI438" s="340" t="s">
        <v>594</v>
      </c>
      <c r="AJ438" s="207"/>
      <c r="AK438" s="207"/>
      <c r="AL438" s="207"/>
      <c r="AM438" s="340" t="s">
        <v>578</v>
      </c>
      <c r="AN438" s="207"/>
      <c r="AO438" s="207"/>
      <c r="AP438" s="341"/>
      <c r="AQ438" s="340" t="s">
        <v>593</v>
      </c>
      <c r="AR438" s="207"/>
      <c r="AS438" s="207"/>
      <c r="AT438" s="341"/>
      <c r="AU438" s="207" t="s">
        <v>578</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593</v>
      </c>
      <c r="AC439" s="205"/>
      <c r="AD439" s="205"/>
      <c r="AE439" s="340" t="s">
        <v>578</v>
      </c>
      <c r="AF439" s="207"/>
      <c r="AG439" s="207"/>
      <c r="AH439" s="341"/>
      <c r="AI439" s="340" t="s">
        <v>578</v>
      </c>
      <c r="AJ439" s="207"/>
      <c r="AK439" s="207"/>
      <c r="AL439" s="207"/>
      <c r="AM439" s="340" t="s">
        <v>578</v>
      </c>
      <c r="AN439" s="207"/>
      <c r="AO439" s="207"/>
      <c r="AP439" s="341"/>
      <c r="AQ439" s="340" t="s">
        <v>578</v>
      </c>
      <c r="AR439" s="207"/>
      <c r="AS439" s="207"/>
      <c r="AT439" s="341"/>
      <c r="AU439" s="207" t="s">
        <v>578</v>
      </c>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578</v>
      </c>
      <c r="AF440" s="207"/>
      <c r="AG440" s="207"/>
      <c r="AH440" s="341"/>
      <c r="AI440" s="340" t="s">
        <v>578</v>
      </c>
      <c r="AJ440" s="207"/>
      <c r="AK440" s="207"/>
      <c r="AL440" s="207"/>
      <c r="AM440" s="340" t="s">
        <v>593</v>
      </c>
      <c r="AN440" s="207"/>
      <c r="AO440" s="207"/>
      <c r="AP440" s="341"/>
      <c r="AQ440" s="340" t="s">
        <v>593</v>
      </c>
      <c r="AR440" s="207"/>
      <c r="AS440" s="207"/>
      <c r="AT440" s="341"/>
      <c r="AU440" s="207" t="s">
        <v>580</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0.25" customHeight="1" x14ac:dyDescent="0.15">
      <c r="A482" s="189"/>
      <c r="B482" s="186"/>
      <c r="C482" s="180"/>
      <c r="D482" s="186"/>
      <c r="E482" s="125" t="s">
        <v>595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0.2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4" t="s">
        <v>374</v>
      </c>
      <c r="H484" s="123"/>
      <c r="I484" s="123"/>
      <c r="J484" s="905"/>
      <c r="K484" s="906"/>
      <c r="L484" s="906"/>
      <c r="M484" s="906"/>
      <c r="N484" s="906"/>
      <c r="O484" s="906"/>
      <c r="P484" s="906"/>
      <c r="Q484" s="906"/>
      <c r="R484" s="906"/>
      <c r="S484" s="906"/>
      <c r="T484" s="90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4" t="s">
        <v>374</v>
      </c>
      <c r="H538" s="123"/>
      <c r="I538" s="123"/>
      <c r="J538" s="905"/>
      <c r="K538" s="906"/>
      <c r="L538" s="906"/>
      <c r="M538" s="906"/>
      <c r="N538" s="906"/>
      <c r="O538" s="906"/>
      <c r="P538" s="906"/>
      <c r="Q538" s="906"/>
      <c r="R538" s="906"/>
      <c r="S538" s="906"/>
      <c r="T538" s="90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4" t="s">
        <v>374</v>
      </c>
      <c r="H592" s="123"/>
      <c r="I592" s="123"/>
      <c r="J592" s="905"/>
      <c r="K592" s="906"/>
      <c r="L592" s="906"/>
      <c r="M592" s="906"/>
      <c r="N592" s="906"/>
      <c r="O592" s="906"/>
      <c r="P592" s="906"/>
      <c r="Q592" s="906"/>
      <c r="R592" s="906"/>
      <c r="S592" s="906"/>
      <c r="T592" s="90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4" t="s">
        <v>374</v>
      </c>
      <c r="H646" s="123"/>
      <c r="I646" s="123"/>
      <c r="J646" s="905"/>
      <c r="K646" s="906"/>
      <c r="L646" s="906"/>
      <c r="M646" s="906"/>
      <c r="N646" s="906"/>
      <c r="O646" s="906"/>
      <c r="P646" s="906"/>
      <c r="Q646" s="906"/>
      <c r="R646" s="906"/>
      <c r="S646" s="906"/>
      <c r="T646" s="90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9.25"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48"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620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596</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61.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597</v>
      </c>
      <c r="AE708" s="605"/>
      <c r="AF708" s="605"/>
      <c r="AG708" s="742" t="s">
        <v>644</v>
      </c>
      <c r="AH708" s="743"/>
      <c r="AI708" s="743"/>
      <c r="AJ708" s="743"/>
      <c r="AK708" s="743"/>
      <c r="AL708" s="743"/>
      <c r="AM708" s="743"/>
      <c r="AN708" s="743"/>
      <c r="AO708" s="743"/>
      <c r="AP708" s="743"/>
      <c r="AQ708" s="743"/>
      <c r="AR708" s="743"/>
      <c r="AS708" s="743"/>
      <c r="AT708" s="743"/>
      <c r="AU708" s="743"/>
      <c r="AV708" s="743"/>
      <c r="AW708" s="743"/>
      <c r="AX708" s="744"/>
    </row>
    <row r="709" spans="1:50" ht="5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598</v>
      </c>
      <c r="AE709" s="329"/>
      <c r="AF709" s="329"/>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3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599</v>
      </c>
      <c r="AE710" s="329"/>
      <c r="AF710" s="329"/>
      <c r="AG710" s="101" t="s">
        <v>578</v>
      </c>
      <c r="AH710" s="102"/>
      <c r="AI710" s="102"/>
      <c r="AJ710" s="102"/>
      <c r="AK710" s="102"/>
      <c r="AL710" s="102"/>
      <c r="AM710" s="102"/>
      <c r="AN710" s="102"/>
      <c r="AO710" s="102"/>
      <c r="AP710" s="102"/>
      <c r="AQ710" s="102"/>
      <c r="AR710" s="102"/>
      <c r="AS710" s="102"/>
      <c r="AT710" s="102"/>
      <c r="AU710" s="102"/>
      <c r="AV710" s="102"/>
      <c r="AW710" s="102"/>
      <c r="AX710" s="103"/>
    </row>
    <row r="711" spans="1:50" ht="39.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643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573</v>
      </c>
      <c r="AE712" s="783"/>
      <c r="AF712" s="783"/>
      <c r="AG712" s="810" t="s">
        <v>645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622</v>
      </c>
      <c r="AE713" s="329"/>
      <c r="AF713" s="663"/>
      <c r="AG713" s="101" t="s">
        <v>591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600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637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623</v>
      </c>
      <c r="AH717" s="102"/>
      <c r="AI717" s="102"/>
      <c r="AJ717" s="102"/>
      <c r="AK717" s="102"/>
      <c r="AL717" s="102"/>
      <c r="AM717" s="102"/>
      <c r="AN717" s="102"/>
      <c r="AO717" s="102"/>
      <c r="AP717" s="102"/>
      <c r="AQ717" s="102"/>
      <c r="AR717" s="102"/>
      <c r="AS717" s="102"/>
      <c r="AT717" s="102"/>
      <c r="AU717" s="102"/>
      <c r="AV717" s="102"/>
      <c r="AW717" s="102"/>
      <c r="AX717" s="103"/>
    </row>
    <row r="718" spans="1:50" ht="40.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624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599</v>
      </c>
      <c r="AE719" s="605"/>
      <c r="AF719" s="605"/>
      <c r="AG719" s="125" t="s">
        <v>578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595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t="s">
        <v>601</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t="s">
        <v>591</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t="s">
        <v>578</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t="s">
        <v>580</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9"/>
      <c r="E726" s="839"/>
      <c r="F726" s="840"/>
      <c r="G726" s="577" t="s">
        <v>625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6" t="s">
        <v>549</v>
      </c>
      <c r="B737" s="210"/>
      <c r="C737" s="210"/>
      <c r="D737" s="211"/>
      <c r="E737" s="995" t="s">
        <v>626</v>
      </c>
      <c r="F737" s="995"/>
      <c r="G737" s="995"/>
      <c r="H737" s="995"/>
      <c r="I737" s="995"/>
      <c r="J737" s="995"/>
      <c r="K737" s="995"/>
      <c r="L737" s="995"/>
      <c r="M737" s="995"/>
      <c r="N737" s="365" t="s">
        <v>542</v>
      </c>
      <c r="O737" s="365"/>
      <c r="P737" s="365"/>
      <c r="Q737" s="365"/>
      <c r="R737" s="995" t="s">
        <v>627</v>
      </c>
      <c r="S737" s="995"/>
      <c r="T737" s="995"/>
      <c r="U737" s="995"/>
      <c r="V737" s="995"/>
      <c r="W737" s="995"/>
      <c r="X737" s="995"/>
      <c r="Y737" s="995"/>
      <c r="Z737" s="995"/>
      <c r="AA737" s="365" t="s">
        <v>541</v>
      </c>
      <c r="AB737" s="365"/>
      <c r="AC737" s="365"/>
      <c r="AD737" s="365"/>
      <c r="AE737" s="995" t="s">
        <v>628</v>
      </c>
      <c r="AF737" s="995"/>
      <c r="AG737" s="995"/>
      <c r="AH737" s="995"/>
      <c r="AI737" s="995"/>
      <c r="AJ737" s="995"/>
      <c r="AK737" s="995"/>
      <c r="AL737" s="995"/>
      <c r="AM737" s="995"/>
      <c r="AN737" s="365" t="s">
        <v>540</v>
      </c>
      <c r="AO737" s="365"/>
      <c r="AP737" s="365"/>
      <c r="AQ737" s="365"/>
      <c r="AR737" s="987" t="s">
        <v>629</v>
      </c>
      <c r="AS737" s="988"/>
      <c r="AT737" s="988"/>
      <c r="AU737" s="988"/>
      <c r="AV737" s="988"/>
      <c r="AW737" s="988"/>
      <c r="AX737" s="989"/>
      <c r="AY737" s="89"/>
      <c r="AZ737" s="89"/>
    </row>
    <row r="738" spans="1:52" ht="24.75" customHeight="1" x14ac:dyDescent="0.15">
      <c r="A738" s="996" t="s">
        <v>539</v>
      </c>
      <c r="B738" s="210"/>
      <c r="C738" s="210"/>
      <c r="D738" s="211"/>
      <c r="E738" s="995" t="s">
        <v>630</v>
      </c>
      <c r="F738" s="995"/>
      <c r="G738" s="995"/>
      <c r="H738" s="995"/>
      <c r="I738" s="995"/>
      <c r="J738" s="995"/>
      <c r="K738" s="995"/>
      <c r="L738" s="995"/>
      <c r="M738" s="995"/>
      <c r="N738" s="365" t="s">
        <v>538</v>
      </c>
      <c r="O738" s="365"/>
      <c r="P738" s="365"/>
      <c r="Q738" s="365"/>
      <c r="R738" s="995" t="s">
        <v>631</v>
      </c>
      <c r="S738" s="995"/>
      <c r="T738" s="995"/>
      <c r="U738" s="995"/>
      <c r="V738" s="995"/>
      <c r="W738" s="995"/>
      <c r="X738" s="995"/>
      <c r="Y738" s="995"/>
      <c r="Z738" s="995"/>
      <c r="AA738" s="365" t="s">
        <v>537</v>
      </c>
      <c r="AB738" s="365"/>
      <c r="AC738" s="365"/>
      <c r="AD738" s="365"/>
      <c r="AE738" s="995" t="s">
        <v>632</v>
      </c>
      <c r="AF738" s="995"/>
      <c r="AG738" s="995"/>
      <c r="AH738" s="995"/>
      <c r="AI738" s="995"/>
      <c r="AJ738" s="995"/>
      <c r="AK738" s="995"/>
      <c r="AL738" s="995"/>
      <c r="AM738" s="995"/>
      <c r="AN738" s="365" t="s">
        <v>533</v>
      </c>
      <c r="AO738" s="365"/>
      <c r="AP738" s="365"/>
      <c r="AQ738" s="365"/>
      <c r="AR738" s="987" t="s">
        <v>639</v>
      </c>
      <c r="AS738" s="988"/>
      <c r="AT738" s="988"/>
      <c r="AU738" s="988"/>
      <c r="AV738" s="988"/>
      <c r="AW738" s="988"/>
      <c r="AX738" s="989"/>
    </row>
    <row r="739" spans="1:52" ht="24.75" customHeight="1" thickBot="1" x14ac:dyDescent="0.2">
      <c r="A739" s="997" t="s">
        <v>529</v>
      </c>
      <c r="B739" s="998"/>
      <c r="C739" s="998"/>
      <c r="D739" s="999"/>
      <c r="E739" s="1000" t="s">
        <v>569</v>
      </c>
      <c r="F739" s="990"/>
      <c r="G739" s="990"/>
      <c r="H739" s="93" t="str">
        <f>IF(E739="", "", "(")</f>
        <v>(</v>
      </c>
      <c r="I739" s="990"/>
      <c r="J739" s="990"/>
      <c r="K739" s="93" t="str">
        <f>IF(OR(I739="　", I739=""), "", "-")</f>
        <v/>
      </c>
      <c r="L739" s="991">
        <v>380</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661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646</v>
      </c>
      <c r="H781" s="671"/>
      <c r="I781" s="671"/>
      <c r="J781" s="671"/>
      <c r="K781" s="672"/>
      <c r="L781" s="664" t="s">
        <v>647</v>
      </c>
      <c r="M781" s="665"/>
      <c r="N781" s="665"/>
      <c r="O781" s="665"/>
      <c r="P781" s="665"/>
      <c r="Q781" s="665"/>
      <c r="R781" s="665"/>
      <c r="S781" s="665"/>
      <c r="T781" s="665"/>
      <c r="U781" s="665"/>
      <c r="V781" s="665"/>
      <c r="W781" s="665"/>
      <c r="X781" s="666"/>
      <c r="Y781" s="388">
        <v>1.8</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655</v>
      </c>
      <c r="D837" s="347"/>
      <c r="E837" s="347"/>
      <c r="F837" s="347"/>
      <c r="G837" s="347"/>
      <c r="H837" s="347"/>
      <c r="I837" s="347"/>
      <c r="J837" s="348">
        <v>1010001129704</v>
      </c>
      <c r="K837" s="349"/>
      <c r="L837" s="349"/>
      <c r="M837" s="349"/>
      <c r="N837" s="349"/>
      <c r="O837" s="349"/>
      <c r="P837" s="362" t="s">
        <v>653</v>
      </c>
      <c r="Q837" s="350"/>
      <c r="R837" s="350"/>
      <c r="S837" s="350"/>
      <c r="T837" s="350"/>
      <c r="U837" s="350"/>
      <c r="V837" s="350"/>
      <c r="W837" s="350"/>
      <c r="X837" s="350"/>
      <c r="Y837" s="351">
        <v>1.8</v>
      </c>
      <c r="Z837" s="352"/>
      <c r="AA837" s="352"/>
      <c r="AB837" s="353"/>
      <c r="AC837" s="363" t="s">
        <v>497</v>
      </c>
      <c r="AD837" s="371"/>
      <c r="AE837" s="371"/>
      <c r="AF837" s="371"/>
      <c r="AG837" s="371"/>
      <c r="AH837" s="372">
        <v>13</v>
      </c>
      <c r="AI837" s="373"/>
      <c r="AJ837" s="373"/>
      <c r="AK837" s="373"/>
      <c r="AL837" s="357">
        <v>63.3</v>
      </c>
      <c r="AM837" s="358"/>
      <c r="AN837" s="358"/>
      <c r="AO837" s="359"/>
      <c r="AP837" s="360" t="s">
        <v>602</v>
      </c>
      <c r="AQ837" s="360"/>
      <c r="AR837" s="360"/>
      <c r="AS837" s="360"/>
      <c r="AT837" s="360"/>
      <c r="AU837" s="360"/>
      <c r="AV837" s="360"/>
      <c r="AW837" s="360"/>
      <c r="AX837" s="360"/>
    </row>
    <row r="838" spans="1:50" ht="30" customHeight="1" x14ac:dyDescent="0.15">
      <c r="A838" s="376">
        <v>2</v>
      </c>
      <c r="B838" s="376">
        <v>1</v>
      </c>
      <c r="C838" s="361" t="s">
        <v>648</v>
      </c>
      <c r="D838" s="347"/>
      <c r="E838" s="347"/>
      <c r="F838" s="347"/>
      <c r="G838" s="347"/>
      <c r="H838" s="347"/>
      <c r="I838" s="347"/>
      <c r="J838" s="348">
        <v>2010501030336</v>
      </c>
      <c r="K838" s="349"/>
      <c r="L838" s="349"/>
      <c r="M838" s="349"/>
      <c r="N838" s="349"/>
      <c r="O838" s="349"/>
      <c r="P838" s="362" t="s">
        <v>654</v>
      </c>
      <c r="Q838" s="350"/>
      <c r="R838" s="350"/>
      <c r="S838" s="350"/>
      <c r="T838" s="350"/>
      <c r="U838" s="350"/>
      <c r="V838" s="350"/>
      <c r="W838" s="350"/>
      <c r="X838" s="350"/>
      <c r="Y838" s="351">
        <v>0.9</v>
      </c>
      <c r="Z838" s="352"/>
      <c r="AA838" s="352"/>
      <c r="AB838" s="353"/>
      <c r="AC838" s="363" t="s">
        <v>503</v>
      </c>
      <c r="AD838" s="363"/>
      <c r="AE838" s="363"/>
      <c r="AF838" s="363"/>
      <c r="AG838" s="363"/>
      <c r="AH838" s="372" t="s">
        <v>656</v>
      </c>
      <c r="AI838" s="373"/>
      <c r="AJ838" s="373"/>
      <c r="AK838" s="373"/>
      <c r="AL838" s="357" t="s">
        <v>662</v>
      </c>
      <c r="AM838" s="358"/>
      <c r="AN838" s="358"/>
      <c r="AO838" s="359"/>
      <c r="AP838" s="360" t="s">
        <v>658</v>
      </c>
      <c r="AQ838" s="360"/>
      <c r="AR838" s="360"/>
      <c r="AS838" s="360"/>
      <c r="AT838" s="360"/>
      <c r="AU838" s="360"/>
      <c r="AV838" s="360"/>
      <c r="AW838" s="360"/>
      <c r="AX838" s="360"/>
    </row>
    <row r="839" spans="1:50" ht="30" customHeight="1" x14ac:dyDescent="0.15">
      <c r="A839" s="376">
        <v>3</v>
      </c>
      <c r="B839" s="376">
        <v>1</v>
      </c>
      <c r="C839" s="361" t="s">
        <v>651</v>
      </c>
      <c r="D839" s="347"/>
      <c r="E839" s="347"/>
      <c r="F839" s="347"/>
      <c r="G839" s="347"/>
      <c r="H839" s="347"/>
      <c r="I839" s="347"/>
      <c r="J839" s="348">
        <v>4011401002621</v>
      </c>
      <c r="K839" s="349"/>
      <c r="L839" s="349"/>
      <c r="M839" s="349"/>
      <c r="N839" s="349"/>
      <c r="O839" s="349"/>
      <c r="P839" s="362" t="s">
        <v>652</v>
      </c>
      <c r="Q839" s="350"/>
      <c r="R839" s="350"/>
      <c r="S839" s="350"/>
      <c r="T839" s="350"/>
      <c r="U839" s="350"/>
      <c r="V839" s="350"/>
      <c r="W839" s="350"/>
      <c r="X839" s="350"/>
      <c r="Y839" s="351">
        <v>0.5</v>
      </c>
      <c r="Z839" s="352"/>
      <c r="AA839" s="352"/>
      <c r="AB839" s="353"/>
      <c r="AC839" s="363" t="s">
        <v>503</v>
      </c>
      <c r="AD839" s="363"/>
      <c r="AE839" s="363"/>
      <c r="AF839" s="363"/>
      <c r="AG839" s="363"/>
      <c r="AH839" s="355" t="s">
        <v>657</v>
      </c>
      <c r="AI839" s="356"/>
      <c r="AJ839" s="356"/>
      <c r="AK839" s="356"/>
      <c r="AL839" s="357" t="s">
        <v>663</v>
      </c>
      <c r="AM839" s="358"/>
      <c r="AN839" s="358"/>
      <c r="AO839" s="359"/>
      <c r="AP839" s="360" t="s">
        <v>659</v>
      </c>
      <c r="AQ839" s="360"/>
      <c r="AR839" s="360"/>
      <c r="AS839" s="360"/>
      <c r="AT839" s="360"/>
      <c r="AU839" s="360"/>
      <c r="AV839" s="360"/>
      <c r="AW839" s="360"/>
      <c r="AX839" s="360"/>
    </row>
    <row r="840" spans="1:50" ht="30" customHeight="1" x14ac:dyDescent="0.15">
      <c r="A840" s="376">
        <v>4</v>
      </c>
      <c r="B840" s="376">
        <v>1</v>
      </c>
      <c r="C840" s="361" t="s">
        <v>649</v>
      </c>
      <c r="D840" s="347"/>
      <c r="E840" s="347"/>
      <c r="F840" s="347"/>
      <c r="G840" s="347"/>
      <c r="H840" s="347"/>
      <c r="I840" s="347"/>
      <c r="J840" s="348">
        <v>6011205000217</v>
      </c>
      <c r="K840" s="349"/>
      <c r="L840" s="349"/>
      <c r="M840" s="349"/>
      <c r="N840" s="349"/>
      <c r="O840" s="349"/>
      <c r="P840" s="362" t="s">
        <v>650</v>
      </c>
      <c r="Q840" s="350"/>
      <c r="R840" s="350"/>
      <c r="S840" s="350"/>
      <c r="T840" s="350"/>
      <c r="U840" s="350"/>
      <c r="V840" s="350"/>
      <c r="W840" s="350"/>
      <c r="X840" s="350"/>
      <c r="Y840" s="351">
        <v>0.4</v>
      </c>
      <c r="Z840" s="352"/>
      <c r="AA840" s="352"/>
      <c r="AB840" s="353"/>
      <c r="AC840" s="363" t="s">
        <v>503</v>
      </c>
      <c r="AD840" s="363"/>
      <c r="AE840" s="363"/>
      <c r="AF840" s="363"/>
      <c r="AG840" s="363"/>
      <c r="AH840" s="355" t="s">
        <v>657</v>
      </c>
      <c r="AI840" s="356"/>
      <c r="AJ840" s="356"/>
      <c r="AK840" s="356"/>
      <c r="AL840" s="357" t="s">
        <v>664</v>
      </c>
      <c r="AM840" s="358"/>
      <c r="AN840" s="358"/>
      <c r="AO840" s="359"/>
      <c r="AP840" s="360" t="s">
        <v>660</v>
      </c>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578</v>
      </c>
      <c r="F1102" s="375"/>
      <c r="G1102" s="375"/>
      <c r="H1102" s="375"/>
      <c r="I1102" s="375"/>
      <c r="J1102" s="348" t="s">
        <v>603</v>
      </c>
      <c r="K1102" s="349"/>
      <c r="L1102" s="349"/>
      <c r="M1102" s="349"/>
      <c r="N1102" s="349"/>
      <c r="O1102" s="349"/>
      <c r="P1102" s="362" t="s">
        <v>603</v>
      </c>
      <c r="Q1102" s="350"/>
      <c r="R1102" s="350"/>
      <c r="S1102" s="350"/>
      <c r="T1102" s="350"/>
      <c r="U1102" s="350"/>
      <c r="V1102" s="350"/>
      <c r="W1102" s="350"/>
      <c r="X1102" s="350"/>
      <c r="Y1102" s="351" t="s">
        <v>578</v>
      </c>
      <c r="Z1102" s="352"/>
      <c r="AA1102" s="352"/>
      <c r="AB1102" s="353"/>
      <c r="AC1102" s="354"/>
      <c r="AD1102" s="354"/>
      <c r="AE1102" s="354"/>
      <c r="AF1102" s="354"/>
      <c r="AG1102" s="354"/>
      <c r="AH1102" s="355" t="s">
        <v>578</v>
      </c>
      <c r="AI1102" s="356"/>
      <c r="AJ1102" s="356"/>
      <c r="AK1102" s="356"/>
      <c r="AL1102" s="357" t="s">
        <v>578</v>
      </c>
      <c r="AM1102" s="358"/>
      <c r="AN1102" s="358"/>
      <c r="AO1102" s="359"/>
      <c r="AP1102" s="360" t="s">
        <v>582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t="s">
        <v>578</v>
      </c>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4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573</v>
      </c>
      <c r="C14" s="13" t="str">
        <f t="shared" si="0"/>
        <v>少子化社会対策</v>
      </c>
      <c r="D14" s="13" t="str">
        <f t="shared" si="8"/>
        <v>高齢社会対策、少子化社会対策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高齢社会対策、少子化社会対策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高齢社会対策、少子化社会対策、男女共同参画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高齢社会対策、少子化社会対策、男女共同参画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高齢社会対策、少子化社会対策、男女共同参画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高齢社会対策、少子化社会対策、男女共同参画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高齢社会対策、少子化社会対策、男女共同参画</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高齢社会対策、少子化社会対策、男女共同参画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高齢社会対策、少子化社会対策、男女共同参画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高齢社会対策、少子化社会対策、男女共同参画</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高齢社会対策、少子化社会対策、男女共同参画</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高齢社会対策、少子化社会対策、男女共同参画</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高齢社会対策、少子化社会対策、男女共同参画</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29"/>
      <c r="AA2" s="830"/>
      <c r="AB2" s="1031" t="s">
        <v>11</v>
      </c>
      <c r="AC2" s="1032"/>
      <c r="AD2" s="1033"/>
      <c r="AE2" s="1037" t="s">
        <v>556</v>
      </c>
      <c r="AF2" s="1037"/>
      <c r="AG2" s="1037"/>
      <c r="AH2" s="1037"/>
      <c r="AI2" s="1037" t="s">
        <v>553</v>
      </c>
      <c r="AJ2" s="1037"/>
      <c r="AK2" s="1037"/>
      <c r="AL2" s="1037"/>
      <c r="AM2" s="1037" t="s">
        <v>527</v>
      </c>
      <c r="AN2" s="1037"/>
      <c r="AO2" s="103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29"/>
      <c r="AA9" s="830"/>
      <c r="AB9" s="1031" t="s">
        <v>11</v>
      </c>
      <c r="AC9" s="1032"/>
      <c r="AD9" s="1033"/>
      <c r="AE9" s="1037" t="s">
        <v>557</v>
      </c>
      <c r="AF9" s="1037"/>
      <c r="AG9" s="1037"/>
      <c r="AH9" s="1037"/>
      <c r="AI9" s="1037" t="s">
        <v>553</v>
      </c>
      <c r="AJ9" s="1037"/>
      <c r="AK9" s="1037"/>
      <c r="AL9" s="1037"/>
      <c r="AM9" s="1037" t="s">
        <v>527</v>
      </c>
      <c r="AN9" s="1037"/>
      <c r="AO9" s="103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29"/>
      <c r="AA16" s="830"/>
      <c r="AB16" s="1031" t="s">
        <v>11</v>
      </c>
      <c r="AC16" s="1032"/>
      <c r="AD16" s="1033"/>
      <c r="AE16" s="1037" t="s">
        <v>556</v>
      </c>
      <c r="AF16" s="1037"/>
      <c r="AG16" s="1037"/>
      <c r="AH16" s="1037"/>
      <c r="AI16" s="1037" t="s">
        <v>554</v>
      </c>
      <c r="AJ16" s="1037"/>
      <c r="AK16" s="1037"/>
      <c r="AL16" s="1037"/>
      <c r="AM16" s="1037" t="s">
        <v>527</v>
      </c>
      <c r="AN16" s="1037"/>
      <c r="AO16" s="103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29"/>
      <c r="AA23" s="830"/>
      <c r="AB23" s="1031" t="s">
        <v>11</v>
      </c>
      <c r="AC23" s="1032"/>
      <c r="AD23" s="1033"/>
      <c r="AE23" s="1037" t="s">
        <v>558</v>
      </c>
      <c r="AF23" s="1037"/>
      <c r="AG23" s="1037"/>
      <c r="AH23" s="1037"/>
      <c r="AI23" s="1037" t="s">
        <v>553</v>
      </c>
      <c r="AJ23" s="1037"/>
      <c r="AK23" s="1037"/>
      <c r="AL23" s="1037"/>
      <c r="AM23" s="1037" t="s">
        <v>527</v>
      </c>
      <c r="AN23" s="1037"/>
      <c r="AO23" s="103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29"/>
      <c r="AA30" s="830"/>
      <c r="AB30" s="1031" t="s">
        <v>11</v>
      </c>
      <c r="AC30" s="1032"/>
      <c r="AD30" s="1033"/>
      <c r="AE30" s="1037" t="s">
        <v>556</v>
      </c>
      <c r="AF30" s="1037"/>
      <c r="AG30" s="1037"/>
      <c r="AH30" s="1037"/>
      <c r="AI30" s="1037" t="s">
        <v>553</v>
      </c>
      <c r="AJ30" s="1037"/>
      <c r="AK30" s="1037"/>
      <c r="AL30" s="1037"/>
      <c r="AM30" s="1037" t="s">
        <v>551</v>
      </c>
      <c r="AN30" s="1037"/>
      <c r="AO30" s="103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29"/>
      <c r="AA37" s="830"/>
      <c r="AB37" s="1031" t="s">
        <v>11</v>
      </c>
      <c r="AC37" s="1032"/>
      <c r="AD37" s="1033"/>
      <c r="AE37" s="1037" t="s">
        <v>558</v>
      </c>
      <c r="AF37" s="1037"/>
      <c r="AG37" s="1037"/>
      <c r="AH37" s="1037"/>
      <c r="AI37" s="1037" t="s">
        <v>555</v>
      </c>
      <c r="AJ37" s="1037"/>
      <c r="AK37" s="1037"/>
      <c r="AL37" s="1037"/>
      <c r="AM37" s="1037" t="s">
        <v>552</v>
      </c>
      <c r="AN37" s="1037"/>
      <c r="AO37" s="103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29"/>
      <c r="AA44" s="830"/>
      <c r="AB44" s="1031" t="s">
        <v>11</v>
      </c>
      <c r="AC44" s="1032"/>
      <c r="AD44" s="1033"/>
      <c r="AE44" s="1037" t="s">
        <v>556</v>
      </c>
      <c r="AF44" s="1037"/>
      <c r="AG44" s="1037"/>
      <c r="AH44" s="1037"/>
      <c r="AI44" s="1037" t="s">
        <v>553</v>
      </c>
      <c r="AJ44" s="1037"/>
      <c r="AK44" s="1037"/>
      <c r="AL44" s="1037"/>
      <c r="AM44" s="1037" t="s">
        <v>527</v>
      </c>
      <c r="AN44" s="1037"/>
      <c r="AO44" s="103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29"/>
      <c r="AA51" s="830"/>
      <c r="AB51" s="557" t="s">
        <v>11</v>
      </c>
      <c r="AC51" s="1032"/>
      <c r="AD51" s="1033"/>
      <c r="AE51" s="1037" t="s">
        <v>556</v>
      </c>
      <c r="AF51" s="1037"/>
      <c r="AG51" s="1037"/>
      <c r="AH51" s="1037"/>
      <c r="AI51" s="1037" t="s">
        <v>553</v>
      </c>
      <c r="AJ51" s="1037"/>
      <c r="AK51" s="1037"/>
      <c r="AL51" s="1037"/>
      <c r="AM51" s="1037" t="s">
        <v>527</v>
      </c>
      <c r="AN51" s="1037"/>
      <c r="AO51" s="103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29"/>
      <c r="AA58" s="830"/>
      <c r="AB58" s="1031" t="s">
        <v>11</v>
      </c>
      <c r="AC58" s="1032"/>
      <c r="AD58" s="1033"/>
      <c r="AE58" s="1037" t="s">
        <v>556</v>
      </c>
      <c r="AF58" s="1037"/>
      <c r="AG58" s="1037"/>
      <c r="AH58" s="1037"/>
      <c r="AI58" s="1037" t="s">
        <v>553</v>
      </c>
      <c r="AJ58" s="1037"/>
      <c r="AK58" s="1037"/>
      <c r="AL58" s="1037"/>
      <c r="AM58" s="1037" t="s">
        <v>527</v>
      </c>
      <c r="AN58" s="1037"/>
      <c r="AO58" s="103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29"/>
      <c r="AA65" s="830"/>
      <c r="AB65" s="1031" t="s">
        <v>11</v>
      </c>
      <c r="AC65" s="1032"/>
      <c r="AD65" s="1033"/>
      <c r="AE65" s="1037" t="s">
        <v>556</v>
      </c>
      <c r="AF65" s="1037"/>
      <c r="AG65" s="1037"/>
      <c r="AH65" s="1037"/>
      <c r="AI65" s="1037" t="s">
        <v>553</v>
      </c>
      <c r="AJ65" s="1037"/>
      <c r="AK65" s="1037"/>
      <c r="AL65" s="1037"/>
      <c r="AM65" s="1037" t="s">
        <v>527</v>
      </c>
      <c r="AN65" s="1037"/>
      <c r="AO65" s="103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2019-07-03T09:57:46Z</cp:lastPrinted>
  <dcterms:created xsi:type="dcterms:W3CDTF">2012-03-13T00:50:25Z</dcterms:created>
  <dcterms:modified xsi:type="dcterms:W3CDTF">2019-07-03T10:13:18Z</dcterms:modified>
</cp:coreProperties>
</file>