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以外\生食\"/>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<sst xmlns="http://schemas.openxmlformats.org/spreadsheetml/2006/main" count="2875" uniqueCount="653">
  <si>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</si>
  <si>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</si>
  <si>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</si>
  <si>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</si>
  <si>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</si>
  <si>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</si>
  <si>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</si>
  <si>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</si>
  <si>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</si>
  <si>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</si>
  <si>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</si>
  <si>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</si>
  <si>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</si>
  <si>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</si>
  <si>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</si>
  <si>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</si>
  <si>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</si>
  <si>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</si>
  <si>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</si>
  <si>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</si>
  <si>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</si>
  <si>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</si>
  <si>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</si>
  <si>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</si>
  <si>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</si>
  <si>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</si>
  <si>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</si>
  <si>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</si>
  <si>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</si>
  <si>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</si>
  <si>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</si>
  <si>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</si>
  <si>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</si>
  <si>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</si>
  <si>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</si>
  <si>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</si>
  <si>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</si>
  <si>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</si>
  <si>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</si>
  <si>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</si>
  <si>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</si>
  <si>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</si>
  <si>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</si>
  <si>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</si>
  <si>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</si>
  <si>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</si>
  <si>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</si>
  <si>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</si>
  <si>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</si>
  <si>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</si>
  <si>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</si>
  <si>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</si>
  <si>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</si>
  <si>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</si>
  <si>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</si>
  <si>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</si>
  <si>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</si>
  <si>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</si>
  <si>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</si>
  <si>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</si>
  <si>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</si>
  <si>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</si>
  <si>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</si>
  <si>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</si>
  <si>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</si>
  <si>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</si>
  <si>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</si>
  <si>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</si>
  <si>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</si>
  <si>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</si>
  <si>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</si>
  <si>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</si>
  <si>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</si>
  <si>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</si>
  <si>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</si>
  <si>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</si>
  <si>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</si>
  <si>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</si>
  <si>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</si>
  <si>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</si>
  <si>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</si>
  <si>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</si>
  <si>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</si>
  <si>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</si>
  <si>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</si>
  <si>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</si>
  <si>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</si>
  <si>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</si>
  <si>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</si>
  <si>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</si>
  <si>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</si>
  <si>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</si>
  <si>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</si>
  <si>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</si>
  <si>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</si>
  <si>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</si>
  <si>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</si>
  <si>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</si>
  <si>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</si>
  <si>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</si>
  <si>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</si>
  <si>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</si>
  <si>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</si>
  <si>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</si>
  <si>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</si>
  <si>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</si>
  <si>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</si>
  <si>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</si>
  <si>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</si>
  <si>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</si>
  <si>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</si>
  <si>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</si>
  <si>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</si>
  <si>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</si>
  <si>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</si>
  <si>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</si>
  <si>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</si>
  <si>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</si>
  <si>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</si>
  <si>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</si>
  <si>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</si>
  <si>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</si>
  <si>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</si>
  <si>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</si>
  <si>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</si>
  <si>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</si>
  <si>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</si>
  <si>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</si>
  <si>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</si>
  <si>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</si>
  <si>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</si>
  <si>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</si>
  <si>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</si>
  <si>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</si>
  <si>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</si>
  <si>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</si>
  <si>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</si>
  <si>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</si>
  <si>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</si>
  <si>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</si>
  <si>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</si>
  <si>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</si>
  <si>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</si>
  <si>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</si>
  <si>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</si>
  <si>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</si>
  <si>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</si>
  <si>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</si>
  <si>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</si>
  <si>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</si>
  <si>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</si>
  <si>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</si>
  <si>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</si>
  <si>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</si>
  <si>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</si>
  <si>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</si>
  <si>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</si>
  <si>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</si>
  <si>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</si>
  <si>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</si>
  <si>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</si>
  <si>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</si>
  <si>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</si>
  <si>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</si>
  <si>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</si>
  <si>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</si>
  <si>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</si>
  <si>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</si>
  <si>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</si>
  <si>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</si>
  <si>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</si>
  <si>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</si>
  <si>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</si>
  <si>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</si>
  <si>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</si>
  <si>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</si>
  <si>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</si>
  <si>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</si>
  <si>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</si>
  <si>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</si>
  <si>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</si>
  <si>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</si>
  <si>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</si>
  <si>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</si>
  <si>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</si>
  <si>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</si>
  <si>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</si>
  <si>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</si>
  <si>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</si>
  <si>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</si>
  <si>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</si>
  <si>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</si>
  <si>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</si>
  <si>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</si>
  <si>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</si>
  <si>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</si>
  <si>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</si>
  <si>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</si>
  <si>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</si>
  <si>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</si>
  <si>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</si>
  <si>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</si>
  <si>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</si>
  <si>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</si>
  <si>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</si>
  <si>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</si>
  <si>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</si>
  <si>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</si>
  <si>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</si>
  <si>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</si>
  <si>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</si>
  <si>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</si>
  <si>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</si>
  <si>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</si>
  <si>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</si>
  <si>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</si>
  <si>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</si>
  <si>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</si>
  <si>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</si>
  <si>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</si>
  <si>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</si>
  <si>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</si>
  <si>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</si>
  <si>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</si>
  <si>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</si>
  <si>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</si>
  <si>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</si>
  <si>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</si>
  <si>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</si>
  <si>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</si>
  <si>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</si>
  <si>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</si>
  <si>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</si>
  <si>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</si>
  <si>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</si>
  <si>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</si>
  <si>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</si>
  <si>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</si>
  <si>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</si>
  <si>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</si>
  <si>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</si>
  <si>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</si>
  <si>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</si>
  <si>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</si>
  <si>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</si>
  <si>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</si>
  <si>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</si>
  <si>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</si>
  <si>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</si>
  <si>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</si>
  <si>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</si>
  <si>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</si>
  <si>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</si>
  <si>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</si>
  <si>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</si>
  <si>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</si>
  <si>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</si>
  <si>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</si>
  <si>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</si>
  <si>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</si>
  <si>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</si>
  <si>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</si>
  <si>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</si>
  <si>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</si>
  <si>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</si>
  <si>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</si>
  <si>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</si>
  <si>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</si>
  <si>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</si>
  <si>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</si>
  <si>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</si>
  <si>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</si>
  <si>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</si>
  <si>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</si>
  <si>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</si>
  <si>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</si>
  <si>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</si>
  <si>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</si>
  <si>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</si>
  <si>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</si>
  <si>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</si>
  <si>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</si>
  <si>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</si>
  <si>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</si>
  <si>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</si>
  <si>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</si>
  <si>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</si>
  <si>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</si>
  <si>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</si>
  <si>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</si>
  <si>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</si>
  <si>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</si>
  <si>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</si>
  <si>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</si>
  <si>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</si>
  <si>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</si>
  <si>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</si>
  <si>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</si>
  <si>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</si>
  <si>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</si>
  <si>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</si>
  <si>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</si>
  <si>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</si>
  <si>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</si>
  <si>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</si>
  <si>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</si>
  <si>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</si>
  <si>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</si>
  <si>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</si>
  <si>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</si>
  <si>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</si>
  <si>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</si>
  <si>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</si>
  <si>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</si>
  <si>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</si>
  <si>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</si>
  <si>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</si>
  <si>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</si>
  <si>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</si>
  <si>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</si>
  <si>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</si>
  <si>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</si>
  <si>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</si>
  <si>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</si>
  <si>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</si>
  <si>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</si>
  <si>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</si>
  <si>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</si>
  <si>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</si>
  <si>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</si>
  <si>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</si>
  <si>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</si>
  <si>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</si>
  <si>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</si>
  <si>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</si>
  <si>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</si>
  <si>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</si>
  <si>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</si>
  <si>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</si>
  <si>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</si>
  <si>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</si>
  <si>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</si>
  <si>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</si>
  <si>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</si>
  <si>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</si>
  <si>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</si>
  <si>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</si>
  <si>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</si>
  <si>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</si>
  <si>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</si>
  <si>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</si>
  <si>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</si>
  <si>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</si>
  <si>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</si>
  <si>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</si>
  <si>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</si>
  <si>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</si>
  <si>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</si>
  <si>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</si>
  <si>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</si>
  <si>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</si>
  <si>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</si>
  <si>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</si>
  <si>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</si>
  <si>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</si>
  <si>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</si>
  <si>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</si>
  <si>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</si>
  <si>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</si>
  <si>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</si>
  <si>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</si>
  <si>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</si>
  <si>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</si>
  <si>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</si>
  <si>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</si>
  <si>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</si>
  <si>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</si>
  <si>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</si>
  <si>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</si>
  <si>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</si>
  <si>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</si>
  <si>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</si>
  <si>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</si>
  <si>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</si>
  <si>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</si>
  <si>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</si>
  <si>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</si>
  <si>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</si>
  <si>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</si>
  <si>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</si>
  <si>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</si>
  <si>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</si>
  <si>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</si>
  <si>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</si>
  <si>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</si>
  <si>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</si>
  <si>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</si>
  <si>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</si>
  <si>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</si>
  <si>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</si>
  <si>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</si>
  <si>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</si>
  <si>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</si>
  <si>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</si>
  <si>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</si>
  <si>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</si>
  <si>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</si>
  <si>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</si>
  <si>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</si>
  <si>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</si>
  <si>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</si>
  <si>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</si>
  <si>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</si>
  <si>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</si>
  <si>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</si>
  <si>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</si>
  <si>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</si>
  <si>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</si>
  <si>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</si>
  <si>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</si>
  <si>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</si>
  <si>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</si>
  <si>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</si>
  <si>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</si>
  <si>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</si>
  <si>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</si>
  <si>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</si>
  <si>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</si>
  <si>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</si>
  <si>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</si>
  <si>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</si>
  <si>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</si>
  <si>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</si>
  <si>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</si>
  <si>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</si>
  <si>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</si>
  <si>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</si>
  <si>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</si>
  <si>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</si>
  <si>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</si>
  <si>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</si>
  <si>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</si>
  <si>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</si>
  <si>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</si>
  <si>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</si>
  <si>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</si>
  <si>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</si>
  <si>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</si>
  <si>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</si>
  <si>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</si>
  <si>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</si>
  <si>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</si>
  <si>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</si>
  <si>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</si>
  <si>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</si>
  <si>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</si>
  <si>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</si>
  <si>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</si>
  <si>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</si>
  <si>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</si>
  <si>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</si>
  <si>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</si>
  <si>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</si>
  <si>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</si>
  <si>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</si>
  <si>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</si>
  <si>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</si>
  <si>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</si>
  <si>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</si>
  <si>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</si>
  <si>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</si>
  <si>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</si>
  <si>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</si>
  <si>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</si>
  <si>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</si>
  <si>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</si>
  <si>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</si>
  <si>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</si>
  <si>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</si>
  <si>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</si>
  <si>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</si>
  <si>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</si>
  <si>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</si>
  <si>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</si>
  <si>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</si>
  <si>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</si>
  <si>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</si>
  <si>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</si>
  <si>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</si>
  <si>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</si>
  <si>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</si>
  <si>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</si>
  <si>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</si>
  <si>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</si>
  <si>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</si>
  <si>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</si>
  <si>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</si>
  <si>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</si>
  <si>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</si>
  <si>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</si>
  <si>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</si>
  <si>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</si>
  <si>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</si>
  <si>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</si>
  <si>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</si>
  <si>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</si>
  <si>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</si>
  <si>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</si>
  <si>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</si>
  <si>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</si>
  <si>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</si>
  <si>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</si>
  <si>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</si>
  <si>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</si>
  <si>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</si>
  <si>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</si>
  <si>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</si>
  <si>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</si>
  <si>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</si>
  <si>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</si>
  <si>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</si>
  <si>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</si>
  <si>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</si>
  <si>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</si>
  <si>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</si>
  <si>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</si>
  <si>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</si>
  <si>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</si>
  <si>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</si>
  <si>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</si>
  <si>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</si>
  <si>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</si>
  <si>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</si>
  <si>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</si>
  <si>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</si>
  <si>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</si>
  <si>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</si>
  <si>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</si>
  <si>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</si>
  <si>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</si>
  <si>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</si>
  <si>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</si>
  <si>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</si>
  <si>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</si>
  <si>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</si>
  <si>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</si>
  <si>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</si>
  <si>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</si>
  <si>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</si>
  <si>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</si>
  <si>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</si>
  <si>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</si>
  <si>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</si>
  <si>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</si>
  <si>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</si>
  <si>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</si>
  <si>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</si>
  <si>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</si>
  <si>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</si>
  <si>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</si>
  <si>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</si>
  <si>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</si>
  <si>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</si>
  <si>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</si>
  <si>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</si>
  <si>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</si>
  <si>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</si>
  <si>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</si>
  <si>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</si>
  <si>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</si>
  <si>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</si>
  <si>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</si>
  <si>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水道課長　是澤　裕二</t>
    <phoneticPr fontId="5"/>
  </si>
  <si>
    <t>○</t>
  </si>
  <si>
    <t>-</t>
    <phoneticPr fontId="5"/>
  </si>
  <si>
    <t>-</t>
    <phoneticPr fontId="5"/>
  </si>
  <si>
    <t>-</t>
    <phoneticPr fontId="5"/>
  </si>
  <si>
    <t>-</t>
    <phoneticPr fontId="5"/>
  </si>
  <si>
    <t>食品等試験検査費</t>
  </si>
  <si>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</si>
  <si>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</si>
  <si>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</si>
  <si>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</si>
  <si>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件</t>
    <rPh sb="0" eb="1">
      <t>ケン</t>
    </rPh>
    <phoneticPr fontId="5"/>
  </si>
  <si>
    <t>円/件</t>
    <phoneticPr fontId="5"/>
  </si>
  <si>
    <t>X/Y</t>
    <phoneticPr fontId="5"/>
  </si>
  <si>
    <t>円/件</t>
    <phoneticPr fontId="5"/>
  </si>
  <si>
    <t>X/Y</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</si>
  <si>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</si>
  <si>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</si>
  <si>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</si>
  <si>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</si>
  <si>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</si>
  <si>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</si>
  <si>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</si>
  <si>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</si>
  <si>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</si>
  <si>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官民連携等基盤強化支援事業</t>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</si>
  <si>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重要であることから、各水道事業体における官民連携の導入に向けた具体的な検討を進めて、官民連携方策導入の促進を図ることが重要であるため、PFI事業導入に向けた事業実施方針（案）の作成を支援し、今後の水道事業の運営方法について、幅広く検討するもの。</t>
    <phoneticPr fontId="5"/>
  </si>
  <si>
    <t>PFI事業に対して検討意欲のある支援事業体の選定を行った上で、事業体の現状把握及び官民連携の有効性を確認する。現状把握後、水道法による第三委託、従来型PFI事業、コンセッション方式を活用したPFI事業などの比較検討する事業スキームを選定し、課題に対して適した事業形態を検討する。また各事業スキーム毎に、導入に向けた課題・リスク分担・要求水準の検討・運営期間の検討・運営権対価の支払い方法の検討等を行う。水道事業における導入事例がないコンセッション方式を必ず検討対象に含め、事業実施方策（案）を作成する。</t>
    <phoneticPr fontId="5"/>
  </si>
  <si>
    <t>厚生労働省医薬・生活衛生局水道課調べ</t>
    <phoneticPr fontId="5"/>
  </si>
  <si>
    <t>単位当たりコスト＝X／Y
X=執行額
Y=コンセッション方式を活用したPFI事業の検討案件数　　</t>
    <phoneticPr fontId="5"/>
  </si>
  <si>
    <t>-</t>
    <phoneticPr fontId="5"/>
  </si>
  <si>
    <t>-</t>
    <phoneticPr fontId="5"/>
  </si>
  <si>
    <t>-</t>
    <phoneticPr fontId="5"/>
  </si>
  <si>
    <t>-</t>
    <phoneticPr fontId="5"/>
  </si>
  <si>
    <t>-</t>
    <phoneticPr fontId="5"/>
  </si>
  <si>
    <t>-</t>
    <phoneticPr fontId="5"/>
  </si>
  <si>
    <t>官民連携の導入に向けた課題を解決し官民連携方策導入の促進を図るために支援した水道事業体数。
官民連携を推進することで持続可能な運営基盤の強化に寄与することを見込んでいる。</t>
    <phoneticPr fontId="5"/>
  </si>
  <si>
    <t>本事業は管路等の施設の老朽化の進行、人口減少による料金収入の減少や職員数の減少など、これまでにない厳しい社会環境の下で水道事業を継続していくために、民間企業の技術・人材の活用が重要との認識のもと、各水道事業体における官民連携の導入に向けた具体的な検討を進めて、PFI事業等の導入に向けた支援を行うものであり、本事業の推進は水道ビジョンに資するものである。</t>
    <phoneticPr fontId="5"/>
  </si>
  <si>
    <t>点検対象外</t>
    <rPh sb="0" eb="2">
      <t>テンケン</t>
    </rPh>
    <rPh sb="2" eb="5">
      <t>タイショウガイ</t>
    </rPh>
    <phoneticPr fontId="5"/>
  </si>
  <si>
    <t>新27-009</t>
    <phoneticPr fontId="5"/>
  </si>
  <si>
    <t>340</t>
    <phoneticPr fontId="5"/>
  </si>
  <si>
    <t>349</t>
    <phoneticPr fontId="5"/>
  </si>
  <si>
    <t>新水道ビジョン</t>
    <rPh sb="0" eb="1">
      <t>シン</t>
    </rPh>
    <rPh sb="1" eb="3">
      <t>スイドウ</t>
    </rPh>
    <phoneticPr fontId="5"/>
  </si>
  <si>
    <t>有</t>
  </si>
  <si>
    <t>無</t>
  </si>
  <si>
    <t>‐</t>
  </si>
  <si>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有効な手段の一つあることから、各水道事業体における官民連携の導入に向けた具体的な検討を進めて、官民連携導入の促進を図ることが必要となる。又、日本再興戦略では、コンセッション方式を活用したPFI事業の水道分野における目標案件数も設定されているため、案件形成を強力に進めていく必要がある。</t>
    <phoneticPr fontId="5"/>
  </si>
  <si>
    <t>コンセッション方式を適用したPFI事業の例がないため、導入に向けた知見が乏しい状況である。国が主導して、コンセッション方式の活用を選択肢として考える自治体における、官民連携の検討を強力にサポートして、PFI事業等の導入に向けた支援を行うことにより、具体的な案件形成につなげていく必要がある。</t>
    <phoneticPr fontId="5"/>
  </si>
  <si>
    <t>人口減少による料金収入の減少や職員数の減少の問題を抱える水道事業に対して、強靱かつ持続可能な水道を確保するための方策を示す本事業は、優先度の高い事業と言える。</t>
    <phoneticPr fontId="5"/>
  </si>
  <si>
    <t>業務を実施するにあたり、総合評価入札を行い、競争性の確保を図っているため、支出先の選定も妥当である。
より多くの業者が入札に参加できるよう、官民連携推進協議会等を活用し、事業をPRすることで、入札参加者が増えるように促す。</t>
    <phoneticPr fontId="5"/>
  </si>
  <si>
    <t>業務を実施することで、強靱かつ持続可能な水道が受益者（国民）に提供されることから、負担関係は妥当である。</t>
    <phoneticPr fontId="5"/>
  </si>
  <si>
    <t>業務の執行において、費目・使途を十分把握できており、事業目的に真に必要なものに限定されている。</t>
    <phoneticPr fontId="5"/>
  </si>
  <si>
    <t>当初目標どおりの実績となっている。</t>
    <phoneticPr fontId="5"/>
  </si>
  <si>
    <t>-</t>
    <phoneticPr fontId="5"/>
  </si>
  <si>
    <t>当初目標どおりの実績となっている。</t>
    <phoneticPr fontId="5"/>
  </si>
  <si>
    <t>水道事業において官民連携を検討・導入する際に、活用され
ている。</t>
    <phoneticPr fontId="5"/>
  </si>
  <si>
    <t>本事業は、PFI事業導入に検討意欲のある事業体を選定し、コンセッション方式含めた方策を適用する上での具体策や問題点を提起するものであるが、水道事業体がPFI事業を導入する上での課題をさらに検討・解決する必要がある。</t>
    <phoneticPr fontId="5"/>
  </si>
  <si>
    <t>食品等試験検査費</t>
    <rPh sb="0" eb="2">
      <t>ショクヒン</t>
    </rPh>
    <rPh sb="2" eb="3">
      <t>トウ</t>
    </rPh>
    <rPh sb="3" eb="5">
      <t>シケン</t>
    </rPh>
    <rPh sb="5" eb="8">
      <t>ケンサヒ</t>
    </rPh>
    <phoneticPr fontId="5"/>
  </si>
  <si>
    <t>人件費、旅費、印刷費</t>
    <rPh sb="0" eb="3">
      <t>ジンケンヒ</t>
    </rPh>
    <rPh sb="4" eb="6">
      <t>リョヒ</t>
    </rPh>
    <rPh sb="7" eb="10">
      <t>インサツヒ</t>
    </rPh>
    <phoneticPr fontId="5"/>
  </si>
  <si>
    <t>EY新日本有限責任監査法人</t>
    <rPh sb="2" eb="3">
      <t>シン</t>
    </rPh>
    <rPh sb="3" eb="5">
      <t>ニホン</t>
    </rPh>
    <rPh sb="5" eb="7">
      <t>ユウゲン</t>
    </rPh>
    <rPh sb="7" eb="9">
      <t>セキニン</t>
    </rPh>
    <rPh sb="9" eb="11">
      <t>カンサ</t>
    </rPh>
    <rPh sb="11" eb="13">
      <t>ホウジン</t>
    </rPh>
    <phoneticPr fontId="5"/>
  </si>
  <si>
    <t>-</t>
    <phoneticPr fontId="5"/>
  </si>
  <si>
    <t>個別施設（道路、公園などの各施設）ごとの長寿命化計
画（個別施設計画）の策定率
（水道ビジョン策定率）</t>
    <phoneticPr fontId="5"/>
  </si>
  <si>
    <t>-</t>
    <phoneticPr fontId="5"/>
  </si>
  <si>
    <t>-</t>
    <phoneticPr fontId="5"/>
  </si>
  <si>
    <t>10/2</t>
    <phoneticPr fontId="5"/>
  </si>
  <si>
    <t>コンセッション方式を導入した場合の契約書及び仕様書のひな形を作成するなど、より具体的な支援策を検討する。</t>
    <phoneticPr fontId="5"/>
  </si>
  <si>
    <t>10/3</t>
    <phoneticPr fontId="5"/>
  </si>
  <si>
    <t>9/4</t>
    <phoneticPr fontId="5"/>
  </si>
  <si>
    <t>9/2</t>
    <phoneticPr fontId="5"/>
  </si>
  <si>
    <t>コンセッション方式を活用したPFI事業の検討</t>
    <phoneticPr fontId="5"/>
  </si>
  <si>
    <t>-</t>
    <phoneticPr fontId="5"/>
  </si>
  <si>
    <t>A. EY新日本有限責任監査法人</t>
    <rPh sb="5" eb="8">
      <t>シンニホン</t>
    </rPh>
    <rPh sb="8" eb="10">
      <t>ユウゲン</t>
    </rPh>
    <rPh sb="10" eb="12">
      <t>セキニン</t>
    </rPh>
    <rPh sb="12" eb="14">
      <t>カンサ</t>
    </rPh>
    <rPh sb="14" eb="16">
      <t>ホウジン</t>
    </rPh>
    <phoneticPr fontId="5"/>
  </si>
  <si>
    <t>公共投資における効率化・重点化と担い手確保</t>
    <phoneticPr fontId="5"/>
  </si>
  <si>
    <t>職員旅費</t>
    <rPh sb="0" eb="2">
      <t>ショクイン</t>
    </rPh>
    <rPh sb="2" eb="4">
      <t>リョヒ</t>
    </rPh>
    <phoneticPr fontId="5"/>
  </si>
  <si>
    <t>庁費</t>
    <rPh sb="0" eb="2">
      <t>チョウヒ</t>
    </rPh>
    <phoneticPr fontId="5"/>
  </si>
  <si>
    <t>検討案件数（累計）</t>
    <rPh sb="6" eb="8">
      <t>ルイケイ</t>
    </rPh>
    <phoneticPr fontId="5"/>
  </si>
  <si>
    <t>コンセッション方式を活用したPFI事業の検討案件数（新規）</t>
    <rPh sb="26" eb="28">
      <t>シンキ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</si>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</sst>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57</xdr:col>
      <xdr:colOff>222907</xdr:colOff>
      <xdr:row>132</xdr:row>
      <xdr:rowOff>29984</xdr:rowOff>
    </xdr:from>
    <xdr:ext cx="325730" cy="275717"/>
    <xdr:sp macro="" textlink="">
      <xdr:nvSpPr>
        <xdr:cNvPr id="3" name="テキスト ボックス 2"/>
        <xdr:cNvSpPr txBox="1"/>
      </xdr:nvSpPr>
      <xdr:spPr>
        <a:xfrm>
          <a:off x="11787378" y="1655866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editAs="oneCell">
    <xdr:from>
      <xdr:col>9</xdr:col>
      <xdr:colOff>0</xdr:colOff>
      <xdr:row>740</xdr:row>
      <xdr:rowOff>114300</xdr:rowOff>
    </xdr:from>
    <xdr:to>
      <xdr:col>49</xdr:col>
      <xdr:colOff>36697</xdr:colOff>
      <xdr:row>755</xdr:row>
      <xdr:rowOff>165100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874700"/>
          <a:ext cx="8164697" cy="53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190500</xdr:colOff>
      <xdr:row>739</xdr:row>
      <xdr:rowOff>342900</xdr:rowOff>
    </xdr:from>
    <xdr:to>
      <xdr:col>49</xdr:col>
      <xdr:colOff>12700</xdr:colOff>
      <xdr:row>741</xdr:row>
      <xdr:rowOff>12700</xdr:rowOff>
    </xdr:to>
    <xdr:sp macro="" textlink="">
      <xdr:nvSpPr>
        <xdr:cNvPr id="6" name="テキスト ボックス 5"/>
        <xdr:cNvSpPr txBox="1"/>
      </xdr:nvSpPr>
      <xdr:spPr>
        <a:xfrm>
          <a:off x="8724900" y="37757100"/>
          <a:ext cx="1244600" cy="381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1</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4" zoomScale="75" zoomScaleNormal="75" zoomScaleSheetLayoutView="75" zoomScalePageLayoutView="85" workbookViewId="0">
      <selection activeCell="BK1101" sqref="BK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t="s">
        <v>466</v>
      </c>
      <c r="AP2" s="937"/>
      <c r="AQ2" s="937"/>
      <c r="AR2" s="79" t="str">
        <f>IF(OR(AO2="　", AO2=""), "", "-")</f>
        <v/>
      </c>
      <c r="AS2" s="938">
        <v>369</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7" t="s">
        <v>25</v>
      </c>
      <c r="B4" s="708"/>
      <c r="C4" s="708"/>
      <c r="D4" s="708"/>
      <c r="E4" s="708"/>
      <c r="F4" s="708"/>
      <c r="G4" s="685" t="s">
        <v>597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73</v>
      </c>
      <c r="H5" s="837"/>
      <c r="I5" s="837"/>
      <c r="J5" s="837"/>
      <c r="K5" s="837"/>
      <c r="L5" s="837"/>
      <c r="M5" s="838" t="s">
        <v>66</v>
      </c>
      <c r="N5" s="839"/>
      <c r="O5" s="839"/>
      <c r="P5" s="839"/>
      <c r="Q5" s="839"/>
      <c r="R5" s="840"/>
      <c r="S5" s="841" t="s">
        <v>131</v>
      </c>
      <c r="T5" s="837"/>
      <c r="U5" s="837"/>
      <c r="V5" s="837"/>
      <c r="W5" s="837"/>
      <c r="X5" s="842"/>
      <c r="Y5" s="701" t="s">
        <v>3</v>
      </c>
      <c r="Z5" s="543"/>
      <c r="AA5" s="543"/>
      <c r="AB5" s="543"/>
      <c r="AC5" s="543"/>
      <c r="AD5" s="544"/>
      <c r="AE5" s="702" t="s">
        <v>570</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t="s">
        <v>614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v>
      </c>
      <c r="H8" s="723"/>
      <c r="I8" s="723"/>
      <c r="J8" s="723"/>
      <c r="K8" s="723"/>
      <c r="L8" s="723"/>
      <c r="M8" s="723"/>
      <c r="N8" s="723"/>
      <c r="O8" s="723"/>
      <c r="P8" s="723"/>
      <c r="Q8" s="723"/>
      <c r="R8" s="723"/>
      <c r="S8" s="723"/>
      <c r="T8" s="723"/>
      <c r="U8" s="723"/>
      <c r="V8" s="723"/>
      <c r="W8" s="723"/>
      <c r="X8" s="940"/>
      <c r="Y8" s="843" t="s">
        <v>379</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598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3" t="s">
        <v>30</v>
      </c>
      <c r="B10" s="664"/>
      <c r="C10" s="664"/>
      <c r="D10" s="664"/>
      <c r="E10" s="664"/>
      <c r="F10" s="664"/>
      <c r="G10" s="754" t="s">
        <v>599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1" t="s">
        <v>24</v>
      </c>
      <c r="B12" s="942"/>
      <c r="C12" s="942"/>
      <c r="D12" s="942"/>
      <c r="E12" s="942"/>
      <c r="F12" s="943"/>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12</v>
      </c>
      <c r="Q13" s="661"/>
      <c r="R13" s="661"/>
      <c r="S13" s="661"/>
      <c r="T13" s="661"/>
      <c r="U13" s="661"/>
      <c r="V13" s="662"/>
      <c r="W13" s="660">
        <v>11</v>
      </c>
      <c r="X13" s="661"/>
      <c r="Y13" s="661"/>
      <c r="Z13" s="661"/>
      <c r="AA13" s="661"/>
      <c r="AB13" s="661"/>
      <c r="AC13" s="662"/>
      <c r="AD13" s="660">
        <v>11</v>
      </c>
      <c r="AE13" s="661"/>
      <c r="AF13" s="661"/>
      <c r="AG13" s="661"/>
      <c r="AH13" s="661"/>
      <c r="AI13" s="661"/>
      <c r="AJ13" s="662"/>
      <c r="AK13" s="660">
        <v>10</v>
      </c>
      <c r="AL13" s="661"/>
      <c r="AM13" s="661"/>
      <c r="AN13" s="661"/>
      <c r="AO13" s="661"/>
      <c r="AP13" s="661"/>
      <c r="AQ13" s="662"/>
      <c r="AR13" s="917"/>
      <c r="AS13" s="918"/>
      <c r="AT13" s="918"/>
      <c r="AU13" s="918"/>
      <c r="AV13" s="918"/>
      <c r="AW13" s="918"/>
      <c r="AX13" s="919"/>
    </row>
    <row r="14" spans="1:50" ht="21" customHeight="1" x14ac:dyDescent="0.15">
      <c r="A14" s="617"/>
      <c r="B14" s="618"/>
      <c r="C14" s="618"/>
      <c r="D14" s="618"/>
      <c r="E14" s="618"/>
      <c r="F14" s="619"/>
      <c r="G14" s="728"/>
      <c r="H14" s="729"/>
      <c r="I14" s="714" t="s">
        <v>8</v>
      </c>
      <c r="J14" s="762"/>
      <c r="K14" s="762"/>
      <c r="L14" s="762"/>
      <c r="M14" s="762"/>
      <c r="N14" s="762"/>
      <c r="O14" s="763"/>
      <c r="P14" s="660" t="s">
        <v>574</v>
      </c>
      <c r="Q14" s="661"/>
      <c r="R14" s="661"/>
      <c r="S14" s="661"/>
      <c r="T14" s="661"/>
      <c r="U14" s="661"/>
      <c r="V14" s="662"/>
      <c r="W14" s="660" t="s">
        <v>575</v>
      </c>
      <c r="X14" s="661"/>
      <c r="Y14" s="661"/>
      <c r="Z14" s="661"/>
      <c r="AA14" s="661"/>
      <c r="AB14" s="661"/>
      <c r="AC14" s="662"/>
      <c r="AD14" s="660" t="s">
        <v>575</v>
      </c>
      <c r="AE14" s="661"/>
      <c r="AF14" s="661"/>
      <c r="AG14" s="661"/>
      <c r="AH14" s="661"/>
      <c r="AI14" s="661"/>
      <c r="AJ14" s="662"/>
      <c r="AK14" s="660" t="s">
        <v>576</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576</v>
      </c>
      <c r="Q15" s="661"/>
      <c r="R15" s="661"/>
      <c r="S15" s="661"/>
      <c r="T15" s="661"/>
      <c r="U15" s="661"/>
      <c r="V15" s="662"/>
      <c r="W15" s="660" t="s">
        <v>575</v>
      </c>
      <c r="X15" s="661"/>
      <c r="Y15" s="661"/>
      <c r="Z15" s="661"/>
      <c r="AA15" s="661"/>
      <c r="AB15" s="661"/>
      <c r="AC15" s="662"/>
      <c r="AD15" s="660" t="s">
        <v>577</v>
      </c>
      <c r="AE15" s="661"/>
      <c r="AF15" s="661"/>
      <c r="AG15" s="661"/>
      <c r="AH15" s="661"/>
      <c r="AI15" s="661"/>
      <c r="AJ15" s="662"/>
      <c r="AK15" s="660" t="s">
        <v>577</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576</v>
      </c>
      <c r="Q16" s="661"/>
      <c r="R16" s="661"/>
      <c r="S16" s="661"/>
      <c r="T16" s="661"/>
      <c r="U16" s="661"/>
      <c r="V16" s="662"/>
      <c r="W16" s="660" t="s">
        <v>575</v>
      </c>
      <c r="X16" s="661"/>
      <c r="Y16" s="661"/>
      <c r="Z16" s="661"/>
      <c r="AA16" s="661"/>
      <c r="AB16" s="661"/>
      <c r="AC16" s="662"/>
      <c r="AD16" s="660" t="s">
        <v>577</v>
      </c>
      <c r="AE16" s="661"/>
      <c r="AF16" s="661"/>
      <c r="AG16" s="661"/>
      <c r="AH16" s="661"/>
      <c r="AI16" s="661"/>
      <c r="AJ16" s="662"/>
      <c r="AK16" s="660" t="s">
        <v>577</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576</v>
      </c>
      <c r="Q17" s="661"/>
      <c r="R17" s="661"/>
      <c r="S17" s="661"/>
      <c r="T17" s="661"/>
      <c r="U17" s="661"/>
      <c r="V17" s="662"/>
      <c r="W17" s="660" t="s">
        <v>575</v>
      </c>
      <c r="X17" s="661"/>
      <c r="Y17" s="661"/>
      <c r="Z17" s="661"/>
      <c r="AA17" s="661"/>
      <c r="AB17" s="661"/>
      <c r="AC17" s="662"/>
      <c r="AD17" s="660" t="s">
        <v>577</v>
      </c>
      <c r="AE17" s="661"/>
      <c r="AF17" s="661"/>
      <c r="AG17" s="661"/>
      <c r="AH17" s="661"/>
      <c r="AI17" s="661"/>
      <c r="AJ17" s="662"/>
      <c r="AK17" s="660" t="s">
        <v>577</v>
      </c>
      <c r="AL17" s="661"/>
      <c r="AM17" s="661"/>
      <c r="AN17" s="661"/>
      <c r="AO17" s="661"/>
      <c r="AP17" s="661"/>
      <c r="AQ17" s="662"/>
      <c r="AR17" s="915"/>
      <c r="AS17" s="915"/>
      <c r="AT17" s="915"/>
      <c r="AU17" s="915"/>
      <c r="AV17" s="915"/>
      <c r="AW17" s="915"/>
      <c r="AX17" s="916"/>
    </row>
    <row r="18" spans="1:50" ht="24.75" customHeight="1" x14ac:dyDescent="0.15">
      <c r="A18" s="617"/>
      <c r="B18" s="618"/>
      <c r="C18" s="618"/>
      <c r="D18" s="618"/>
      <c r="E18" s="618"/>
      <c r="F18" s="619"/>
      <c r="G18" s="730"/>
      <c r="H18" s="731"/>
      <c r="I18" s="719" t="s">
        <v>20</v>
      </c>
      <c r="J18" s="720"/>
      <c r="K18" s="720"/>
      <c r="L18" s="720"/>
      <c r="M18" s="720"/>
      <c r="N18" s="720"/>
      <c r="O18" s="721"/>
      <c r="P18" s="876">
        <f>SUM(P13:V17)</f>
        <v>12</v>
      </c>
      <c r="Q18" s="877"/>
      <c r="R18" s="877"/>
      <c r="S18" s="877"/>
      <c r="T18" s="877"/>
      <c r="U18" s="877"/>
      <c r="V18" s="878"/>
      <c r="W18" s="876">
        <f>SUM(W13:AC17)</f>
        <v>11</v>
      </c>
      <c r="X18" s="877"/>
      <c r="Y18" s="877"/>
      <c r="Z18" s="877"/>
      <c r="AA18" s="877"/>
      <c r="AB18" s="877"/>
      <c r="AC18" s="878"/>
      <c r="AD18" s="876">
        <f>SUM(AD13:AJ17)</f>
        <v>11</v>
      </c>
      <c r="AE18" s="877"/>
      <c r="AF18" s="877"/>
      <c r="AG18" s="877"/>
      <c r="AH18" s="877"/>
      <c r="AI18" s="877"/>
      <c r="AJ18" s="878"/>
      <c r="AK18" s="876">
        <f>SUM(AK13:AQ17)</f>
        <v>10</v>
      </c>
      <c r="AL18" s="877"/>
      <c r="AM18" s="877"/>
      <c r="AN18" s="877"/>
      <c r="AO18" s="877"/>
      <c r="AP18" s="877"/>
      <c r="AQ18" s="878"/>
      <c r="AR18" s="876">
        <f>SUM(AR13:AX17)</f>
        <v>0</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60">
        <v>10</v>
      </c>
      <c r="Q19" s="661"/>
      <c r="R19" s="661"/>
      <c r="S19" s="661"/>
      <c r="T19" s="661"/>
      <c r="U19" s="661"/>
      <c r="V19" s="662"/>
      <c r="W19" s="660">
        <v>10</v>
      </c>
      <c r="X19" s="661"/>
      <c r="Y19" s="661"/>
      <c r="Z19" s="661"/>
      <c r="AA19" s="661"/>
      <c r="AB19" s="661"/>
      <c r="AC19" s="662"/>
      <c r="AD19" s="660">
        <v>10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4" t="s">
        <v>10</v>
      </c>
      <c r="H20" s="875"/>
      <c r="I20" s="875"/>
      <c r="J20" s="875"/>
      <c r="K20" s="875"/>
      <c r="L20" s="875"/>
      <c r="M20" s="875"/>
      <c r="N20" s="875"/>
      <c r="O20" s="875"/>
      <c r="P20" s="318">
        <f>IF(P18=0, "-", SUM(P19)/P18)</f>
        <v>0.83333333333333337</v>
      </c>
      <c r="Q20" s="318"/>
      <c r="R20" s="318"/>
      <c r="S20" s="318"/>
      <c r="T20" s="318"/>
      <c r="U20" s="318"/>
      <c r="V20" s="318"/>
      <c r="W20" s="318">
        <f t="shared" ref="W20" si="0">IF(W18=0, "-", SUM(W19)/W18)</f>
        <v>0.90909090909090906</v>
      </c>
      <c r="X20" s="318"/>
      <c r="Y20" s="318"/>
      <c r="Z20" s="318"/>
      <c r="AA20" s="318"/>
      <c r="AB20" s="318"/>
      <c r="AC20" s="318"/>
      <c r="AD20" s="318">
        <f t="shared" ref="AD20" si="1">IF(AD18=0, "-", SUM(AD19)/AD18)</f>
        <v>0.90909090909090906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4"/>
      <c r="G21" s="316" t="s">
        <v>478</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0.90909090909090906</v>
      </c>
      <c r="X21" s="318"/>
      <c r="Y21" s="318"/>
      <c r="Z21" s="318"/>
      <c r="AA21" s="318"/>
      <c r="AB21" s="318"/>
      <c r="AC21" s="318"/>
      <c r="AD21" s="318">
        <f t="shared" ref="AD21" si="3">IF(AD19=0, "-", SUM(AD19)/SUM(AD13,AD14))</f>
        <v>0.90909090909090906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559</v>
      </c>
      <c r="B22" s="963"/>
      <c r="C22" s="963"/>
      <c r="D22" s="963"/>
      <c r="E22" s="963"/>
      <c r="F22" s="964"/>
      <c r="G22" s="949"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578</v>
      </c>
      <c r="H23" s="951"/>
      <c r="I23" s="951"/>
      <c r="J23" s="951"/>
      <c r="K23" s="951"/>
      <c r="L23" s="951"/>
      <c r="M23" s="951"/>
      <c r="N23" s="951"/>
      <c r="O23" s="952"/>
      <c r="P23" s="917">
        <v>10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645</v>
      </c>
      <c r="H24" s="954"/>
      <c r="I24" s="954"/>
      <c r="J24" s="954"/>
      <c r="K24" s="954"/>
      <c r="L24" s="954"/>
      <c r="M24" s="954"/>
      <c r="N24" s="954"/>
      <c r="O24" s="955"/>
      <c r="P24" s="660">
        <v>0.4</v>
      </c>
      <c r="Q24" s="661"/>
      <c r="R24" s="661"/>
      <c r="S24" s="661"/>
      <c r="T24" s="661"/>
      <c r="U24" s="661"/>
      <c r="V24" s="662"/>
      <c r="W24" s="660"/>
      <c r="X24" s="661"/>
      <c r="Y24" s="661"/>
      <c r="Z24" s="661"/>
      <c r="AA24" s="661"/>
      <c r="AB24" s="661"/>
      <c r="AC24" s="66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646</v>
      </c>
      <c r="H25" s="954"/>
      <c r="I25" s="954"/>
      <c r="J25" s="954"/>
      <c r="K25" s="954"/>
      <c r="L25" s="954"/>
      <c r="M25" s="954"/>
      <c r="N25" s="954"/>
      <c r="O25" s="955"/>
      <c r="P25" s="660">
        <v>0</v>
      </c>
      <c r="Q25" s="661"/>
      <c r="R25" s="661"/>
      <c r="S25" s="661"/>
      <c r="T25" s="661"/>
      <c r="U25" s="661"/>
      <c r="V25" s="662"/>
      <c r="W25" s="660"/>
      <c r="X25" s="661"/>
      <c r="Y25" s="661"/>
      <c r="Z25" s="661"/>
      <c r="AA25" s="661"/>
      <c r="AB25" s="661"/>
      <c r="AC25" s="66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60"/>
      <c r="Q26" s="661"/>
      <c r="R26" s="661"/>
      <c r="S26" s="661"/>
      <c r="T26" s="661"/>
      <c r="U26" s="661"/>
      <c r="V26" s="662"/>
      <c r="W26" s="660"/>
      <c r="X26" s="661"/>
      <c r="Y26" s="661"/>
      <c r="Z26" s="661"/>
      <c r="AA26" s="661"/>
      <c r="AB26" s="661"/>
      <c r="AC26" s="66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60"/>
      <c r="Q27" s="661"/>
      <c r="R27" s="661"/>
      <c r="S27" s="661"/>
      <c r="T27" s="661"/>
      <c r="U27" s="661"/>
      <c r="V27" s="662"/>
      <c r="W27" s="660"/>
      <c r="X27" s="661"/>
      <c r="Y27" s="661"/>
      <c r="Z27" s="661"/>
      <c r="AA27" s="661"/>
      <c r="AB27" s="661"/>
      <c r="AC27" s="66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461</v>
      </c>
      <c r="H28" s="957"/>
      <c r="I28" s="957"/>
      <c r="J28" s="957"/>
      <c r="K28" s="957"/>
      <c r="L28" s="957"/>
      <c r="M28" s="957"/>
      <c r="N28" s="957"/>
      <c r="O28" s="958"/>
      <c r="P28" s="876">
        <f>P29-SUM(P23:P27)</f>
        <v>-0.40000000000000036</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60">
        <f>AK13</f>
        <v>10</v>
      </c>
      <c r="Q29" s="661"/>
      <c r="R29" s="661"/>
      <c r="S29" s="661"/>
      <c r="T29" s="661"/>
      <c r="U29" s="661"/>
      <c r="V29" s="662"/>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473</v>
      </c>
      <c r="B30" s="860"/>
      <c r="C30" s="860"/>
      <c r="D30" s="860"/>
      <c r="E30" s="860"/>
      <c r="F30" s="861"/>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535</v>
      </c>
      <c r="AF30" s="856"/>
      <c r="AG30" s="856"/>
      <c r="AH30" s="857"/>
      <c r="AI30" s="855" t="s">
        <v>532</v>
      </c>
      <c r="AJ30" s="856"/>
      <c r="AK30" s="856"/>
      <c r="AL30" s="857"/>
      <c r="AM30" s="913" t="s">
        <v>527</v>
      </c>
      <c r="AN30" s="913"/>
      <c r="AO30" s="913"/>
      <c r="AP30" s="855"/>
      <c r="AQ30" s="767" t="s">
        <v>354</v>
      </c>
      <c r="AR30" s="768"/>
      <c r="AS30" s="768"/>
      <c r="AT30" s="769"/>
      <c r="AU30" s="774" t="s">
        <v>253</v>
      </c>
      <c r="AV30" s="774"/>
      <c r="AW30" s="774"/>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31</v>
      </c>
      <c r="AV31" s="199"/>
      <c r="AW31" s="398" t="s">
        <v>300</v>
      </c>
      <c r="AX31" s="399"/>
    </row>
    <row r="32" spans="1:50" ht="23.25" customHeight="1" x14ac:dyDescent="0.15">
      <c r="A32" s="403"/>
      <c r="B32" s="401"/>
      <c r="C32" s="401"/>
      <c r="D32" s="401"/>
      <c r="E32" s="401"/>
      <c r="F32" s="402"/>
      <c r="G32" s="564" t="s">
        <v>641</v>
      </c>
      <c r="H32" s="565"/>
      <c r="I32" s="565"/>
      <c r="J32" s="565"/>
      <c r="K32" s="565"/>
      <c r="L32" s="565"/>
      <c r="M32" s="565"/>
      <c r="N32" s="565"/>
      <c r="O32" s="566"/>
      <c r="P32" s="105" t="s">
        <v>647</v>
      </c>
      <c r="Q32" s="105"/>
      <c r="R32" s="105"/>
      <c r="S32" s="105"/>
      <c r="T32" s="105"/>
      <c r="U32" s="105"/>
      <c r="V32" s="105"/>
      <c r="W32" s="105"/>
      <c r="X32" s="106"/>
      <c r="Y32" s="471" t="s">
        <v>12</v>
      </c>
      <c r="Z32" s="531"/>
      <c r="AA32" s="532"/>
      <c r="AB32" s="858" t="s">
        <v>583</v>
      </c>
      <c r="AC32" s="858"/>
      <c r="AD32" s="858"/>
      <c r="AE32" s="218">
        <v>4</v>
      </c>
      <c r="AF32" s="219"/>
      <c r="AG32" s="219"/>
      <c r="AH32" s="219"/>
      <c r="AI32" s="218">
        <v>6</v>
      </c>
      <c r="AJ32" s="219"/>
      <c r="AK32" s="219"/>
      <c r="AL32" s="219"/>
      <c r="AM32" s="218">
        <v>9</v>
      </c>
      <c r="AN32" s="219"/>
      <c r="AO32" s="219"/>
      <c r="AP32" s="219"/>
      <c r="AQ32" s="340" t="s">
        <v>577</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v>4</v>
      </c>
      <c r="AF33" s="219"/>
      <c r="AG33" s="219"/>
      <c r="AH33" s="219"/>
      <c r="AI33" s="218">
        <v>6</v>
      </c>
      <c r="AJ33" s="219"/>
      <c r="AK33" s="219"/>
      <c r="AL33" s="219"/>
      <c r="AM33" s="218">
        <v>9</v>
      </c>
      <c r="AN33" s="219"/>
      <c r="AO33" s="219"/>
      <c r="AP33" s="219"/>
      <c r="AQ33" s="340" t="s">
        <v>580</v>
      </c>
      <c r="AR33" s="207"/>
      <c r="AS33" s="207"/>
      <c r="AT33" s="341"/>
      <c r="AU33" s="219">
        <v>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577</v>
      </c>
      <c r="AR34" s="207"/>
      <c r="AS34" s="207"/>
      <c r="AT34" s="341"/>
      <c r="AU34" s="219" t="s">
        <v>577</v>
      </c>
      <c r="AV34" s="219"/>
      <c r="AW34" s="219"/>
      <c r="AX34" s="221"/>
    </row>
    <row r="35" spans="1:50" ht="23.25" customHeight="1" x14ac:dyDescent="0.15">
      <c r="A35" s="226" t="s">
        <v>505</v>
      </c>
      <c r="B35" s="227"/>
      <c r="C35" s="227"/>
      <c r="D35" s="227"/>
      <c r="E35" s="227"/>
      <c r="F35" s="228"/>
      <c r="G35" s="232" t="s">
        <v>600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x14ac:dyDescent="0.15">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hidden="1" customHeight="1" x14ac:dyDescent="0.15">
      <c r="A83" s="863"/>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x14ac:dyDescent="0.15">
      <c r="A84" s="863"/>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648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3</v>
      </c>
      <c r="AF101" s="219"/>
      <c r="AG101" s="219"/>
      <c r="AH101" s="220"/>
      <c r="AI101" s="218">
        <v>2</v>
      </c>
      <c r="AJ101" s="219"/>
      <c r="AK101" s="219"/>
      <c r="AL101" s="220"/>
      <c r="AM101" s="218">
        <v>4</v>
      </c>
      <c r="AN101" s="219"/>
      <c r="AO101" s="219"/>
      <c r="AP101" s="220"/>
      <c r="AQ101" s="218" t="s">
        <v>632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3</v>
      </c>
      <c r="AF102" s="418"/>
      <c r="AG102" s="418"/>
      <c r="AH102" s="418"/>
      <c r="AI102" s="418">
        <v>2</v>
      </c>
      <c r="AJ102" s="418"/>
      <c r="AK102" s="418"/>
      <c r="AL102" s="418"/>
      <c r="AM102" s="418">
        <v>4</v>
      </c>
      <c r="AN102" s="418"/>
      <c r="AO102" s="418"/>
      <c r="AP102" s="418"/>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418">
        <v>3.3</v>
      </c>
      <c r="AF116" s="418"/>
      <c r="AG116" s="418"/>
      <c r="AH116" s="418"/>
      <c r="AI116" s="418">
        <v>5</v>
      </c>
      <c r="AJ116" s="418"/>
      <c r="AK116" s="418"/>
      <c r="AL116" s="418"/>
      <c r="AM116" s="418">
        <v>2.2999999999999998</v>
      </c>
      <c r="AN116" s="418"/>
      <c r="AO116" s="418"/>
      <c r="AP116" s="418"/>
      <c r="AQ116" s="218">
        <v>4.5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585</v>
      </c>
      <c r="AC117" s="473"/>
      <c r="AD117" s="474"/>
      <c r="AE117" s="551" t="s">
        <v>638</v>
      </c>
      <c r="AF117" s="551"/>
      <c r="AG117" s="551"/>
      <c r="AH117" s="551"/>
      <c r="AI117" s="551" t="s">
        <v>636</v>
      </c>
      <c r="AJ117" s="551"/>
      <c r="AK117" s="551"/>
      <c r="AL117" s="551"/>
      <c r="AM117" s="551" t="s">
        <v>639</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586</v>
      </c>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t="s">
        <v>604</v>
      </c>
      <c r="AF134" s="207"/>
      <c r="AG134" s="207"/>
      <c r="AH134" s="207"/>
      <c r="AI134" s="206" t="s">
        <v>605</v>
      </c>
      <c r="AJ134" s="207"/>
      <c r="AK134" s="207"/>
      <c r="AL134" s="207"/>
      <c r="AM134" s="206" t="s">
        <v>604</v>
      </c>
      <c r="AN134" s="207"/>
      <c r="AO134" s="207"/>
      <c r="AP134" s="207"/>
      <c r="AQ134" s="206" t="s">
        <v>604</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604</v>
      </c>
      <c r="AF135" s="207"/>
      <c r="AG135" s="207"/>
      <c r="AH135" s="207"/>
      <c r="AI135" s="206" t="s">
        <v>607</v>
      </c>
      <c r="AJ135" s="207"/>
      <c r="AK135" s="207"/>
      <c r="AL135" s="207"/>
      <c r="AM135" s="206" t="s">
        <v>604</v>
      </c>
      <c r="AN135" s="207"/>
      <c r="AO135" s="207"/>
      <c r="AP135" s="207"/>
      <c r="AQ135" s="206" t="s">
        <v>566</v>
      </c>
      <c r="AR135" s="207"/>
      <c r="AS135" s="207"/>
      <c r="AT135" s="207"/>
      <c r="AU135" s="206" t="s">
        <v>604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9"/>
      <c r="E430" s="174" t="s">
        <v>545</v>
      </c>
      <c r="F430" s="896"/>
      <c r="G430" s="897" t="s">
        <v>374</v>
      </c>
      <c r="H430" s="123"/>
      <c r="I430" s="123"/>
      <c r="J430" s="898" t="s">
        <v>589</v>
      </c>
      <c r="K430" s="899"/>
      <c r="L430" s="899"/>
      <c r="M430" s="899"/>
      <c r="N430" s="899"/>
      <c r="O430" s="899"/>
      <c r="P430" s="899"/>
      <c r="Q430" s="899"/>
      <c r="R430" s="899"/>
      <c r="S430" s="899"/>
      <c r="T430" s="900"/>
      <c r="U430" s="588" t="s">
        <v>644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588</v>
      </c>
      <c r="AR432" s="200"/>
      <c r="AS432" s="133" t="s">
        <v>355</v>
      </c>
      <c r="AT432" s="134"/>
      <c r="AU432" s="200">
        <v>31</v>
      </c>
      <c r="AV432" s="200"/>
      <c r="AW432" s="133" t="s">
        <v>300</v>
      </c>
      <c r="AX432" s="195"/>
    </row>
    <row r="433" spans="1:50" ht="23.25" customHeight="1" x14ac:dyDescent="0.15">
      <c r="A433" s="189"/>
      <c r="B433" s="186"/>
      <c r="C433" s="180"/>
      <c r="D433" s="186"/>
      <c r="E433" s="342"/>
      <c r="F433" s="343"/>
      <c r="G433" s="104" t="s">
        <v>633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634</v>
      </c>
      <c r="AF433" s="207"/>
      <c r="AG433" s="207"/>
      <c r="AH433" s="207"/>
      <c r="AI433" s="340">
        <v>9</v>
      </c>
      <c r="AJ433" s="207"/>
      <c r="AK433" s="207"/>
      <c r="AL433" s="207"/>
      <c r="AM433" s="340" t="s">
        <v>635</v>
      </c>
      <c r="AN433" s="207"/>
      <c r="AO433" s="207"/>
      <c r="AP433" s="341"/>
      <c r="AQ433" s="340" t="s">
        <v>590</v>
      </c>
      <c r="AR433" s="207"/>
      <c r="AS433" s="207"/>
      <c r="AT433" s="341"/>
      <c r="AU433" s="207" t="s">
        <v>588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566</v>
      </c>
      <c r="AF434" s="207"/>
      <c r="AG434" s="207"/>
      <c r="AH434" s="341"/>
      <c r="AI434" s="340">
        <v>9</v>
      </c>
      <c r="AJ434" s="207"/>
      <c r="AK434" s="207"/>
      <c r="AL434" s="207"/>
      <c r="AM434" s="340" t="s">
        <v>566</v>
      </c>
      <c r="AN434" s="207"/>
      <c r="AO434" s="207"/>
      <c r="AP434" s="341"/>
      <c r="AQ434" s="340" t="s">
        <v>591</v>
      </c>
      <c r="AR434" s="207"/>
      <c r="AS434" s="207"/>
      <c r="AT434" s="341"/>
      <c r="AU434" s="207">
        <v>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566</v>
      </c>
      <c r="AF435" s="207"/>
      <c r="AG435" s="207"/>
      <c r="AH435" s="341"/>
      <c r="AI435" s="340">
        <v>100</v>
      </c>
      <c r="AJ435" s="207"/>
      <c r="AK435" s="207"/>
      <c r="AL435" s="207"/>
      <c r="AM435" s="340" t="s">
        <v>566</v>
      </c>
      <c r="AN435" s="207"/>
      <c r="AO435" s="207"/>
      <c r="AP435" s="341"/>
      <c r="AQ435" s="340" t="s">
        <v>588</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0" t="s">
        <v>588</v>
      </c>
      <c r="AR457" s="200"/>
      <c r="AS457" s="133" t="s">
        <v>355</v>
      </c>
      <c r="AT457" s="134"/>
      <c r="AU457" s="200" t="s">
        <v>588</v>
      </c>
      <c r="AV457" s="200"/>
      <c r="AW457" s="133" t="s">
        <v>300</v>
      </c>
      <c r="AX457" s="195"/>
    </row>
    <row r="458" spans="1:50" ht="23.25" customHeight="1" x14ac:dyDescent="0.15">
      <c r="A458" s="189"/>
      <c r="B458" s="186"/>
      <c r="C458" s="180"/>
      <c r="D458" s="186"/>
      <c r="E458" s="342"/>
      <c r="F458" s="343"/>
      <c r="G458" s="104" t="s">
        <v>593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594</v>
      </c>
      <c r="AF458" s="207"/>
      <c r="AG458" s="207"/>
      <c r="AH458" s="207"/>
      <c r="AI458" s="340" t="s">
        <v>588</v>
      </c>
      <c r="AJ458" s="207"/>
      <c r="AK458" s="207"/>
      <c r="AL458" s="207"/>
      <c r="AM458" s="340" t="s">
        <v>588</v>
      </c>
      <c r="AN458" s="207"/>
      <c r="AO458" s="207"/>
      <c r="AP458" s="341"/>
      <c r="AQ458" s="340" t="s">
        <v>594</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588</v>
      </c>
      <c r="AC459" s="205"/>
      <c r="AD459" s="205"/>
      <c r="AE459" s="340" t="s">
        <v>588</v>
      </c>
      <c r="AF459" s="207"/>
      <c r="AG459" s="207"/>
      <c r="AH459" s="341"/>
      <c r="AI459" s="340" t="s">
        <v>592</v>
      </c>
      <c r="AJ459" s="207"/>
      <c r="AK459" s="207"/>
      <c r="AL459" s="207"/>
      <c r="AM459" s="340" t="s">
        <v>588</v>
      </c>
      <c r="AN459" s="207"/>
      <c r="AO459" s="207"/>
      <c r="AP459" s="341"/>
      <c r="AQ459" s="340" t="s">
        <v>588</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588</v>
      </c>
      <c r="AJ460" s="207"/>
      <c r="AK460" s="207"/>
      <c r="AL460" s="207"/>
      <c r="AM460" s="340" t="s">
        <v>588</v>
      </c>
      <c r="AN460" s="207"/>
      <c r="AO460" s="207"/>
      <c r="AP460" s="341"/>
      <c r="AQ460" s="340" t="s">
        <v>588</v>
      </c>
      <c r="AR460" s="207"/>
      <c r="AS460" s="207"/>
      <c r="AT460" s="341"/>
      <c r="AU460" s="207" t="s">
        <v>588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141.75" customHeight="1" x14ac:dyDescent="0.15">
      <c r="A702" s="868" t="s">
        <v>259</v>
      </c>
      <c r="B702" s="869"/>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87" customHeight="1" x14ac:dyDescent="0.15">
      <c r="A703" s="870"/>
      <c r="B703" s="871"/>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573</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2"/>
      <c r="B704" s="873"/>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573</v>
      </c>
      <c r="AE704" s="783"/>
      <c r="AF704" s="783"/>
      <c r="AG704" s="609" t="s">
        <v>620</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573</v>
      </c>
      <c r="AE705" s="718"/>
      <c r="AF705" s="718"/>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615</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616</v>
      </c>
      <c r="AE707" s="833"/>
      <c r="AF707" s="833"/>
      <c r="AG707" s="127"/>
      <c r="AH707" s="111"/>
      <c r="AI707" s="111"/>
      <c r="AJ707" s="111"/>
      <c r="AK707" s="111"/>
      <c r="AL707" s="111"/>
      <c r="AM707" s="111"/>
      <c r="AN707" s="111"/>
      <c r="AO707" s="111"/>
      <c r="AP707" s="111"/>
      <c r="AQ707" s="111"/>
      <c r="AR707" s="111"/>
      <c r="AS707" s="111"/>
      <c r="AT707" s="111"/>
      <c r="AU707" s="111"/>
      <c r="AV707" s="111"/>
      <c r="AW707" s="111"/>
      <c r="AX707" s="128"/>
    </row>
    <row r="708" spans="1:50" ht="49.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573</v>
      </c>
      <c r="AE708" s="605"/>
      <c r="AF708" s="605"/>
      <c r="AG708" s="742" t="s">
        <v>622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566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34.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617</v>
      </c>
      <c r="AE712" s="783"/>
      <c r="AF712" s="783"/>
      <c r="AG712" s="101" t="s">
        <v>566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617</v>
      </c>
      <c r="AE713" s="329"/>
      <c r="AF713" s="66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617</v>
      </c>
      <c r="AE714" s="808"/>
      <c r="AF714" s="809"/>
      <c r="AG714" s="609" t="s">
        <v>566</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3"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9"/>
      <c r="AG715" s="742" t="s">
        <v>624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617</v>
      </c>
      <c r="AE716" s="630"/>
      <c r="AF716" s="630"/>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609" t="s">
        <v>627</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617</v>
      </c>
      <c r="AE719" s="605"/>
      <c r="AF719" s="605"/>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8.25" customHeight="1" x14ac:dyDescent="0.15">
      <c r="A726" s="643" t="s">
        <v>48</v>
      </c>
      <c r="B726" s="802"/>
      <c r="C726" s="812" t="s">
        <v>53</v>
      </c>
      <c r="D726" s="834"/>
      <c r="E726" s="834"/>
      <c r="F726" s="835"/>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29.2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5.5" customHeight="1" thickBot="1" x14ac:dyDescent="0.2">
      <c r="A729" s="637" t="s">
        <v>610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3.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5.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9" t="s">
        <v>549</v>
      </c>
      <c r="B737" s="210"/>
      <c r="C737" s="210"/>
      <c r="D737" s="211"/>
      <c r="E737" s="988" t="s">
        <v>566</v>
      </c>
      <c r="F737" s="988"/>
      <c r="G737" s="988"/>
      <c r="H737" s="988"/>
      <c r="I737" s="988"/>
      <c r="J737" s="988"/>
      <c r="K737" s="988"/>
      <c r="L737" s="988"/>
      <c r="M737" s="988"/>
      <c r="N737" s="365" t="s">
        <v>542</v>
      </c>
      <c r="O737" s="365"/>
      <c r="P737" s="365"/>
      <c r="Q737" s="365"/>
      <c r="R737" s="988" t="s">
        <v>596</v>
      </c>
      <c r="S737" s="988"/>
      <c r="T737" s="988"/>
      <c r="U737" s="988"/>
      <c r="V737" s="988"/>
      <c r="W737" s="988"/>
      <c r="X737" s="988"/>
      <c r="Y737" s="988"/>
      <c r="Z737" s="988"/>
      <c r="AA737" s="365" t="s">
        <v>541</v>
      </c>
      <c r="AB737" s="365"/>
      <c r="AC737" s="365"/>
      <c r="AD737" s="365"/>
      <c r="AE737" s="988" t="s">
        <v>566</v>
      </c>
      <c r="AF737" s="988"/>
      <c r="AG737" s="988"/>
      <c r="AH737" s="988"/>
      <c r="AI737" s="988"/>
      <c r="AJ737" s="988"/>
      <c r="AK737" s="988"/>
      <c r="AL737" s="988"/>
      <c r="AM737" s="988"/>
      <c r="AN737" s="365" t="s">
        <v>540</v>
      </c>
      <c r="AO737" s="365"/>
      <c r="AP737" s="365"/>
      <c r="AQ737" s="365"/>
      <c r="AR737" s="980" t="s">
        <v>596</v>
      </c>
      <c r="AS737" s="981"/>
      <c r="AT737" s="981"/>
      <c r="AU737" s="981"/>
      <c r="AV737" s="981"/>
      <c r="AW737" s="981"/>
      <c r="AX737" s="982"/>
      <c r="AY737" s="89"/>
      <c r="AZ737" s="89"/>
    </row>
    <row r="738" spans="1:52" ht="24.75" customHeight="1" x14ac:dyDescent="0.15">
      <c r="A738" s="989" t="s">
        <v>539</v>
      </c>
      <c r="B738" s="210"/>
      <c r="C738" s="210"/>
      <c r="D738" s="211"/>
      <c r="E738" s="988" t="s">
        <v>596</v>
      </c>
      <c r="F738" s="988"/>
      <c r="G738" s="988"/>
      <c r="H738" s="988"/>
      <c r="I738" s="988"/>
      <c r="J738" s="988"/>
      <c r="K738" s="988"/>
      <c r="L738" s="988"/>
      <c r="M738" s="988"/>
      <c r="N738" s="365" t="s">
        <v>538</v>
      </c>
      <c r="O738" s="365"/>
      <c r="P738" s="365"/>
      <c r="Q738" s="365"/>
      <c r="R738" s="988" t="s">
        <v>611</v>
      </c>
      <c r="S738" s="988"/>
      <c r="T738" s="988"/>
      <c r="U738" s="988"/>
      <c r="V738" s="988"/>
      <c r="W738" s="988"/>
      <c r="X738" s="988"/>
      <c r="Y738" s="988"/>
      <c r="Z738" s="988"/>
      <c r="AA738" s="365" t="s">
        <v>537</v>
      </c>
      <c r="AB738" s="365"/>
      <c r="AC738" s="365"/>
      <c r="AD738" s="365"/>
      <c r="AE738" s="988" t="s">
        <v>612</v>
      </c>
      <c r="AF738" s="988"/>
      <c r="AG738" s="988"/>
      <c r="AH738" s="988"/>
      <c r="AI738" s="988"/>
      <c r="AJ738" s="988"/>
      <c r="AK738" s="988"/>
      <c r="AL738" s="988"/>
      <c r="AM738" s="988"/>
      <c r="AN738" s="365" t="s">
        <v>533</v>
      </c>
      <c r="AO738" s="365"/>
      <c r="AP738" s="365"/>
      <c r="AQ738" s="365"/>
      <c r="AR738" s="980" t="s">
        <v>613</v>
      </c>
      <c r="AS738" s="981"/>
      <c r="AT738" s="981"/>
      <c r="AU738" s="981"/>
      <c r="AV738" s="981"/>
      <c r="AW738" s="981"/>
      <c r="AX738" s="982"/>
    </row>
    <row r="739" spans="1:52" ht="24.75" customHeight="1" thickBot="1" x14ac:dyDescent="0.2">
      <c r="A739" s="990" t="s">
        <v>529</v>
      </c>
      <c r="B739" s="991"/>
      <c r="C739" s="991"/>
      <c r="D739" s="992"/>
      <c r="E739" s="993" t="s">
        <v>569</v>
      </c>
      <c r="F739" s="983"/>
      <c r="G739" s="983"/>
      <c r="H739" s="93" t="str">
        <f>IF(E739="", "", "(")</f>
        <v>(</v>
      </c>
      <c r="I739" s="983"/>
      <c r="J739" s="983"/>
      <c r="K739" s="93" t="str">
        <f>IF(OR(I739="　", I739=""), "", "-")</f>
        <v/>
      </c>
      <c r="L739" s="984">
        <v>357</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5" t="s">
        <v>643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4"/>
      <c r="B780" s="635"/>
      <c r="C780" s="635"/>
      <c r="D780" s="635"/>
      <c r="E780" s="635"/>
      <c r="F780" s="636"/>
      <c r="G780" s="812"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2"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629</v>
      </c>
      <c r="H781" s="674"/>
      <c r="I781" s="674"/>
      <c r="J781" s="674"/>
      <c r="K781" s="675"/>
      <c r="L781" s="667" t="s">
        <v>630</v>
      </c>
      <c r="M781" s="668"/>
      <c r="N781" s="668"/>
      <c r="O781" s="668"/>
      <c r="P781" s="668"/>
      <c r="Q781" s="668"/>
      <c r="R781" s="668"/>
      <c r="S781" s="668"/>
      <c r="T781" s="668"/>
      <c r="U781" s="668"/>
      <c r="V781" s="668"/>
      <c r="W781" s="668"/>
      <c r="X781" s="669"/>
      <c r="Y781" s="388">
        <v>9</v>
      </c>
      <c r="Z781" s="389"/>
      <c r="AA781" s="389"/>
      <c r="AB781" s="805"/>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9</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4"/>
      <c r="B793" s="635"/>
      <c r="C793" s="635"/>
      <c r="D793" s="635"/>
      <c r="E793" s="635"/>
      <c r="F793" s="636"/>
      <c r="G793" s="812"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2"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4"/>
      <c r="B806" s="635"/>
      <c r="C806" s="635"/>
      <c r="D806" s="635"/>
      <c r="E806" s="635"/>
      <c r="F806" s="636"/>
      <c r="G806" s="812"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2"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4"/>
      <c r="B819" s="635"/>
      <c r="C819" s="635"/>
      <c r="D819" s="635"/>
      <c r="E819" s="635"/>
      <c r="F819" s="636"/>
      <c r="G819" s="812"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2"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631</v>
      </c>
      <c r="D837" s="347"/>
      <c r="E837" s="347"/>
      <c r="F837" s="347"/>
      <c r="G837" s="347"/>
      <c r="H837" s="347"/>
      <c r="I837" s="347"/>
      <c r="J837" s="348">
        <v>1010005005059</v>
      </c>
      <c r="K837" s="349"/>
      <c r="L837" s="349"/>
      <c r="M837" s="349"/>
      <c r="N837" s="349"/>
      <c r="O837" s="349"/>
      <c r="P837" s="362" t="s">
        <v>597</v>
      </c>
      <c r="Q837" s="350"/>
      <c r="R837" s="350"/>
      <c r="S837" s="350"/>
      <c r="T837" s="350"/>
      <c r="U837" s="350"/>
      <c r="V837" s="350"/>
      <c r="W837" s="350"/>
      <c r="X837" s="350"/>
      <c r="Y837" s="351">
        <v>9</v>
      </c>
      <c r="Z837" s="352"/>
      <c r="AA837" s="352"/>
      <c r="AB837" s="353"/>
      <c r="AC837" s="363" t="s">
        <v>498</v>
      </c>
      <c r="AD837" s="371"/>
      <c r="AE837" s="371"/>
      <c r="AF837" s="371"/>
      <c r="AG837" s="371"/>
      <c r="AH837" s="372">
        <v>1</v>
      </c>
      <c r="AI837" s="373"/>
      <c r="AJ837" s="373"/>
      <c r="AK837" s="373"/>
      <c r="AL837" s="357">
        <v>99</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649</v>
      </c>
      <c r="F1102" s="375"/>
      <c r="G1102" s="375"/>
      <c r="H1102" s="375"/>
      <c r="I1102" s="375"/>
      <c r="J1102" s="348" t="s">
        <v>650</v>
      </c>
      <c r="K1102" s="349"/>
      <c r="L1102" s="349"/>
      <c r="M1102" s="349"/>
      <c r="N1102" s="349"/>
      <c r="O1102" s="349"/>
      <c r="P1102" s="362" t="s">
        <v>651</v>
      </c>
      <c r="Q1102" s="350"/>
      <c r="R1102" s="350"/>
      <c r="S1102" s="350"/>
      <c r="T1102" s="350"/>
      <c r="U1102" s="350"/>
      <c r="V1102" s="350"/>
      <c r="W1102" s="350"/>
      <c r="X1102" s="350"/>
      <c r="Y1102" s="351" t="s">
        <v>651</v>
      </c>
      <c r="Z1102" s="352"/>
      <c r="AA1102" s="352"/>
      <c r="AB1102" s="353"/>
      <c r="AC1102" s="354"/>
      <c r="AD1102" s="354"/>
      <c r="AE1102" s="354"/>
      <c r="AF1102" s="354"/>
      <c r="AG1102" s="354"/>
      <c r="AH1102" s="355" t="s">
        <v>649</v>
      </c>
      <c r="AI1102" s="356"/>
      <c r="AJ1102" s="356"/>
      <c r="AK1102" s="356"/>
      <c r="AL1102" s="357" t="s">
        <v>652</v>
      </c>
      <c r="AM1102" s="358"/>
      <c r="AN1102" s="358"/>
      <c r="AO1102" s="359"/>
      <c r="AP1102" s="360" t="s">
        <v>649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82">
    <cfRule type="expression" dxfId="2807" priority="13905">
      <formula>IF(RIGHT(TEXT(Y782,"0.#"),1)=".",FALSE,TRUE)</formula>
    </cfRule>
    <cfRule type="expression" dxfId="2806" priority="13906">
      <formula>IF(RIGHT(TEXT(Y782,"0.#"),1)=".",TRUE,FALSE)</formula>
    </cfRule>
  </conditionalFormatting>
  <conditionalFormatting sqref="Y791">
    <cfRule type="expression" dxfId="2805" priority="13901">
      <formula>IF(RIGHT(TEXT(Y791,"0.#"),1)=".",FALSE,TRUE)</formula>
    </cfRule>
    <cfRule type="expression" dxfId="2804" priority="13902">
      <formula>IF(RIGHT(TEXT(Y791,"0.#"),1)=".",TRUE,FALSE)</formula>
    </cfRule>
  </conditionalFormatting>
  <conditionalFormatting sqref="Y822:Y829 Y820 Y809:Y816 Y807 Y796:Y803 Y794">
    <cfRule type="expression" dxfId="2803" priority="13683">
      <formula>IF(RIGHT(TEXT(Y794,"0.#"),1)=".",FALSE,TRUE)</formula>
    </cfRule>
    <cfRule type="expression" dxfId="2802" priority="13684">
      <formula>IF(RIGHT(TEXT(Y794,"0.#"),1)=".",TRUE,FALSE)</formula>
    </cfRule>
  </conditionalFormatting>
  <conditionalFormatting sqref="P15:AX15 P13:AX13 P16:AQ17">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cfRule type="expression" dxfId="2797" priority="13721">
      <formula>IF(RIGHT(TEXT(AE101,"0.#"),1)=".",FALSE,TRUE)</formula>
    </cfRule>
    <cfRule type="expression" dxfId="2796" priority="13722">
      <formula>IF(RIGHT(TEXT(AE101,"0.#"),1)=".",TRUE,FALSE)</formula>
    </cfRule>
  </conditionalFormatting>
  <conditionalFormatting sqref="Y783:Y790">
    <cfRule type="expression" dxfId="2795" priority="13707">
      <formula>IF(RIGHT(TEXT(Y783,"0.#"),1)=".",FALSE,TRUE)</formula>
    </cfRule>
    <cfRule type="expression" dxfId="2794" priority="13708">
      <formula>IF(RIGHT(TEXT(Y783,"0.#"),1)=".",TRUE,FALSE)</formula>
    </cfRule>
  </conditionalFormatting>
  <conditionalFormatting sqref="AU782">
    <cfRule type="expression" dxfId="2793" priority="13705">
      <formula>IF(RIGHT(TEXT(AU782,"0.#"),1)=".",FALSE,TRUE)</formula>
    </cfRule>
    <cfRule type="expression" dxfId="2792" priority="13706">
      <formula>IF(RIGHT(TEXT(AU782,"0.#"),1)=".",TRUE,FALSE)</formula>
    </cfRule>
  </conditionalFormatting>
  <conditionalFormatting sqref="AU791">
    <cfRule type="expression" dxfId="2791" priority="13703">
      <formula>IF(RIGHT(TEXT(AU791,"0.#"),1)=".",FALSE,TRUE)</formula>
    </cfRule>
    <cfRule type="expression" dxfId="2790" priority="13704">
      <formula>IF(RIGHT(TEXT(AU791,"0.#"),1)=".",TRUE,FALSE)</formula>
    </cfRule>
  </conditionalFormatting>
  <conditionalFormatting sqref="AU783:AU790 AU781">
    <cfRule type="expression" dxfId="2789" priority="13701">
      <formula>IF(RIGHT(TEXT(AU781,"0.#"),1)=".",FALSE,TRUE)</formula>
    </cfRule>
    <cfRule type="expression" dxfId="2788" priority="13702">
      <formula>IF(RIGHT(TEXT(AU781,"0.#"),1)=".",TRUE,FALSE)</formula>
    </cfRule>
  </conditionalFormatting>
  <conditionalFormatting sqref="Y821 Y808 Y795">
    <cfRule type="expression" dxfId="2787" priority="13687">
      <formula>IF(RIGHT(TEXT(Y795,"0.#"),1)=".",FALSE,TRUE)</formula>
    </cfRule>
    <cfRule type="expression" dxfId="2786" priority="13688">
      <formula>IF(RIGHT(TEXT(Y795,"0.#"),1)=".",TRUE,FALSE)</formula>
    </cfRule>
  </conditionalFormatting>
  <conditionalFormatting sqref="Y830 Y817 Y804">
    <cfRule type="expression" dxfId="2785" priority="13685">
      <formula>IF(RIGHT(TEXT(Y804,"0.#"),1)=".",FALSE,TRUE)</formula>
    </cfRule>
    <cfRule type="expression" dxfId="2784" priority="13686">
      <formula>IF(RIGHT(TEXT(Y804,"0.#"),1)=".",TRUE,FALSE)</formula>
    </cfRule>
  </conditionalFormatting>
  <conditionalFormatting sqref="AU821 AU808 AU795">
    <cfRule type="expression" dxfId="2783" priority="13681">
      <formula>IF(RIGHT(TEXT(AU795,"0.#"),1)=".",FALSE,TRUE)</formula>
    </cfRule>
    <cfRule type="expression" dxfId="2782" priority="13682">
      <formula>IF(RIGHT(TEXT(AU795,"0.#"),1)=".",TRUE,FALSE)</formula>
    </cfRule>
  </conditionalFormatting>
  <conditionalFormatting sqref="AU830 AU817 AU804">
    <cfRule type="expression" dxfId="2781" priority="13679">
      <formula>IF(RIGHT(TEXT(AU804,"0.#"),1)=".",FALSE,TRUE)</formula>
    </cfRule>
    <cfRule type="expression" dxfId="2780" priority="13680">
      <formula>IF(RIGHT(TEXT(AU804,"0.#"),1)=".",TRUE,FALSE)</formula>
    </cfRule>
  </conditionalFormatting>
  <conditionalFormatting sqref="AU822:AU829 AU820 AU809:AU816 AU807 AU796:AU803 AU794">
    <cfRule type="expression" dxfId="2779" priority="13677">
      <formula>IF(RIGHT(TEXT(AU794,"0.#"),1)=".",FALSE,TRUE)</formula>
    </cfRule>
    <cfRule type="expression" dxfId="2778" priority="13678">
      <formula>IF(RIGHT(TEXT(AU794,"0.#"),1)=".",TRUE,FALSE)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38">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6">
    <cfRule type="expression" dxfId="2061" priority="2321">
      <formula>IF(RIGHT(TEXT(P26,"0.#"),1)=".",FALSE,TRUE)</formula>
    </cfRule>
    <cfRule type="expression" dxfId="2060" priority="2322">
      <formula>IF(RIGHT(TEXT(P26,"0.#"),1)=".",TRUE,FALSE)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P27">
    <cfRule type="expression" dxfId="729" priority="29">
      <formula>IF(RIGHT(TEXT(P27,"0.#"),1)=".",FALSE,TRUE)</formula>
    </cfRule>
    <cfRule type="expression" dxfId="728" priority="30">
      <formula>IF(RIGHT(TEXT(P27,"0.#"),1)=".",TRUE,FALSE)</formula>
    </cfRule>
  </conditionalFormatting>
  <conditionalFormatting sqref="P25">
    <cfRule type="expression" dxfId="727" priority="27">
      <formula>IF(RIGHT(TEXT(P25,"0.#"),1)=".",FALSE,TRUE)</formula>
    </cfRule>
    <cfRule type="expression" dxfId="726" priority="28">
      <formula>IF(RIGHT(TEXT(P25,"0.#"),1)=".",TRUE,FALSE)</formula>
    </cfRule>
  </conditionalFormatting>
  <conditionalFormatting sqref="P24">
    <cfRule type="expression" dxfId="725" priority="25">
      <formula>IF(RIGHT(TEXT(P24,"0.#"),1)=".",FALSE,TRUE)</formula>
    </cfRule>
    <cfRule type="expression" dxfId="724" priority="26">
      <formula>IF(RIGHT(TEXT(P24,"0.#"),1)=".",TRUE,FALSE)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E433">
    <cfRule type="expression" dxfId="711" priority="11">
      <formula>IF(RIGHT(TEXT(AE433,"0.#"),1)=".",FALSE,TRUE)</formula>
    </cfRule>
    <cfRule type="expression" dxfId="710" priority="12">
      <formula>IF(RIGHT(TEXT(AE433,"0.#"),1)=".",TRUE,FALSE)</formula>
    </cfRule>
  </conditionalFormatting>
  <conditionalFormatting sqref="AE434">
    <cfRule type="expression" dxfId="709" priority="9">
      <formula>IF(RIGHT(TEXT(AE434,"0.#"),1)=".",FALSE,TRUE)</formula>
    </cfRule>
    <cfRule type="expression" dxfId="708" priority="10">
      <formula>IF(RIGHT(TEXT(AE434,"0.#"),1)=".",TRUE,FALSE)</formula>
    </cfRule>
  </conditionalFormatting>
  <conditionalFormatting sqref="AE435">
    <cfRule type="expression" dxfId="707" priority="7">
      <formula>IF(RIGHT(TEXT(AE435,"0.#"),1)=".",FALSE,TRUE)</formula>
    </cfRule>
    <cfRule type="expression" dxfId="706" priority="8">
      <formula>IF(RIGHT(TEXT(AE435,"0.#"),1)=".",TRUE,FALSE)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3" max="49" man="1"/>
    <brk id="739" max="49" man="1"/>
    <brk id="778" max="16383"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6"/>
      <c r="AA2" s="827"/>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6"/>
      <c r="AA9" s="827"/>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6"/>
      <c r="AA16" s="827"/>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6"/>
      <c r="AA23" s="827"/>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6"/>
      <c r="AA30" s="827"/>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6"/>
      <c r="AA37" s="827"/>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6"/>
      <c r="AA44" s="827"/>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6"/>
      <c r="AA51" s="827"/>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6"/>
      <c r="AA58" s="827"/>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6"/>
      <c r="AA65" s="827"/>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3"/>
      <c r="B4" s="1044"/>
      <c r="C4" s="1044"/>
      <c r="D4" s="1044"/>
      <c r="E4" s="1044"/>
      <c r="F4" s="1045"/>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3"/>
      <c r="B16" s="1044"/>
      <c r="C16" s="1044"/>
      <c r="D16" s="1044"/>
      <c r="E16" s="1044"/>
      <c r="F16" s="1045"/>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3"/>
      <c r="B17" s="1044"/>
      <c r="C17" s="1044"/>
      <c r="D17" s="1044"/>
      <c r="E17" s="1044"/>
      <c r="F17" s="1045"/>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3"/>
      <c r="B29" s="1044"/>
      <c r="C29" s="1044"/>
      <c r="D29" s="1044"/>
      <c r="E29" s="1044"/>
      <c r="F29" s="1045"/>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3"/>
      <c r="B30" s="1044"/>
      <c r="C30" s="1044"/>
      <c r="D30" s="1044"/>
      <c r="E30" s="1044"/>
      <c r="F30" s="1045"/>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3"/>
      <c r="B42" s="1044"/>
      <c r="C42" s="1044"/>
      <c r="D42" s="1044"/>
      <c r="E42" s="1044"/>
      <c r="F42" s="1045"/>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3"/>
      <c r="B43" s="1044"/>
      <c r="C43" s="1044"/>
      <c r="D43" s="1044"/>
      <c r="E43" s="1044"/>
      <c r="F43" s="1045"/>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3"/>
      <c r="B56" s="1044"/>
      <c r="C56" s="1044"/>
      <c r="D56" s="1044"/>
      <c r="E56" s="1044"/>
      <c r="F56" s="1045"/>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3"/>
      <c r="B57" s="1044"/>
      <c r="C57" s="1044"/>
      <c r="D57" s="1044"/>
      <c r="E57" s="1044"/>
      <c r="F57" s="1045"/>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3"/>
      <c r="B69" s="1044"/>
      <c r="C69" s="1044"/>
      <c r="D69" s="1044"/>
      <c r="E69" s="1044"/>
      <c r="F69" s="1045"/>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3"/>
      <c r="B70" s="1044"/>
      <c r="C70" s="1044"/>
      <c r="D70" s="1044"/>
      <c r="E70" s="1044"/>
      <c r="F70" s="1045"/>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3"/>
      <c r="B82" s="1044"/>
      <c r="C82" s="1044"/>
      <c r="D82" s="1044"/>
      <c r="E82" s="1044"/>
      <c r="F82" s="1045"/>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3"/>
      <c r="B83" s="1044"/>
      <c r="C83" s="1044"/>
      <c r="D83" s="1044"/>
      <c r="E83" s="1044"/>
      <c r="F83" s="1045"/>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3"/>
      <c r="B95" s="1044"/>
      <c r="C95" s="1044"/>
      <c r="D95" s="1044"/>
      <c r="E95" s="1044"/>
      <c r="F95" s="1045"/>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3"/>
      <c r="B96" s="1044"/>
      <c r="C96" s="1044"/>
      <c r="D96" s="1044"/>
      <c r="E96" s="1044"/>
      <c r="F96" s="1045"/>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3"/>
      <c r="B109" s="1044"/>
      <c r="C109" s="1044"/>
      <c r="D109" s="1044"/>
      <c r="E109" s="1044"/>
      <c r="F109" s="1045"/>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3"/>
      <c r="B110" s="1044"/>
      <c r="C110" s="1044"/>
      <c r="D110" s="1044"/>
      <c r="E110" s="1044"/>
      <c r="F110" s="104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3"/>
      <c r="B122" s="1044"/>
      <c r="C122" s="1044"/>
      <c r="D122" s="1044"/>
      <c r="E122" s="1044"/>
      <c r="F122" s="1045"/>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3"/>
      <c r="B123" s="1044"/>
      <c r="C123" s="1044"/>
      <c r="D123" s="1044"/>
      <c r="E123" s="1044"/>
      <c r="F123" s="104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3"/>
      <c r="B135" s="1044"/>
      <c r="C135" s="1044"/>
      <c r="D135" s="1044"/>
      <c r="E135" s="1044"/>
      <c r="F135" s="1045"/>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3"/>
      <c r="B136" s="1044"/>
      <c r="C136" s="1044"/>
      <c r="D136" s="1044"/>
      <c r="E136" s="1044"/>
      <c r="F136" s="104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3"/>
      <c r="B148" s="1044"/>
      <c r="C148" s="1044"/>
      <c r="D148" s="1044"/>
      <c r="E148" s="1044"/>
      <c r="F148" s="1045"/>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3"/>
      <c r="B149" s="1044"/>
      <c r="C149" s="1044"/>
      <c r="D149" s="1044"/>
      <c r="E149" s="1044"/>
      <c r="F149" s="104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3"/>
      <c r="B162" s="1044"/>
      <c r="C162" s="1044"/>
      <c r="D162" s="1044"/>
      <c r="E162" s="1044"/>
      <c r="F162" s="1045"/>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3"/>
      <c r="B163" s="1044"/>
      <c r="C163" s="1044"/>
      <c r="D163" s="1044"/>
      <c r="E163" s="1044"/>
      <c r="F163" s="104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3"/>
      <c r="B175" s="1044"/>
      <c r="C175" s="1044"/>
      <c r="D175" s="1044"/>
      <c r="E175" s="1044"/>
      <c r="F175" s="1045"/>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3"/>
      <c r="B176" s="1044"/>
      <c r="C176" s="1044"/>
      <c r="D176" s="1044"/>
      <c r="E176" s="1044"/>
      <c r="F176" s="104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3"/>
      <c r="B188" s="1044"/>
      <c r="C188" s="1044"/>
      <c r="D188" s="1044"/>
      <c r="E188" s="1044"/>
      <c r="F188" s="1045"/>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3"/>
      <c r="B189" s="1044"/>
      <c r="C189" s="1044"/>
      <c r="D189" s="1044"/>
      <c r="E189" s="1044"/>
      <c r="F189" s="104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3"/>
      <c r="B201" s="1044"/>
      <c r="C201" s="1044"/>
      <c r="D201" s="1044"/>
      <c r="E201" s="1044"/>
      <c r="F201" s="1045"/>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3"/>
      <c r="B202" s="1044"/>
      <c r="C202" s="1044"/>
      <c r="D202" s="1044"/>
      <c r="E202" s="1044"/>
      <c r="F202" s="104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3"/>
      <c r="B215" s="1044"/>
      <c r="C215" s="1044"/>
      <c r="D215" s="1044"/>
      <c r="E215" s="1044"/>
      <c r="F215" s="1045"/>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3"/>
      <c r="B216" s="1044"/>
      <c r="C216" s="1044"/>
      <c r="D216" s="1044"/>
      <c r="E216" s="1044"/>
      <c r="F216" s="104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3"/>
      <c r="B228" s="1044"/>
      <c r="C228" s="1044"/>
      <c r="D228" s="1044"/>
      <c r="E228" s="1044"/>
      <c r="F228" s="1045"/>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3"/>
      <c r="B229" s="1044"/>
      <c r="C229" s="1044"/>
      <c r="D229" s="1044"/>
      <c r="E229" s="1044"/>
      <c r="F229" s="104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3"/>
      <c r="B241" s="1044"/>
      <c r="C241" s="1044"/>
      <c r="D241" s="1044"/>
      <c r="E241" s="1044"/>
      <c r="F241" s="1045"/>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3"/>
      <c r="B242" s="1044"/>
      <c r="C242" s="1044"/>
      <c r="D242" s="1044"/>
      <c r="E242" s="1044"/>
      <c r="F242" s="104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3"/>
      <c r="B254" s="1044"/>
      <c r="C254" s="1044"/>
      <c r="D254" s="1044"/>
      <c r="E254" s="1044"/>
      <c r="F254" s="1045"/>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3"/>
      <c r="B255" s="1044"/>
      <c r="C255" s="1044"/>
      <c r="D255" s="1044"/>
      <c r="E255" s="1044"/>
      <c r="F255" s="104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2019-05-22T06:34:15Z</cp:lastPrinted>
  <dcterms:created xsi:type="dcterms:W3CDTF">2012-03-13T00:50:25Z</dcterms:created>
  <dcterms:modified xsi:type="dcterms:W3CDTF">2019-06-24T09:33:42Z</dcterms:modified>
</cp:coreProperties>
</file>