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一般会計\04 提出\0625 会計課指摘\"/>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<sst xmlns="http://schemas.openxmlformats.org/spreadsheetml/2006/main" count="2863" uniqueCount="658">
  <si>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</si>
  <si>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</si>
  <si>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</si>
  <si>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</si>
  <si>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</si>
  <si>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</si>
  <si>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</si>
  <si>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</si>
  <si>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</si>
  <si>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</si>
  <si>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</si>
  <si>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</si>
  <si>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</si>
  <si>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</si>
  <si>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</si>
  <si>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</si>
  <si>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</si>
  <si>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</si>
  <si>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</si>
  <si>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</si>
  <si>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</si>
  <si>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</si>
  <si>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</si>
  <si>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</si>
  <si>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</si>
  <si>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</si>
  <si>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</si>
  <si>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</si>
  <si>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</si>
  <si>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</si>
  <si>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</si>
  <si>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</si>
  <si>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</si>
  <si>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</si>
  <si>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</si>
  <si>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</si>
  <si>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</si>
  <si>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</si>
  <si>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</si>
  <si>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</si>
  <si>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</si>
  <si>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</si>
  <si>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</si>
  <si>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</si>
  <si>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</si>
  <si>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</si>
  <si>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</si>
  <si>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</si>
  <si>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</si>
  <si>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</si>
  <si>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</si>
  <si>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</si>
  <si>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</si>
  <si>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</si>
  <si>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</si>
  <si>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</si>
  <si>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</si>
  <si>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</si>
  <si>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</si>
  <si>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</si>
  <si>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</si>
  <si>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</si>
  <si>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</si>
  <si>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</si>
  <si>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</si>
  <si>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</si>
  <si>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</si>
  <si>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</si>
  <si>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</si>
  <si>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</si>
  <si>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</si>
  <si>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</si>
  <si>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</si>
  <si>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</si>
  <si>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</si>
  <si>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</si>
  <si>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</si>
  <si>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</si>
  <si>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</si>
  <si>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</si>
  <si>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</si>
  <si>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</si>
  <si>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</si>
  <si>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</si>
  <si>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</si>
  <si>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</si>
  <si>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</si>
  <si>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</si>
  <si>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</si>
  <si>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</si>
  <si>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</si>
  <si>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</si>
  <si>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</si>
  <si>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</si>
  <si>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</si>
  <si>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</si>
  <si>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</si>
  <si>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</si>
  <si>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</si>
  <si>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</si>
  <si>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</si>
  <si>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</si>
  <si>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</si>
  <si>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</si>
  <si>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</si>
  <si>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</si>
  <si>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</si>
  <si>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</si>
  <si>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</si>
  <si>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</si>
  <si>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</si>
  <si>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</si>
  <si>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</si>
  <si>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</si>
  <si>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</si>
  <si>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</si>
  <si>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</si>
  <si>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</si>
  <si>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</si>
  <si>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</si>
  <si>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</si>
  <si>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</si>
  <si>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</si>
  <si>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</si>
  <si>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</si>
  <si>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</si>
  <si>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</si>
  <si>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</si>
  <si>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</si>
  <si>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</si>
  <si>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</si>
  <si>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</si>
  <si>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</si>
  <si>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</si>
  <si>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</si>
  <si>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</si>
  <si>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</si>
  <si>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</si>
  <si>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</si>
  <si>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</si>
  <si>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</si>
  <si>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</si>
  <si>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</si>
  <si>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</si>
  <si>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</si>
  <si>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</si>
  <si>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</si>
  <si>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</si>
  <si>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</si>
  <si>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</si>
  <si>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</si>
  <si>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</si>
  <si>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</si>
  <si>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</si>
  <si>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</si>
  <si>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</si>
  <si>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</si>
  <si>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</si>
  <si>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</si>
  <si>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</si>
  <si>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</si>
  <si>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</si>
  <si>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</si>
  <si>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</si>
  <si>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</si>
  <si>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</si>
  <si>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</si>
  <si>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</si>
  <si>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</si>
  <si>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</si>
  <si>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</si>
  <si>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</si>
  <si>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</si>
  <si>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</si>
  <si>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</si>
  <si>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</si>
  <si>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</si>
  <si>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</si>
  <si>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</si>
  <si>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</si>
  <si>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</si>
  <si>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</si>
  <si>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</si>
  <si>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</si>
  <si>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</si>
  <si>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</si>
  <si>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</si>
  <si>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</si>
  <si>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</si>
  <si>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</si>
  <si>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</si>
  <si>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</si>
  <si>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</si>
  <si>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</si>
  <si>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</si>
  <si>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</si>
  <si>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</si>
  <si>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</si>
  <si>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</si>
  <si>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</si>
  <si>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</si>
  <si>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</si>
  <si>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</si>
  <si>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</si>
  <si>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</si>
  <si>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</si>
  <si>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</si>
  <si>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</si>
  <si>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</si>
  <si>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</si>
  <si>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</si>
  <si>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</si>
  <si>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</si>
  <si>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</si>
  <si>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</si>
  <si>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</si>
  <si>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</si>
  <si>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</si>
  <si>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</si>
  <si>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</si>
  <si>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</si>
  <si>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</si>
  <si>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</si>
  <si>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</si>
  <si>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</si>
  <si>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</si>
  <si>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</si>
  <si>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</si>
  <si>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</si>
  <si>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</si>
  <si>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</si>
  <si>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</si>
  <si>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</si>
  <si>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</si>
  <si>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</si>
  <si>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</si>
  <si>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</si>
  <si>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</si>
  <si>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</si>
  <si>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</si>
  <si>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</si>
  <si>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</si>
  <si>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</si>
  <si>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</si>
  <si>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</si>
  <si>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</si>
  <si>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</si>
  <si>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</si>
  <si>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</si>
  <si>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</si>
  <si>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</si>
  <si>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</si>
  <si>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</si>
  <si>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</si>
  <si>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</si>
  <si>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</si>
  <si>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</si>
  <si>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</si>
  <si>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</si>
  <si>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</si>
  <si>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</si>
  <si>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</si>
  <si>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</si>
  <si>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</si>
  <si>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</si>
  <si>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</si>
  <si>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</si>
  <si>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</si>
  <si>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</si>
  <si>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</si>
  <si>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</si>
  <si>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</si>
  <si>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</si>
  <si>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</si>
  <si>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</si>
  <si>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</si>
  <si>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</si>
  <si>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</si>
  <si>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</si>
  <si>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</si>
  <si>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</si>
  <si>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</si>
  <si>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</si>
  <si>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</si>
  <si>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</si>
  <si>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</si>
  <si>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</si>
  <si>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</si>
  <si>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</si>
  <si>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</si>
  <si>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</si>
  <si>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</si>
  <si>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</si>
  <si>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</si>
  <si>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</si>
  <si>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</si>
  <si>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</si>
  <si>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</si>
  <si>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</si>
  <si>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</si>
  <si>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</si>
  <si>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</si>
  <si>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</si>
  <si>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</si>
  <si>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</si>
  <si>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</si>
  <si>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</si>
  <si>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</si>
  <si>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</si>
  <si>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</si>
  <si>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</si>
  <si>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</si>
  <si>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</si>
  <si>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</si>
  <si>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</si>
  <si>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</si>
  <si>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</si>
  <si>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</si>
  <si>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</si>
  <si>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</si>
  <si>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</si>
  <si>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</si>
  <si>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</si>
  <si>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</si>
  <si>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</si>
  <si>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</si>
  <si>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</si>
  <si>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</si>
  <si>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</si>
  <si>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</si>
  <si>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</si>
  <si>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</si>
  <si>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</si>
  <si>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</si>
  <si>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</si>
  <si>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</si>
  <si>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</si>
  <si>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</si>
  <si>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</si>
  <si>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</si>
  <si>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</si>
  <si>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</si>
  <si>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</si>
  <si>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</si>
  <si>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</si>
  <si>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</si>
  <si>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</si>
  <si>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</si>
  <si>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</si>
  <si>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</si>
  <si>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</si>
  <si>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</si>
  <si>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</si>
  <si>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</si>
  <si>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</si>
  <si>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</si>
  <si>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</si>
  <si>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</si>
  <si>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</si>
  <si>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</si>
  <si>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</si>
  <si>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</si>
  <si>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</si>
  <si>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</si>
  <si>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</si>
  <si>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</si>
  <si>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</si>
  <si>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</si>
  <si>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</si>
  <si>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</si>
  <si>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</si>
  <si>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</si>
  <si>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</si>
  <si>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</si>
  <si>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</si>
  <si>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</si>
  <si>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</si>
  <si>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</si>
  <si>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</si>
  <si>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</si>
  <si>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</si>
  <si>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</si>
  <si>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</si>
  <si>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</si>
  <si>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</si>
  <si>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</si>
  <si>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</si>
  <si>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</si>
  <si>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</si>
  <si>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</si>
  <si>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</si>
  <si>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</si>
  <si>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</si>
  <si>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</si>
  <si>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</si>
  <si>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</si>
  <si>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</si>
  <si>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</si>
  <si>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</si>
  <si>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</si>
  <si>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</si>
  <si>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</si>
  <si>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</si>
  <si>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</si>
  <si>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</si>
  <si>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</si>
  <si>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</si>
  <si>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</si>
  <si>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</si>
  <si>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</si>
  <si>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</si>
  <si>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</si>
  <si>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</si>
  <si>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</si>
  <si>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</si>
  <si>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</si>
  <si>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</si>
  <si>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</si>
  <si>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</si>
  <si>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</si>
  <si>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</si>
  <si>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</si>
  <si>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</si>
  <si>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</si>
  <si>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</si>
  <si>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</si>
  <si>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</si>
  <si>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</si>
  <si>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</si>
  <si>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</si>
  <si>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</si>
  <si>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</si>
  <si>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</si>
  <si>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</si>
  <si>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</si>
  <si>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</si>
  <si>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</si>
  <si>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</si>
  <si>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</si>
  <si>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</si>
  <si>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</si>
  <si>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</si>
  <si>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</si>
  <si>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</si>
  <si>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</si>
  <si>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</si>
  <si>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</si>
  <si>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</si>
  <si>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</si>
  <si>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</si>
  <si>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</si>
  <si>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</si>
  <si>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</si>
  <si>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</si>
  <si>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</si>
  <si>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</si>
  <si>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</si>
  <si>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</si>
  <si>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</si>
  <si>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</si>
  <si>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</si>
  <si>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</si>
  <si>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</si>
  <si>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</si>
  <si>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</si>
  <si>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</si>
  <si>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</si>
  <si>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</si>
  <si>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</si>
  <si>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</si>
  <si>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</si>
  <si>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</si>
  <si>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</si>
  <si>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</si>
  <si>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</si>
  <si>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</si>
  <si>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</si>
  <si>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</si>
  <si>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</si>
  <si>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</si>
  <si>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</si>
  <si>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</si>
  <si>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</si>
  <si>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</si>
  <si>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</si>
  <si>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</si>
  <si>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</si>
  <si>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</si>
  <si>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</si>
  <si>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</si>
  <si>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</si>
  <si>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</si>
  <si>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</si>
  <si>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</si>
  <si>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</si>
  <si>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</si>
  <si>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</si>
  <si>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</si>
  <si>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</si>
  <si>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</si>
  <si>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</si>
  <si>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</si>
  <si>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</si>
  <si>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</si>
  <si>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</si>
  <si>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</si>
  <si>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</si>
  <si>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</si>
  <si>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</si>
  <si>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</si>
  <si>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</si>
  <si>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</si>
  <si>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</si>
  <si>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</si>
  <si>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</si>
  <si>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</si>
  <si>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</si>
  <si>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</si>
  <si>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</si>
  <si>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</si>
  <si>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</si>
  <si>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</si>
  <si>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</si>
  <si>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</si>
  <si>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</si>
  <si>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</si>
  <si>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</si>
  <si>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</si>
  <si>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</si>
  <si>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</si>
  <si>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</si>
  <si>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</si>
  <si>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</si>
  <si>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</si>
  <si>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</si>
  <si>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</si>
  <si>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</si>
  <si>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</si>
  <si>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</si>
  <si>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</si>
  <si>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</si>
  <si>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</si>
  <si>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</si>
  <si>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</si>
  <si>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</si>
  <si>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</si>
  <si>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</si>
  <si>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</si>
  <si>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</si>
  <si>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</si>
  <si>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</si>
  <si>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</si>
  <si>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</si>
  <si>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</si>
  <si>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</si>
  <si>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</si>
  <si>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</si>
  <si>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</si>
  <si>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</si>
  <si>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</si>
  <si>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</si>
  <si>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</si>
  <si>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</si>
  <si>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</si>
  <si>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</si>
  <si>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</si>
  <si>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</si>
  <si>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</si>
  <si>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</si>
  <si>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</si>
  <si>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</si>
  <si>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</si>
  <si>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</si>
  <si>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</si>
  <si>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</si>
  <si>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</si>
  <si>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</si>
  <si>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</si>
  <si>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</si>
  <si>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</si>
  <si>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</si>
  <si>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</si>
  <si>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</si>
  <si>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</si>
  <si>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</si>
  <si>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</si>
  <si>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</si>
  <si>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</si>
  <si>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</si>
  <si>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</si>
  <si>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</si>
  <si>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</si>
  <si>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</si>
  <si>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t>
    <phoneticPr fontId="5"/>
  </si>
  <si>
    <t>水質基準適合率</t>
    <phoneticPr fontId="5"/>
  </si>
  <si>
    <t>-</t>
    <phoneticPr fontId="5"/>
  </si>
  <si>
    <t>社会保障関係情報化業務庁費</t>
    <phoneticPr fontId="5"/>
  </si>
  <si>
    <t>回</t>
    <rPh sb="0" eb="1">
      <t>カイ</t>
    </rPh>
    <phoneticPr fontId="5"/>
  </si>
  <si>
    <t>百万円/回</t>
    <phoneticPr fontId="5"/>
  </si>
  <si>
    <t>点検対象外</t>
    <rPh sb="0" eb="2">
      <t>テンケン</t>
    </rPh>
    <rPh sb="2" eb="5">
      <t>タイショウガイ</t>
    </rPh>
    <phoneticPr fontId="5"/>
  </si>
  <si>
    <t>給水装置工事主任技術者国家試験費</t>
    <phoneticPr fontId="5"/>
  </si>
  <si>
    <t>水道法第25条の5第1項</t>
    <phoneticPr fontId="5"/>
  </si>
  <si>
    <t>「水道法の一部改正による給水装置工事事業者の指定制度
等について」</t>
    <phoneticPr fontId="5"/>
  </si>
  <si>
    <t>適切な免状交付</t>
    <phoneticPr fontId="5"/>
  </si>
  <si>
    <t>免状発行件数／免状申請件数</t>
    <phoneticPr fontId="5"/>
  </si>
  <si>
    <t>免状発行件数</t>
    <phoneticPr fontId="5"/>
  </si>
  <si>
    <t>X／Y
X:執行額
Y:免状発行件数　　　　　　　　　　</t>
    <phoneticPr fontId="5"/>
  </si>
  <si>
    <t>1,159,000/5,179</t>
    <phoneticPr fontId="5"/>
  </si>
  <si>
    <t>935,388/6603</t>
    <phoneticPr fontId="5"/>
  </si>
  <si>
    <t>-</t>
    <phoneticPr fontId="5"/>
  </si>
  <si>
    <t>-</t>
    <phoneticPr fontId="5"/>
  </si>
  <si>
    <t>-</t>
    <phoneticPr fontId="5"/>
  </si>
  <si>
    <t>-</t>
    <phoneticPr fontId="5"/>
  </si>
  <si>
    <t>-</t>
    <phoneticPr fontId="5"/>
  </si>
  <si>
    <t>-</t>
    <phoneticPr fontId="5"/>
  </si>
  <si>
    <t>-</t>
    <phoneticPr fontId="5"/>
  </si>
  <si>
    <t>本事業は給水装置工事主任技術者への免状交付等を行うものであり、本事業の推進は給水装置の安全性を確保し、水質基準の適合に資するものである。</t>
    <phoneticPr fontId="5"/>
  </si>
  <si>
    <t>341</t>
    <phoneticPr fontId="5"/>
  </si>
  <si>
    <t>309</t>
    <phoneticPr fontId="5"/>
  </si>
  <si>
    <t>268</t>
    <phoneticPr fontId="5"/>
  </si>
  <si>
    <t>317</t>
    <phoneticPr fontId="5"/>
  </si>
  <si>
    <t>327</t>
    <phoneticPr fontId="5"/>
  </si>
  <si>
    <t>338</t>
    <phoneticPr fontId="5"/>
  </si>
  <si>
    <t>335</t>
    <phoneticPr fontId="5"/>
  </si>
  <si>
    <t>345</t>
    <phoneticPr fontId="5"/>
  </si>
  <si>
    <t>無</t>
  </si>
  <si>
    <t>‐</t>
  </si>
  <si>
    <t xml:space="preserve">少額随意契約であるが、支出先の選定は妥当である。                 </t>
    <phoneticPr fontId="5"/>
  </si>
  <si>
    <t>免状の交付及び免状交付者情報を記録する。
給水装置工事主任技術者については、給水装置工事における適法性や技術水準の確保に関して、技術上の総括となる職責と地位を有しており、そ
の国家資格を取得するための試験は、給水装置に関する法令や施工技術の最新の知見を問うものとして毎年作成しており、需要者に直結する給水
装置工事の適切性を確保することで、安全な水道を持続していくことに寄与すると見込んでいる。</t>
    <phoneticPr fontId="5"/>
  </si>
  <si>
    <t>安全で質の高い水道を確保するため、国家試験制度を維持することは広く国民のニーズがあり、国費を投入しなければ事業目的が達成できない。</t>
    <phoneticPr fontId="5"/>
  </si>
  <si>
    <t>給水装置工事主任技術者の国家試験であるため、国が実施すべき事業である。</t>
    <phoneticPr fontId="5"/>
  </si>
  <si>
    <t>安全で質の高い水道を確保するため、国家試験制度を維持することは優先度が高い。</t>
    <phoneticPr fontId="5"/>
  </si>
  <si>
    <t>本事業を実施することで安全で質の高い水道が受益者（国民）に提供されることから、負担関係は妥当である。</t>
    <phoneticPr fontId="5"/>
  </si>
  <si>
    <t>免状発行件数によるところがあるが、適正な執行を行い、単位当たりコスト削減に今後も努めることとする。</t>
    <phoneticPr fontId="5"/>
  </si>
  <si>
    <t>-</t>
    <phoneticPr fontId="5"/>
  </si>
  <si>
    <t>支出先・使途については、成果物の発注及び納品過程において十分に把握できている。</t>
    <phoneticPr fontId="5"/>
  </si>
  <si>
    <t>主任技術者試験の指定試験機関が免状発行の業務を行うことにより、一連の業務を一元化し、免状発行の迅速化、利用者対応の一元化（ワンストップ化）、個人情報保護のレベルアップを図り、コスト削減にも寄与する。</t>
    <phoneticPr fontId="5"/>
  </si>
  <si>
    <t>実施率は100％であり成果実績は成果目標に見合っている。</t>
    <phoneticPr fontId="5"/>
  </si>
  <si>
    <t>免状申請件数は毎年変動があるが、概ね見込みに見合ったものである。</t>
    <phoneticPr fontId="5"/>
  </si>
  <si>
    <t>成果物（免状）は主任技術者の全国的に統一された資格証明であり、適正な給水装置工事の確保に十分寄与している。</t>
    <phoneticPr fontId="5"/>
  </si>
  <si>
    <t>-</t>
    <phoneticPr fontId="5"/>
  </si>
  <si>
    <t>A.（独）国立印刷局</t>
    <rPh sb="3" eb="4">
      <t>ドク</t>
    </rPh>
    <rPh sb="5" eb="7">
      <t>コクリツ</t>
    </rPh>
    <rPh sb="7" eb="10">
      <t>インサツキョク</t>
    </rPh>
    <phoneticPr fontId="5"/>
  </si>
  <si>
    <t>B.（公財）給水工事技術振興財団</t>
    <rPh sb="3" eb="5">
      <t>コウザイ</t>
    </rPh>
    <rPh sb="6" eb="8">
      <t>キュウスイ</t>
    </rPh>
    <rPh sb="8" eb="10">
      <t>コウジ</t>
    </rPh>
    <rPh sb="10" eb="12">
      <t>ギジュツ</t>
    </rPh>
    <rPh sb="12" eb="14">
      <t>シンコウ</t>
    </rPh>
    <rPh sb="14" eb="16">
      <t>ザイダン</t>
    </rPh>
    <phoneticPr fontId="5"/>
  </si>
  <si>
    <t>（独）国立印刷局</t>
    <rPh sb="1" eb="2">
      <t>ドク</t>
    </rPh>
    <rPh sb="3" eb="5">
      <t>コクリツ</t>
    </rPh>
    <rPh sb="5" eb="8">
      <t>インサツキョク</t>
    </rPh>
    <phoneticPr fontId="5"/>
  </si>
  <si>
    <t>（公財）給水工事技術振興財団</t>
    <rPh sb="1" eb="3">
      <t>コウザイ</t>
    </rPh>
    <rPh sb="4" eb="6">
      <t>キュウスイ</t>
    </rPh>
    <rPh sb="6" eb="8">
      <t>コウジ</t>
    </rPh>
    <rPh sb="8" eb="10">
      <t>ギジュツ</t>
    </rPh>
    <rPh sb="10" eb="12">
      <t>シンコウ</t>
    </rPh>
    <rPh sb="12" eb="14">
      <t>ザイダン</t>
    </rPh>
    <phoneticPr fontId="5"/>
  </si>
  <si>
    <t>935388/5080</t>
    <phoneticPr fontId="5"/>
  </si>
  <si>
    <t>給水装置工事主任技術者免状の印刷</t>
    <phoneticPr fontId="5"/>
  </si>
  <si>
    <t>給水装置工事主任技術者免状の交付及び免状交付者に係る情報の記録</t>
  </si>
  <si>
    <t>-</t>
    <phoneticPr fontId="5"/>
  </si>
  <si>
    <t>H30年度においては、支出先・使途については、成果物の発注及び納品過程において十分に把握できている。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</si>
  <si>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給水装置工事主任技術者免状の交付及び免状交付者情報の記録。給水装置工事主任技術者免状の免状証印刷。</t>
    <rPh sb="29" eb="31">
      <t>キュウスイ</t>
    </rPh>
    <rPh sb="31" eb="33">
      <t>ソウチ</t>
    </rPh>
    <rPh sb="33" eb="35">
      <t>コウジ</t>
    </rPh>
    <rPh sb="35" eb="37">
      <t>シュニン</t>
    </rPh>
    <rPh sb="37" eb="40">
      <t>ギジュツシャ</t>
    </rPh>
    <rPh sb="40" eb="42">
      <t>メンジョウ</t>
    </rPh>
    <rPh sb="43" eb="45">
      <t>メンジョウ</t>
    </rPh>
    <rPh sb="45" eb="46">
      <t>ショウ</t>
    </rPh>
    <rPh sb="46" eb="48">
      <t>インサツ</t>
    </rPh>
    <phoneticPr fontId="5"/>
  </si>
  <si>
    <t>免状交付に係る単価が上昇したため。</t>
    <rPh sb="0" eb="2">
      <t>メンジョウ</t>
    </rPh>
    <rPh sb="2" eb="4">
      <t>コウフ</t>
    </rPh>
    <rPh sb="5" eb="6">
      <t>カカ</t>
    </rPh>
    <rPh sb="7" eb="9">
      <t>タンカ</t>
    </rPh>
    <rPh sb="10" eb="12">
      <t>ジョウショウ</t>
    </rPh>
    <phoneticPr fontId="5"/>
  </si>
  <si>
    <t>-</t>
    <phoneticPr fontId="5"/>
  </si>
  <si>
    <t>事業の実施にあたっては、給水装置工事主任技術者試験の指定試験機関である（公財）給水工事技術振興財団が、試験事務に加えて免状発行の業務を行い一連業務の効率化を図っており、更なる免状交付に係るサービス向上や個人情報保護の充実に努めていく必要がある。</t>
    <phoneticPr fontId="5"/>
  </si>
  <si>
    <t>-</t>
    <phoneticPr fontId="5"/>
  </si>
  <si>
    <t>公共投資における効率化・重点化と担い手確保</t>
    <phoneticPr fontId="5"/>
  </si>
  <si>
    <t>規制緩和の方針に沿った平成8年の水道法改正により給水装置工事における指定給水装置工事事業者制度と給水装置工事主任技術者（国家資格者）制度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rPh sb="164" eb="166">
      <t>モクテキ</t>
    </rPh>
    <phoneticPr fontId="5"/>
  </si>
  <si>
    <t>3,000,000/5450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</si>
</sst>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67236</xdr:colOff>
      <xdr:row>430</xdr:row>
      <xdr:rowOff>201706</xdr:rowOff>
    </xdr:from>
    <xdr:ext cx="325730" cy="275717"/>
    <xdr:sp macro="" textlink="">
      <xdr:nvSpPr>
        <xdr:cNvPr id="6" name="テキスト ボックス 5"/>
        <xdr:cNvSpPr txBox="1"/>
      </xdr:nvSpPr>
      <xdr:spPr>
        <a:xfrm>
          <a:off x="9345707" y="1933014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34</xdr:col>
      <xdr:colOff>100853</xdr:colOff>
      <xdr:row>431</xdr:row>
      <xdr:rowOff>201705</xdr:rowOff>
    </xdr:from>
    <xdr:to>
      <xdr:col>37</xdr:col>
      <xdr:colOff>189698</xdr:colOff>
      <xdr:row>433</xdr:row>
      <xdr:rowOff>15209</xdr:rowOff>
    </xdr:to>
    <xdr:sp macro="" textlink="">
      <xdr:nvSpPr>
        <xdr:cNvPr id="8" name="テキスト ボックス 7"/>
        <xdr:cNvSpPr txBox="1"/>
      </xdr:nvSpPr>
      <xdr:spPr>
        <a:xfrm>
          <a:off x="6958853" y="19565470"/>
          <a:ext cx="693963" cy="340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7</xdr:col>
      <xdr:colOff>0</xdr:colOff>
      <xdr:row>740</xdr:row>
      <xdr:rowOff>0</xdr:rowOff>
    </xdr:from>
    <xdr:to>
      <xdr:col>49</xdr:col>
      <xdr:colOff>89648</xdr:colOff>
      <xdr:row>751</xdr:row>
      <xdr:rowOff>121636</xdr:rowOff>
    </xdr:to>
    <xdr:grpSp>
      <xdr:nvGrpSpPr>
        <xdr:cNvPr id="9" name="グループ化 8"/>
        <xdr:cNvGrpSpPr/>
      </xdr:nvGrpSpPr>
      <xdr:grpSpPr>
        <a:xfrm>
          <a:off x="1422400" y="39001700"/>
          <a:ext cx="8624048" cy="4033236"/>
          <a:chOff x="1557617" y="228723264"/>
          <a:chExt cx="8460442" cy="3496726"/>
        </a:xfrm>
      </xdr:grpSpPr>
      <xdr:sp macro="" textlink="">
        <xdr:nvSpPr>
          <xdr:cNvPr id="10" name="正方形/長方形 9"/>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１．１４百万円</a:t>
            </a:r>
          </a:p>
        </xdr:txBody>
      </xdr:sp>
      <xdr:sp macro="" textlink="">
        <xdr:nvSpPr>
          <xdr:cNvPr id="11" name="大かっこ 10"/>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12" name="グループ化 11"/>
          <xdr:cNvGrpSpPr/>
        </xdr:nvGrpSpPr>
        <xdr:grpSpPr>
          <a:xfrm>
            <a:off x="3398370" y="229954790"/>
            <a:ext cx="4952201" cy="576543"/>
            <a:chOff x="3263900" y="51835050"/>
            <a:chExt cx="4683260" cy="693644"/>
          </a:xfrm>
        </xdr:grpSpPr>
        <xdr:cxnSp macro="">
          <xdr:nvCxnSpPr>
            <xdr:cNvPr id="19" name="直線コネクタ 18"/>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3" name="正方形/長方形 12"/>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（独）国立印刷局</a:t>
            </a:r>
            <a:r>
              <a:rPr kumimoji="1" lang="en-US" altLang="ja-JP" sz="1100" b="0" i="0" u="none" strike="noStrike" baseline="0">
                <a:solidFill>
                  <a:srgbClr val="000000"/>
                </a:solidFill>
                <a:latin typeface="Calibri"/>
              </a:rPr>
              <a:t>  </a:t>
            </a:r>
            <a:r>
              <a:rPr kumimoji="1" lang="ja-JP" altLang="en-US" sz="1100" b="0" i="0" u="none" strike="noStrike" baseline="0">
                <a:solidFill>
                  <a:srgbClr val="000000"/>
                </a:solidFill>
                <a:latin typeface="Calibri"/>
              </a:rPr>
              <a:t>０．２百万円</a:t>
            </a:r>
            <a:endParaRPr kumimoji="1" lang="en-US" altLang="ja-JP" sz="1100" b="0" i="0" u="none" strike="noStrike" baseline="0">
              <a:solidFill>
                <a:srgbClr val="000000"/>
              </a:solidFill>
              <a:latin typeface="Calibri"/>
            </a:endParaRPr>
          </a:p>
        </xdr:txBody>
      </xdr:sp>
      <xdr:sp macro="" textlink="">
        <xdr:nvSpPr>
          <xdr:cNvPr id="14" name="正方形/長方形 13"/>
          <xdr:cNvSpPr/>
        </xdr:nvSpPr>
        <xdr:spPr>
          <a:xfrm>
            <a:off x="6547333" y="230842670"/>
            <a:ext cx="3470726"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（公財）給水工事技術振興財団</a:t>
            </a:r>
            <a:r>
              <a:rPr kumimoji="1" lang="ja-JP" altLang="en-US" sz="1100">
                <a:solidFill>
                  <a:sysClr val="windowText" lastClr="000000"/>
                </a:solidFill>
              </a:rPr>
              <a:t>　０．９４百万円</a:t>
            </a:r>
            <a:endParaRPr kumimoji="1" lang="en-US" altLang="ja-JP" sz="1100">
              <a:solidFill>
                <a:sysClr val="windowText" lastClr="000000"/>
              </a:solidFill>
            </a:endParaRPr>
          </a:p>
        </xdr:txBody>
      </xdr:sp>
      <xdr:sp macro="" textlink="">
        <xdr:nvSpPr>
          <xdr:cNvPr id="15" name="大かっこ 14"/>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16" name="大かっこ 15"/>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7" name="テキスト ボックス 16"/>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sp macro="" textlink="">
        <xdr:nvSpPr>
          <xdr:cNvPr id="18" name="テキスト ボックス 17"/>
          <xdr:cNvSpPr txBox="1"/>
        </xdr:nvSpPr>
        <xdr:spPr>
          <a:xfrm>
            <a:off x="7432488" y="230538617"/>
            <a:ext cx="1914846" cy="24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466</v>
      </c>
      <c r="AP2" s="942"/>
      <c r="AQ2" s="942"/>
      <c r="AR2" s="79" t="str">
        <f>IF(OR(AO2="　", AO2=""), "", "-")</f>
        <v/>
      </c>
      <c r="AS2" s="943">
        <v>366</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600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172</v>
      </c>
      <c r="H5" s="842"/>
      <c r="I5" s="842"/>
      <c r="J5" s="842"/>
      <c r="K5" s="842"/>
      <c r="L5" s="842"/>
      <c r="M5" s="843" t="s">
        <v>66</v>
      </c>
      <c r="N5" s="844"/>
      <c r="O5" s="844"/>
      <c r="P5" s="844"/>
      <c r="Q5" s="844"/>
      <c r="R5" s="845"/>
      <c r="S5" s="846" t="s">
        <v>131</v>
      </c>
      <c r="T5" s="842"/>
      <c r="U5" s="842"/>
      <c r="V5" s="842"/>
      <c r="W5" s="842"/>
      <c r="X5" s="847"/>
      <c r="Y5" s="700" t="s">
        <v>3</v>
      </c>
      <c r="Z5" s="546"/>
      <c r="AA5" s="546"/>
      <c r="AB5" s="546"/>
      <c r="AC5" s="546"/>
      <c r="AD5" s="547"/>
      <c r="AE5" s="701" t="s">
        <v>569</v>
      </c>
      <c r="AF5" s="701"/>
      <c r="AG5" s="701"/>
      <c r="AH5" s="701"/>
      <c r="AI5" s="701"/>
      <c r="AJ5" s="701"/>
      <c r="AK5" s="701"/>
      <c r="AL5" s="701"/>
      <c r="AM5" s="701"/>
      <c r="AN5" s="701"/>
      <c r="AO5" s="701"/>
      <c r="AP5" s="702"/>
      <c r="AQ5" s="703" t="s">
        <v>571</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601</v>
      </c>
      <c r="H7" s="501"/>
      <c r="I7" s="501"/>
      <c r="J7" s="501"/>
      <c r="K7" s="501"/>
      <c r="L7" s="501"/>
      <c r="M7" s="501"/>
      <c r="N7" s="501"/>
      <c r="O7" s="501"/>
      <c r="P7" s="501"/>
      <c r="Q7" s="501"/>
      <c r="R7" s="501"/>
      <c r="S7" s="501"/>
      <c r="T7" s="501"/>
      <c r="U7" s="501"/>
      <c r="V7" s="501"/>
      <c r="W7" s="501"/>
      <c r="X7" s="502"/>
      <c r="Y7" s="925" t="s">
        <v>514</v>
      </c>
      <c r="Z7" s="443"/>
      <c r="AA7" s="443"/>
      <c r="AB7" s="443"/>
      <c r="AC7" s="443"/>
      <c r="AD7" s="926"/>
      <c r="AE7" s="915" t="s">
        <v>602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378</v>
      </c>
      <c r="B8" s="498"/>
      <c r="C8" s="498"/>
      <c r="D8" s="498"/>
      <c r="E8" s="498"/>
      <c r="F8" s="499"/>
      <c r="G8" s="944" t="str">
        <f>入力規則等!A28</f>
        <v>-</v>
      </c>
      <c r="H8" s="722"/>
      <c r="I8" s="722"/>
      <c r="J8" s="722"/>
      <c r="K8" s="722"/>
      <c r="L8" s="722"/>
      <c r="M8" s="722"/>
      <c r="N8" s="722"/>
      <c r="O8" s="722"/>
      <c r="P8" s="722"/>
      <c r="Q8" s="722"/>
      <c r="R8" s="722"/>
      <c r="S8" s="722"/>
      <c r="T8" s="722"/>
      <c r="U8" s="722"/>
      <c r="V8" s="722"/>
      <c r="W8" s="722"/>
      <c r="X8" s="945"/>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650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1</v>
      </c>
      <c r="X13" s="660"/>
      <c r="Y13" s="660"/>
      <c r="Z13" s="660"/>
      <c r="AA13" s="660"/>
      <c r="AB13" s="660"/>
      <c r="AC13" s="661"/>
      <c r="AD13" s="659">
        <v>1</v>
      </c>
      <c r="AE13" s="660"/>
      <c r="AF13" s="660"/>
      <c r="AG13" s="660"/>
      <c r="AH13" s="660"/>
      <c r="AI13" s="660"/>
      <c r="AJ13" s="661"/>
      <c r="AK13" s="659">
        <v>3</v>
      </c>
      <c r="AL13" s="660"/>
      <c r="AM13" s="660"/>
      <c r="AN13" s="660"/>
      <c r="AO13" s="660"/>
      <c r="AP13" s="660"/>
      <c r="AQ13" s="661"/>
      <c r="AR13" s="922"/>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573</v>
      </c>
      <c r="Q14" s="660"/>
      <c r="R14" s="660"/>
      <c r="S14" s="660"/>
      <c r="T14" s="660"/>
      <c r="U14" s="660"/>
      <c r="V14" s="661"/>
      <c r="W14" s="659" t="s">
        <v>574</v>
      </c>
      <c r="X14" s="660"/>
      <c r="Y14" s="660"/>
      <c r="Z14" s="660"/>
      <c r="AA14" s="660"/>
      <c r="AB14" s="660"/>
      <c r="AC14" s="661"/>
      <c r="AD14" s="659" t="s">
        <v>574</v>
      </c>
      <c r="AE14" s="660"/>
      <c r="AF14" s="660"/>
      <c r="AG14" s="660"/>
      <c r="AH14" s="660"/>
      <c r="AI14" s="660"/>
      <c r="AJ14" s="661"/>
      <c r="AK14" s="659" t="s">
        <v>575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574</v>
      </c>
      <c r="X15" s="660"/>
      <c r="Y15" s="660"/>
      <c r="Z15" s="660"/>
      <c r="AA15" s="660"/>
      <c r="AB15" s="660"/>
      <c r="AC15" s="661"/>
      <c r="AD15" s="659" t="s">
        <v>576</v>
      </c>
      <c r="AE15" s="660"/>
      <c r="AF15" s="660"/>
      <c r="AG15" s="660"/>
      <c r="AH15" s="660"/>
      <c r="AI15" s="660"/>
      <c r="AJ15" s="661"/>
      <c r="AK15" s="659" t="s">
        <v>576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575</v>
      </c>
      <c r="Q16" s="660"/>
      <c r="R16" s="660"/>
      <c r="S16" s="660"/>
      <c r="T16" s="660"/>
      <c r="U16" s="660"/>
      <c r="V16" s="661"/>
      <c r="W16" s="659" t="s">
        <v>574</v>
      </c>
      <c r="X16" s="660"/>
      <c r="Y16" s="660"/>
      <c r="Z16" s="660"/>
      <c r="AA16" s="660"/>
      <c r="AB16" s="660"/>
      <c r="AC16" s="661"/>
      <c r="AD16" s="659" t="s">
        <v>576</v>
      </c>
      <c r="AE16" s="660"/>
      <c r="AF16" s="660"/>
      <c r="AG16" s="660"/>
      <c r="AH16" s="660"/>
      <c r="AI16" s="660"/>
      <c r="AJ16" s="661"/>
      <c r="AK16" s="659" t="s">
        <v>576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574</v>
      </c>
      <c r="X17" s="660"/>
      <c r="Y17" s="660"/>
      <c r="Z17" s="660"/>
      <c r="AA17" s="660"/>
      <c r="AB17" s="660"/>
      <c r="AC17" s="661"/>
      <c r="AD17" s="659" t="s">
        <v>576</v>
      </c>
      <c r="AE17" s="660"/>
      <c r="AF17" s="660"/>
      <c r="AG17" s="660"/>
      <c r="AH17" s="660"/>
      <c r="AI17" s="660"/>
      <c r="AJ17" s="661"/>
      <c r="AK17" s="659" t="s">
        <v>576</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1">
        <f>SUM(P13:V17)</f>
        <v>2</v>
      </c>
      <c r="Q18" s="882"/>
      <c r="R18" s="882"/>
      <c r="S18" s="882"/>
      <c r="T18" s="882"/>
      <c r="U18" s="882"/>
      <c r="V18" s="883"/>
      <c r="W18" s="881">
        <f>SUM(W13:AC17)</f>
        <v>1</v>
      </c>
      <c r="X18" s="882"/>
      <c r="Y18" s="882"/>
      <c r="Z18" s="882"/>
      <c r="AA18" s="882"/>
      <c r="AB18" s="882"/>
      <c r="AC18" s="883"/>
      <c r="AD18" s="881">
        <f>SUM(AD13:AJ17)</f>
        <v>1</v>
      </c>
      <c r="AE18" s="882"/>
      <c r="AF18" s="882"/>
      <c r="AG18" s="882"/>
      <c r="AH18" s="882"/>
      <c r="AI18" s="882"/>
      <c r="AJ18" s="883"/>
      <c r="AK18" s="881">
        <f>SUM(AK13:AQ17)</f>
        <v>3</v>
      </c>
      <c r="AL18" s="882"/>
      <c r="AM18" s="882"/>
      <c r="AN18" s="882"/>
      <c r="AO18" s="882"/>
      <c r="AP18" s="882"/>
      <c r="AQ18" s="883"/>
      <c r="AR18" s="881">
        <f>SUM(AR13:AX17)</f>
        <v>0</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1</v>
      </c>
      <c r="Q19" s="660"/>
      <c r="R19" s="660"/>
      <c r="S19" s="660"/>
      <c r="T19" s="660"/>
      <c r="U19" s="660"/>
      <c r="V19" s="661"/>
      <c r="W19" s="659">
        <v>1</v>
      </c>
      <c r="X19" s="660"/>
      <c r="Y19" s="660"/>
      <c r="Z19" s="660"/>
      <c r="AA19" s="660"/>
      <c r="AB19" s="660"/>
      <c r="AC19" s="661"/>
      <c r="AD19" s="659">
        <v>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9" t="s">
        <v>10</v>
      </c>
      <c r="H20" s="880"/>
      <c r="I20" s="880"/>
      <c r="J20" s="880"/>
      <c r="K20" s="880"/>
      <c r="L20" s="880"/>
      <c r="M20" s="880"/>
      <c r="N20" s="880"/>
      <c r="O20" s="880"/>
      <c r="P20" s="318">
        <f>IF(P18=0, "-", SUM(P19)/P18)</f>
        <v>0.5</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9"/>
      <c r="G21" s="316" t="s">
        <v>478</v>
      </c>
      <c r="H21" s="317"/>
      <c r="I21" s="317"/>
      <c r="J21" s="317"/>
      <c r="K21" s="317"/>
      <c r="L21" s="317"/>
      <c r="M21" s="317"/>
      <c r="N21" s="317"/>
      <c r="O21" s="317"/>
      <c r="P21" s="318">
        <f>IF(P19=0, "-", SUM(P19)/SUM(P13,P14))</f>
        <v>0.5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596</v>
      </c>
      <c r="H23" s="956"/>
      <c r="I23" s="956"/>
      <c r="J23" s="956"/>
      <c r="K23" s="956"/>
      <c r="L23" s="956"/>
      <c r="M23" s="956"/>
      <c r="N23" s="956"/>
      <c r="O23" s="957"/>
      <c r="P23" s="922">
        <v>3</v>
      </c>
      <c r="Q23" s="923"/>
      <c r="R23" s="923"/>
      <c r="S23" s="923"/>
      <c r="T23" s="923"/>
      <c r="U23" s="923"/>
      <c r="V23" s="940"/>
      <c r="W23" s="922"/>
      <c r="X23" s="923"/>
      <c r="Y23" s="923"/>
      <c r="Z23" s="923"/>
      <c r="AA23" s="923"/>
      <c r="AB23" s="923"/>
      <c r="AC23" s="940"/>
      <c r="AD23" s="977" t="s">
        <v>651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9"/>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9">
        <f>AK13</f>
        <v>3</v>
      </c>
      <c r="Q29" s="660"/>
      <c r="R29" s="660"/>
      <c r="S29" s="660"/>
      <c r="T29" s="660"/>
      <c r="U29" s="660"/>
      <c r="V29" s="661"/>
      <c r="W29" s="936"/>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8" t="s">
        <v>526</v>
      </c>
      <c r="AN30" s="918"/>
      <c r="AO30" s="918"/>
      <c r="AP30" s="860"/>
      <c r="AQ30" s="769" t="s">
        <v>354</v>
      </c>
      <c r="AR30" s="770"/>
      <c r="AS30" s="770"/>
      <c r="AT30" s="771"/>
      <c r="AU30" s="776" t="s">
        <v>253</v>
      </c>
      <c r="AV30" s="776"/>
      <c r="AW30" s="776"/>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576</v>
      </c>
      <c r="AR31" s="200"/>
      <c r="AS31" s="133" t="s">
        <v>355</v>
      </c>
      <c r="AT31" s="134"/>
      <c r="AU31" s="199"/>
      <c r="AV31" s="199"/>
      <c r="AW31" s="398" t="s">
        <v>300</v>
      </c>
      <c r="AX31" s="399"/>
    </row>
    <row r="32" spans="1:50" ht="23.25" customHeight="1" x14ac:dyDescent="0.15">
      <c r="A32" s="403"/>
      <c r="B32" s="401"/>
      <c r="C32" s="401"/>
      <c r="D32" s="401"/>
      <c r="E32" s="401"/>
      <c r="F32" s="402"/>
      <c r="G32" s="564" t="s">
        <v>603</v>
      </c>
      <c r="H32" s="565"/>
      <c r="I32" s="565"/>
      <c r="J32" s="565"/>
      <c r="K32" s="565"/>
      <c r="L32" s="565"/>
      <c r="M32" s="565"/>
      <c r="N32" s="565"/>
      <c r="O32" s="566"/>
      <c r="P32" s="105" t="s">
        <v>604</v>
      </c>
      <c r="Q32" s="105"/>
      <c r="R32" s="105"/>
      <c r="S32" s="105"/>
      <c r="T32" s="105"/>
      <c r="U32" s="105"/>
      <c r="V32" s="105"/>
      <c r="W32" s="105"/>
      <c r="X32" s="106"/>
      <c r="Y32" s="473" t="s">
        <v>12</v>
      </c>
      <c r="Z32" s="534"/>
      <c r="AA32" s="535"/>
      <c r="AB32" s="863" t="s">
        <v>301</v>
      </c>
      <c r="AC32" s="863"/>
      <c r="AD32" s="863"/>
      <c r="AE32" s="218">
        <v>100</v>
      </c>
      <c r="AF32" s="219"/>
      <c r="AG32" s="219"/>
      <c r="AH32" s="219"/>
      <c r="AI32" s="218">
        <v>100</v>
      </c>
      <c r="AJ32" s="219"/>
      <c r="AK32" s="219"/>
      <c r="AL32" s="219"/>
      <c r="AM32" s="218">
        <v>100</v>
      </c>
      <c r="AN32" s="219"/>
      <c r="AO32" s="219"/>
      <c r="AP32" s="219"/>
      <c r="AQ32" s="340" t="s">
        <v>576</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301</v>
      </c>
      <c r="AC33" s="526"/>
      <c r="AD33" s="526"/>
      <c r="AE33" s="218">
        <v>100</v>
      </c>
      <c r="AF33" s="219"/>
      <c r="AG33" s="219"/>
      <c r="AH33" s="219"/>
      <c r="AI33" s="218">
        <v>100</v>
      </c>
      <c r="AJ33" s="219"/>
      <c r="AK33" s="219"/>
      <c r="AL33" s="219"/>
      <c r="AM33" s="218">
        <v>100</v>
      </c>
      <c r="AN33" s="219"/>
      <c r="AO33" s="219"/>
      <c r="AP33" s="219"/>
      <c r="AQ33" s="340" t="s">
        <v>578</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15">
      <c r="A35" s="226" t="s">
        <v>504</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t="s">
        <v>593</v>
      </c>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t="s">
        <v>593</v>
      </c>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2"/>
      <c r="H99" s="215"/>
      <c r="I99" s="215"/>
      <c r="J99" s="215"/>
      <c r="K99" s="215"/>
      <c r="L99" s="215"/>
      <c r="M99" s="215"/>
      <c r="N99" s="215"/>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597</v>
      </c>
      <c r="AC101" s="462"/>
      <c r="AD101" s="463"/>
      <c r="AE101" s="418">
        <v>5179</v>
      </c>
      <c r="AF101" s="418"/>
      <c r="AG101" s="418"/>
      <c r="AH101" s="418"/>
      <c r="AI101" s="418">
        <v>6603</v>
      </c>
      <c r="AJ101" s="418"/>
      <c r="AK101" s="418"/>
      <c r="AL101" s="418"/>
      <c r="AM101" s="218">
        <v>5080</v>
      </c>
      <c r="AN101" s="219"/>
      <c r="AO101" s="219"/>
      <c r="AP101" s="220"/>
      <c r="AQ101" s="218" t="s">
        <v>654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597</v>
      </c>
      <c r="AC102" s="471"/>
      <c r="AD102" s="472"/>
      <c r="AE102" s="418">
        <v>4500</v>
      </c>
      <c r="AF102" s="418"/>
      <c r="AG102" s="418"/>
      <c r="AH102" s="418"/>
      <c r="AI102" s="418">
        <v>4300</v>
      </c>
      <c r="AJ102" s="418"/>
      <c r="AK102" s="418"/>
      <c r="AL102" s="418"/>
      <c r="AM102" s="218">
        <v>5500</v>
      </c>
      <c r="AN102" s="219"/>
      <c r="AO102" s="219"/>
      <c r="AP102" s="220"/>
      <c r="AQ102" s="273">
        <v>5450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3" t="s">
        <v>521</v>
      </c>
      <c r="AR115" s="594"/>
      <c r="AS115" s="594"/>
      <c r="AT115" s="594"/>
      <c r="AU115" s="594"/>
      <c r="AV115" s="594"/>
      <c r="AW115" s="594"/>
      <c r="AX115" s="595"/>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598</v>
      </c>
      <c r="AC116" s="465"/>
      <c r="AD116" s="466"/>
      <c r="AE116" s="418">
        <v>224</v>
      </c>
      <c r="AF116" s="418"/>
      <c r="AG116" s="418"/>
      <c r="AH116" s="418"/>
      <c r="AI116" s="418">
        <v>142</v>
      </c>
      <c r="AJ116" s="418"/>
      <c r="AK116" s="418"/>
      <c r="AL116" s="418"/>
      <c r="AM116" s="418">
        <v>184</v>
      </c>
      <c r="AN116" s="418"/>
      <c r="AO116" s="418"/>
      <c r="AP116" s="418"/>
      <c r="AQ116" s="218">
        <v>550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581</v>
      </c>
      <c r="AC117" s="475"/>
      <c r="AD117" s="476"/>
      <c r="AE117" s="551" t="s">
        <v>607</v>
      </c>
      <c r="AF117" s="551"/>
      <c r="AG117" s="551"/>
      <c r="AH117" s="551"/>
      <c r="AI117" s="551" t="s">
        <v>608</v>
      </c>
      <c r="AJ117" s="551"/>
      <c r="AK117" s="551"/>
      <c r="AL117" s="551"/>
      <c r="AM117" s="551" t="s">
        <v>645</v>
      </c>
      <c r="AN117" s="551"/>
      <c r="AO117" s="551"/>
      <c r="AP117" s="551"/>
      <c r="AQ117" s="551" t="s">
        <v>657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3" t="s">
        <v>521</v>
      </c>
      <c r="AR118" s="594"/>
      <c r="AS118" s="594"/>
      <c r="AT118" s="594"/>
      <c r="AU118" s="594"/>
      <c r="AV118" s="594"/>
      <c r="AW118" s="594"/>
      <c r="AX118" s="595"/>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3" t="s">
        <v>521</v>
      </c>
      <c r="AR121" s="594"/>
      <c r="AS121" s="594"/>
      <c r="AT121" s="594"/>
      <c r="AU121" s="594"/>
      <c r="AV121" s="594"/>
      <c r="AW121" s="594"/>
      <c r="AX121" s="595"/>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484</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3" t="s">
        <v>521</v>
      </c>
      <c r="AR124" s="594"/>
      <c r="AS124" s="594"/>
      <c r="AT124" s="594"/>
      <c r="AU124" s="594"/>
      <c r="AV124" s="594"/>
      <c r="AW124" s="594"/>
      <c r="AX124" s="595"/>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3" t="s">
        <v>49</v>
      </c>
      <c r="Z126" s="446"/>
      <c r="AA126" s="447"/>
      <c r="AB126" s="474" t="s">
        <v>482</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3" t="s">
        <v>521</v>
      </c>
      <c r="AR127" s="594"/>
      <c r="AS127" s="594"/>
      <c r="AT127" s="594"/>
      <c r="AU127" s="594"/>
      <c r="AV127" s="594"/>
      <c r="AW127" s="594"/>
      <c r="AX127" s="595"/>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611</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610</v>
      </c>
      <c r="AC134" s="205"/>
      <c r="AD134" s="205"/>
      <c r="AE134" s="206" t="s">
        <v>611</v>
      </c>
      <c r="AF134" s="207"/>
      <c r="AG134" s="207"/>
      <c r="AH134" s="207"/>
      <c r="AI134" s="206" t="s">
        <v>612</v>
      </c>
      <c r="AJ134" s="207"/>
      <c r="AK134" s="207"/>
      <c r="AL134" s="207"/>
      <c r="AM134" s="206" t="s">
        <v>613</v>
      </c>
      <c r="AN134" s="207"/>
      <c r="AO134" s="207"/>
      <c r="AP134" s="207"/>
      <c r="AQ134" s="206" t="s">
        <v>614</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610</v>
      </c>
      <c r="AC135" s="213"/>
      <c r="AD135" s="213"/>
      <c r="AE135" s="206" t="s">
        <v>613</v>
      </c>
      <c r="AF135" s="207"/>
      <c r="AG135" s="207"/>
      <c r="AH135" s="207"/>
      <c r="AI135" s="206" t="s">
        <v>611</v>
      </c>
      <c r="AJ135" s="207"/>
      <c r="AK135" s="207"/>
      <c r="AL135" s="207"/>
      <c r="AM135" s="206" t="s">
        <v>615</v>
      </c>
      <c r="AN135" s="207"/>
      <c r="AO135" s="207"/>
      <c r="AP135" s="207"/>
      <c r="AQ135" s="206" t="s">
        <v>609</v>
      </c>
      <c r="AR135" s="207"/>
      <c r="AS135" s="207"/>
      <c r="AT135" s="207"/>
      <c r="AU135" s="206" t="s">
        <v>611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583</v>
      </c>
      <c r="K430" s="904"/>
      <c r="L430" s="904"/>
      <c r="M430" s="904"/>
      <c r="N430" s="904"/>
      <c r="O430" s="904"/>
      <c r="P430" s="904"/>
      <c r="Q430" s="904"/>
      <c r="R430" s="904"/>
      <c r="S430" s="904"/>
      <c r="T430" s="905"/>
      <c r="U430" s="590" t="s">
        <v>655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16</v>
      </c>
      <c r="AF432" s="200"/>
      <c r="AG432" s="133" t="s">
        <v>355</v>
      </c>
      <c r="AH432" s="134"/>
      <c r="AI432" s="156"/>
      <c r="AJ432" s="156"/>
      <c r="AK432" s="156"/>
      <c r="AL432" s="154"/>
      <c r="AM432" s="156"/>
      <c r="AN432" s="156"/>
      <c r="AO432" s="156"/>
      <c r="AP432" s="154"/>
      <c r="AQ432" s="592" t="s">
        <v>582</v>
      </c>
      <c r="AR432" s="200"/>
      <c r="AS432" s="133" t="s">
        <v>355</v>
      </c>
      <c r="AT432" s="134"/>
      <c r="AU432" s="200"/>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0">
        <v>99.9</v>
      </c>
      <c r="AF433" s="207"/>
      <c r="AG433" s="207"/>
      <c r="AH433" s="207"/>
      <c r="AI433" s="340"/>
      <c r="AJ433" s="207"/>
      <c r="AK433" s="207"/>
      <c r="AL433" s="207"/>
      <c r="AM433" s="340" t="s">
        <v>652</v>
      </c>
      <c r="AN433" s="207"/>
      <c r="AO433" s="207"/>
      <c r="AP433" s="341"/>
      <c r="AQ433" s="340" t="s">
        <v>595</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v>100</v>
      </c>
      <c r="AF434" s="207"/>
      <c r="AG434" s="207"/>
      <c r="AH434" s="341"/>
      <c r="AI434" s="340">
        <v>100</v>
      </c>
      <c r="AJ434" s="207"/>
      <c r="AK434" s="207"/>
      <c r="AL434" s="207"/>
      <c r="AM434" s="340">
        <v>100</v>
      </c>
      <c r="AN434" s="207"/>
      <c r="AO434" s="207"/>
      <c r="AP434" s="341"/>
      <c r="AQ434" s="340" t="s">
        <v>586</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v>99.9</v>
      </c>
      <c r="AF435" s="207"/>
      <c r="AG435" s="207"/>
      <c r="AH435" s="341"/>
      <c r="AI435" s="340"/>
      <c r="AJ435" s="207"/>
      <c r="AK435" s="207"/>
      <c r="AL435" s="207"/>
      <c r="AM435" s="340"/>
      <c r="AN435" s="207"/>
      <c r="AO435" s="207"/>
      <c r="AP435" s="341"/>
      <c r="AQ435" s="340" t="s">
        <v>582</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2"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589</v>
      </c>
      <c r="AF458" s="207"/>
      <c r="AG458" s="207"/>
      <c r="AH458" s="207"/>
      <c r="AI458" s="340" t="s">
        <v>582</v>
      </c>
      <c r="AJ458" s="207"/>
      <c r="AK458" s="207"/>
      <c r="AL458" s="207"/>
      <c r="AM458" s="340" t="s">
        <v>582</v>
      </c>
      <c r="AN458" s="207"/>
      <c r="AO458" s="207"/>
      <c r="AP458" s="341"/>
      <c r="AQ458" s="340" t="s">
        <v>589</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582</v>
      </c>
      <c r="AF459" s="207"/>
      <c r="AG459" s="207"/>
      <c r="AH459" s="341"/>
      <c r="AI459" s="340" t="s">
        <v>587</v>
      </c>
      <c r="AJ459" s="207"/>
      <c r="AK459" s="207"/>
      <c r="AL459" s="207"/>
      <c r="AM459" s="340" t="s">
        <v>582</v>
      </c>
      <c r="AN459" s="207"/>
      <c r="AO459" s="207"/>
      <c r="AP459" s="341"/>
      <c r="AQ459" s="340" t="s">
        <v>582</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582</v>
      </c>
      <c r="AF460" s="207"/>
      <c r="AG460" s="207"/>
      <c r="AH460" s="341"/>
      <c r="AI460" s="340" t="s">
        <v>582</v>
      </c>
      <c r="AJ460" s="207"/>
      <c r="AK460" s="207"/>
      <c r="AL460" s="207"/>
      <c r="AM460" s="340" t="s">
        <v>582</v>
      </c>
      <c r="AN460" s="207"/>
      <c r="AO460" s="207"/>
      <c r="AP460" s="341"/>
      <c r="AQ460" s="340" t="s">
        <v>582</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1.2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572</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572</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572</v>
      </c>
      <c r="AE704" s="785"/>
      <c r="AF704" s="785"/>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572</v>
      </c>
      <c r="AE705" s="717"/>
      <c r="AF705" s="717"/>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625</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572</v>
      </c>
      <c r="AE708" s="607"/>
      <c r="AF708" s="607"/>
      <c r="AG708" s="744" t="s">
        <v>632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634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626</v>
      </c>
      <c r="AE712" s="785"/>
      <c r="AF712" s="785"/>
      <c r="AG712" s="812" t="s">
        <v>565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626</v>
      </c>
      <c r="AE713" s="329"/>
      <c r="AF713" s="665"/>
      <c r="AG713" s="101" t="s">
        <v>634</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572</v>
      </c>
      <c r="AE714" s="810"/>
      <c r="AF714" s="811"/>
      <c r="AG714" s="738" t="s">
        <v>636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572</v>
      </c>
      <c r="AE715" s="607"/>
      <c r="AF715" s="658"/>
      <c r="AG715" s="744" t="s">
        <v>637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626</v>
      </c>
      <c r="AE716" s="629"/>
      <c r="AF716" s="629"/>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626</v>
      </c>
      <c r="AE719" s="607"/>
      <c r="AF719" s="607"/>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649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653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599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548</v>
      </c>
      <c r="B737" s="210"/>
      <c r="C737" s="210"/>
      <c r="D737" s="211"/>
      <c r="E737" s="993" t="s">
        <v>617</v>
      </c>
      <c r="F737" s="993"/>
      <c r="G737" s="993"/>
      <c r="H737" s="993"/>
      <c r="I737" s="993"/>
      <c r="J737" s="993"/>
      <c r="K737" s="993"/>
      <c r="L737" s="993"/>
      <c r="M737" s="993"/>
      <c r="N737" s="365" t="s">
        <v>541</v>
      </c>
      <c r="O737" s="365"/>
      <c r="P737" s="365"/>
      <c r="Q737" s="365"/>
      <c r="R737" s="993" t="s">
        <v>618</v>
      </c>
      <c r="S737" s="993"/>
      <c r="T737" s="993"/>
      <c r="U737" s="993"/>
      <c r="V737" s="993"/>
      <c r="W737" s="993"/>
      <c r="X737" s="993"/>
      <c r="Y737" s="993"/>
      <c r="Z737" s="993"/>
      <c r="AA737" s="365" t="s">
        <v>540</v>
      </c>
      <c r="AB737" s="365"/>
      <c r="AC737" s="365"/>
      <c r="AD737" s="365"/>
      <c r="AE737" s="993" t="s">
        <v>619</v>
      </c>
      <c r="AF737" s="993"/>
      <c r="AG737" s="993"/>
      <c r="AH737" s="993"/>
      <c r="AI737" s="993"/>
      <c r="AJ737" s="993"/>
      <c r="AK737" s="993"/>
      <c r="AL737" s="993"/>
      <c r="AM737" s="993"/>
      <c r="AN737" s="365" t="s">
        <v>539</v>
      </c>
      <c r="AO737" s="365"/>
      <c r="AP737" s="365"/>
      <c r="AQ737" s="365"/>
      <c r="AR737" s="985" t="s">
        <v>620</v>
      </c>
      <c r="AS737" s="986"/>
      <c r="AT737" s="986"/>
      <c r="AU737" s="986"/>
      <c r="AV737" s="986"/>
      <c r="AW737" s="986"/>
      <c r="AX737" s="987"/>
      <c r="AY737" s="89"/>
      <c r="AZ737" s="89"/>
    </row>
    <row r="738" spans="1:52" ht="24.75" customHeight="1" x14ac:dyDescent="0.15">
      <c r="A738" s="994" t="s">
        <v>538</v>
      </c>
      <c r="B738" s="210"/>
      <c r="C738" s="210"/>
      <c r="D738" s="211"/>
      <c r="E738" s="993" t="s">
        <v>621</v>
      </c>
      <c r="F738" s="993"/>
      <c r="G738" s="993"/>
      <c r="H738" s="993"/>
      <c r="I738" s="993"/>
      <c r="J738" s="993"/>
      <c r="K738" s="993"/>
      <c r="L738" s="993"/>
      <c r="M738" s="993"/>
      <c r="N738" s="365" t="s">
        <v>537</v>
      </c>
      <c r="O738" s="365"/>
      <c r="P738" s="365"/>
      <c r="Q738" s="365"/>
      <c r="R738" s="993" t="s">
        <v>622</v>
      </c>
      <c r="S738" s="993"/>
      <c r="T738" s="993"/>
      <c r="U738" s="993"/>
      <c r="V738" s="993"/>
      <c r="W738" s="993"/>
      <c r="X738" s="993"/>
      <c r="Y738" s="993"/>
      <c r="Z738" s="993"/>
      <c r="AA738" s="365" t="s">
        <v>536</v>
      </c>
      <c r="AB738" s="365"/>
      <c r="AC738" s="365"/>
      <c r="AD738" s="365"/>
      <c r="AE738" s="993" t="s">
        <v>623</v>
      </c>
      <c r="AF738" s="993"/>
      <c r="AG738" s="993"/>
      <c r="AH738" s="993"/>
      <c r="AI738" s="993"/>
      <c r="AJ738" s="993"/>
      <c r="AK738" s="993"/>
      <c r="AL738" s="993"/>
      <c r="AM738" s="993"/>
      <c r="AN738" s="365" t="s">
        <v>532</v>
      </c>
      <c r="AO738" s="365"/>
      <c r="AP738" s="365"/>
      <c r="AQ738" s="365"/>
      <c r="AR738" s="985" t="s">
        <v>624</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354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641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8"/>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6010405003434</v>
      </c>
      <c r="K837" s="349"/>
      <c r="L837" s="349"/>
      <c r="M837" s="349"/>
      <c r="N837" s="349"/>
      <c r="O837" s="349"/>
      <c r="P837" s="362" t="s">
        <v>646</v>
      </c>
      <c r="Q837" s="350"/>
      <c r="R837" s="350"/>
      <c r="S837" s="350"/>
      <c r="T837" s="350"/>
      <c r="U837" s="350"/>
      <c r="V837" s="350"/>
      <c r="W837" s="350"/>
      <c r="X837" s="350"/>
      <c r="Y837" s="351">
        <v>0.2</v>
      </c>
      <c r="Z837" s="352"/>
      <c r="AA837" s="352"/>
      <c r="AB837" s="353"/>
      <c r="AC837" s="363" t="s">
        <v>502</v>
      </c>
      <c r="AD837" s="371"/>
      <c r="AE837" s="371"/>
      <c r="AF837" s="371"/>
      <c r="AG837" s="371"/>
      <c r="AH837" s="372" t="s">
        <v>565</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3" customHeight="1" x14ac:dyDescent="0.15">
      <c r="A870" s="376">
        <v>1</v>
      </c>
      <c r="B870" s="376">
        <v>1</v>
      </c>
      <c r="C870" s="361" t="s">
        <v>644</v>
      </c>
      <c r="D870" s="347"/>
      <c r="E870" s="347"/>
      <c r="F870" s="347"/>
      <c r="G870" s="347"/>
      <c r="H870" s="347"/>
      <c r="I870" s="347"/>
      <c r="J870" s="348">
        <v>1010005018746</v>
      </c>
      <c r="K870" s="349"/>
      <c r="L870" s="349"/>
      <c r="M870" s="349"/>
      <c r="N870" s="349"/>
      <c r="O870" s="349"/>
      <c r="P870" s="350" t="s">
        <v>647</v>
      </c>
      <c r="Q870" s="350"/>
      <c r="R870" s="350"/>
      <c r="S870" s="350"/>
      <c r="T870" s="350"/>
      <c r="U870" s="350"/>
      <c r="V870" s="350"/>
      <c r="W870" s="350"/>
      <c r="X870" s="350"/>
      <c r="Y870" s="351">
        <v>0.94</v>
      </c>
      <c r="Z870" s="352"/>
      <c r="AA870" s="352"/>
      <c r="AB870" s="353"/>
      <c r="AC870" s="363" t="s">
        <v>502</v>
      </c>
      <c r="AD870" s="371"/>
      <c r="AE870" s="371"/>
      <c r="AF870" s="371"/>
      <c r="AG870" s="371"/>
      <c r="AH870" s="372" t="s">
        <v>565</v>
      </c>
      <c r="AI870" s="373"/>
      <c r="AJ870" s="373"/>
      <c r="AK870" s="373"/>
      <c r="AL870" s="357">
        <v>100</v>
      </c>
      <c r="AM870" s="358"/>
      <c r="AN870" s="358"/>
      <c r="AO870" s="359"/>
      <c r="AP870" s="360" t="s">
        <v>648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5">
      <formula>IF(RIGHT(TEXT(P14,"0.#"),1)=".",FALSE,TRUE)</formula>
    </cfRule>
    <cfRule type="expression" dxfId="2814" priority="14036">
      <formula>IF(RIGHT(TEXT(P14,"0.#"),1)=".",TRUE,FALSE)</formula>
    </cfRule>
  </conditionalFormatting>
  <conditionalFormatting sqref="AE32">
    <cfRule type="expression" dxfId="2813" priority="14025">
      <formula>IF(RIGHT(TEXT(AE32,"0.#"),1)=".",FALSE,TRUE)</formula>
    </cfRule>
    <cfRule type="expression" dxfId="2812" priority="14026">
      <formula>IF(RIGHT(TEXT(AE32,"0.#"),1)=".",TRUE,FALSE)</formula>
    </cfRule>
  </conditionalFormatting>
  <conditionalFormatting sqref="P18:AX18">
    <cfRule type="expression" dxfId="2811" priority="13911">
      <formula>IF(RIGHT(TEXT(P18,"0.#"),1)=".",FALSE,TRUE)</formula>
    </cfRule>
    <cfRule type="expression" dxfId="2810" priority="13912">
      <formula>IF(RIGHT(TEXT(P18,"0.#"),1)=".",TRUE,FALSE)</formula>
    </cfRule>
  </conditionalFormatting>
  <conditionalFormatting sqref="Y782">
    <cfRule type="expression" dxfId="2809" priority="13907">
      <formula>IF(RIGHT(TEXT(Y782,"0.#"),1)=".",FALSE,TRUE)</formula>
    </cfRule>
    <cfRule type="expression" dxfId="2808" priority="13908">
      <formula>IF(RIGHT(TEXT(Y782,"0.#"),1)=".",TRUE,FALSE)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P15:AX15 P13:AX13 P16:AQ17">
    <cfRule type="expression" dxfId="2803" priority="13733">
      <formula>IF(RIGHT(TEXT(P13,"0.#"),1)=".",FALSE,TRUE)</formula>
    </cfRule>
    <cfRule type="expression" dxfId="2802" priority="13734">
      <formula>IF(RIGHT(TEXT(P13,"0.#"),1)=".",TRUE,FALSE)</formula>
    </cfRule>
  </conditionalFormatting>
  <conditionalFormatting sqref="P19:AJ19">
    <cfRule type="expression" dxfId="2801" priority="13731">
      <formula>IF(RIGHT(TEXT(P19,"0.#"),1)=".",FALSE,TRUE)</formula>
    </cfRule>
    <cfRule type="expression" dxfId="2800" priority="13732">
      <formula>IF(RIGHT(TEXT(P19,"0.#"),1)=".",TRUE,FALSE)</formula>
    </cfRule>
  </conditionalFormatting>
  <conditionalFormatting sqref="Y783:Y790 Y781">
    <cfRule type="expression" dxfId="2799" priority="13709">
      <formula>IF(RIGHT(TEXT(Y781,"0.#"),1)=".",FALSE,TRUE)</formula>
    </cfRule>
    <cfRule type="expression" dxfId="2798" priority="13710">
      <formula>IF(RIGHT(TEXT(Y781,"0.#"),1)=".",TRUE,FALSE)</formula>
    </cfRule>
  </conditionalFormatting>
  <conditionalFormatting sqref="AU782">
    <cfRule type="expression" dxfId="2797" priority="13707">
      <formula>IF(RIGHT(TEXT(AU782,"0.#"),1)=".",FALSE,TRUE)</formula>
    </cfRule>
    <cfRule type="expression" dxfId="2796" priority="13708">
      <formula>IF(RIGHT(TEXT(AU782,"0.#"),1)=".",TRUE,FALSE)</formula>
    </cfRule>
  </conditionalFormatting>
  <conditionalFormatting sqref="AU791">
    <cfRule type="expression" dxfId="2795" priority="13705">
      <formula>IF(RIGHT(TEXT(AU791,"0.#"),1)=".",FALSE,TRUE)</formula>
    </cfRule>
    <cfRule type="expression" dxfId="2794" priority="13706">
      <formula>IF(RIGHT(TEXT(AU791,"0.#"),1)=".",TRUE,FALSE)</formula>
    </cfRule>
  </conditionalFormatting>
  <conditionalFormatting sqref="AU783:AU790 AU781">
    <cfRule type="expression" dxfId="2793" priority="13703">
      <formula>IF(RIGHT(TEXT(AU781,"0.#"),1)=".",FALSE,TRUE)</formula>
    </cfRule>
    <cfRule type="expression" dxfId="2792" priority="13704">
      <formula>IF(RIGHT(TEXT(AU781,"0.#"),1)=".",TRUE,FALSE)</formula>
    </cfRule>
  </conditionalFormatting>
  <conditionalFormatting sqref="Y821 Y808 Y795">
    <cfRule type="expression" dxfId="2791" priority="13689">
      <formula>IF(RIGHT(TEXT(Y795,"0.#"),1)=".",FALSE,TRUE)</formula>
    </cfRule>
    <cfRule type="expression" dxfId="2790" priority="13690">
      <formula>IF(RIGHT(TEXT(Y795,"0.#"),1)=".",TRUE,FALSE)</formula>
    </cfRule>
  </conditionalFormatting>
  <conditionalFormatting sqref="Y830 Y817 Y804">
    <cfRule type="expression" dxfId="2789" priority="13687">
      <formula>IF(RIGHT(TEXT(Y804,"0.#"),1)=".",FALSE,TRUE)</formula>
    </cfRule>
    <cfRule type="expression" dxfId="2788" priority="13688">
      <formula>IF(RIGHT(TEXT(Y804,"0.#"),1)=".",TRUE,FALSE)</formula>
    </cfRule>
  </conditionalFormatting>
  <conditionalFormatting sqref="AU821 AU808 AU795">
    <cfRule type="expression" dxfId="2787" priority="13683">
      <formula>IF(RIGHT(TEXT(AU795,"0.#"),1)=".",FALSE,TRUE)</formula>
    </cfRule>
    <cfRule type="expression" dxfId="2786" priority="13684">
      <formula>IF(RIGHT(TEXT(AU795,"0.#"),1)=".",TRUE,FALSE)</formula>
    </cfRule>
  </conditionalFormatting>
  <conditionalFormatting sqref="AU830 AU817 AU804">
    <cfRule type="expression" dxfId="2785" priority="13681">
      <formula>IF(RIGHT(TEXT(AU804,"0.#"),1)=".",FALSE,TRUE)</formula>
    </cfRule>
    <cfRule type="expression" dxfId="2784" priority="13682">
      <formula>IF(RIGHT(TEXT(AU804,"0.#"),1)=".",TRUE,FALSE)</formula>
    </cfRule>
  </conditionalFormatting>
  <conditionalFormatting sqref="AU822:AU829 AU820 AU809:AU816 AU807 AU796:AU803 AU794">
    <cfRule type="expression" dxfId="2783" priority="13679">
      <formula>IF(RIGHT(TEXT(AU794,"0.#"),1)=".",FALSE,TRUE)</formula>
    </cfRule>
    <cfRule type="expression" dxfId="2782" priority="13680">
      <formula>IF(RIGHT(TEXT(AU794,"0.#"),1)=".",TRUE,FALSE)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8:AO838">
    <cfRule type="expression" dxfId="2411" priority="2843">
      <formula>IF(AND(AL838&gt;=0, RIGHT(TEXT(AL838,"0.#"),1)&lt;&gt;"."),TRUE,FALSE)</formula>
    </cfRule>
    <cfRule type="expression" dxfId="2410" priority="2844">
      <formula>IF(AND(AL838&gt;=0, RIGHT(TEXT(AL838,"0.#"),1)="."),TRUE,FALSE)</formula>
    </cfRule>
    <cfRule type="expression" dxfId="2409" priority="2845">
      <formula>IF(AND(AL838&lt;0, RIGHT(TEXT(AL838,"0.#"),1)&lt;&gt;"."),TRUE,FALSE)</formula>
    </cfRule>
    <cfRule type="expression" dxfId="2408" priority="2846">
      <formula>IF(AND(AL838&lt;0, RIGHT(TEXT(AL838,"0.#"),1)="."),TRUE,FALSE)</formula>
    </cfRule>
  </conditionalFormatting>
  <conditionalFormatting sqref="Y838">
    <cfRule type="expression" dxfId="2407" priority="2841">
      <formula>IF(RIGHT(TEXT(Y838,"0.#"),1)=".",FALSE,TRUE)</formula>
    </cfRule>
    <cfRule type="expression" dxfId="2406" priority="2842">
      <formula>IF(RIGHT(TEXT(Y838,"0.#"),1)=".",TRUE,FALSE)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6">
    <cfRule type="expression" dxfId="2063" priority="2323">
      <formula>IF(RIGHT(TEXT(P26,"0.#"),1)=".",FALSE,TRUE)</formula>
    </cfRule>
    <cfRule type="expression" dxfId="2062" priority="2324">
      <formula>IF(RIGHT(TEXT(P26,"0.#"),1)=".",TRUE,FALSE)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P25">
    <cfRule type="expression" dxfId="729" priority="29">
      <formula>IF(RIGHT(TEXT(P25,"0.#"),1)=".",FALSE,TRUE)</formula>
    </cfRule>
    <cfRule type="expression" dxfId="728" priority="30">
      <formula>IF(RIGHT(TEXT(P25,"0.#"),1)=".",TRUE,FALSE)</formula>
    </cfRule>
  </conditionalFormatting>
  <conditionalFormatting sqref="P24">
    <cfRule type="expression" dxfId="727" priority="27">
      <formula>IF(RIGHT(TEXT(P24,"0.#"),1)=".",FALSE,TRUE)</formula>
    </cfRule>
    <cfRule type="expression" dxfId="726" priority="28">
      <formula>IF(RIGHT(TEXT(P24,"0.#"),1)=".",TRUE,FALSE)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16383" man="1"/>
    <brk id="727" max="16383" man="1"/>
    <brk id="739" max="16383" man="1"/>
    <brk id="778"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5"/>
      <c r="Z2" s="831"/>
      <c r="AA2" s="832"/>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525"/>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5"/>
      <c r="Z9" s="831"/>
      <c r="AA9" s="832"/>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525"/>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5"/>
      <c r="Z16" s="831"/>
      <c r="AA16" s="832"/>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525"/>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5"/>
      <c r="Z23" s="831"/>
      <c r="AA23" s="832"/>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525"/>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5"/>
      <c r="Z30" s="831"/>
      <c r="AA30" s="832"/>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525"/>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5"/>
      <c r="Z37" s="831"/>
      <c r="AA37" s="832"/>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525"/>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5"/>
      <c r="Z44" s="831"/>
      <c r="AA44" s="832"/>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525"/>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5"/>
      <c r="Z51" s="831"/>
      <c r="AA51" s="832"/>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525"/>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5"/>
      <c r="Z58" s="831"/>
      <c r="AA58" s="832"/>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525"/>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5"/>
      <c r="Z65" s="831"/>
      <c r="AA65" s="832"/>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525"/>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8"/>
      <c r="B16" s="1049"/>
      <c r="C16" s="1049"/>
      <c r="D16" s="1049"/>
      <c r="E16" s="1049"/>
      <c r="F16" s="105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8"/>
      <c r="B29" s="1049"/>
      <c r="C29" s="1049"/>
      <c r="D29" s="1049"/>
      <c r="E29" s="1049"/>
      <c r="F29" s="105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8"/>
      <c r="B42" s="1049"/>
      <c r="C42" s="1049"/>
      <c r="D42" s="1049"/>
      <c r="E42" s="1049"/>
      <c r="F42" s="105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8"/>
      <c r="B56" s="1049"/>
      <c r="C56" s="1049"/>
      <c r="D56" s="1049"/>
      <c r="E56" s="1049"/>
      <c r="F56" s="105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8"/>
      <c r="B69" s="1049"/>
      <c r="C69" s="1049"/>
      <c r="D69" s="1049"/>
      <c r="E69" s="1049"/>
      <c r="F69" s="105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8"/>
      <c r="B82" s="1049"/>
      <c r="C82" s="1049"/>
      <c r="D82" s="1049"/>
      <c r="E82" s="1049"/>
      <c r="F82" s="105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8"/>
      <c r="B95" s="1049"/>
      <c r="C95" s="1049"/>
      <c r="D95" s="1049"/>
      <c r="E95" s="1049"/>
      <c r="F95" s="105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8"/>
      <c r="B109" s="1049"/>
      <c r="C109" s="1049"/>
      <c r="D109" s="1049"/>
      <c r="E109" s="1049"/>
      <c r="F109" s="105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8"/>
      <c r="B122" s="1049"/>
      <c r="C122" s="1049"/>
      <c r="D122" s="1049"/>
      <c r="E122" s="1049"/>
      <c r="F122" s="105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8"/>
      <c r="B135" s="1049"/>
      <c r="C135" s="1049"/>
      <c r="D135" s="1049"/>
      <c r="E135" s="1049"/>
      <c r="F135" s="105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8"/>
      <c r="B148" s="1049"/>
      <c r="C148" s="1049"/>
      <c r="D148" s="1049"/>
      <c r="E148" s="1049"/>
      <c r="F148" s="105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8"/>
      <c r="B162" s="1049"/>
      <c r="C162" s="1049"/>
      <c r="D162" s="1049"/>
      <c r="E162" s="1049"/>
      <c r="F162" s="105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8"/>
      <c r="B175" s="1049"/>
      <c r="C175" s="1049"/>
      <c r="D175" s="1049"/>
      <c r="E175" s="1049"/>
      <c r="F175" s="105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8"/>
      <c r="B188" s="1049"/>
      <c r="C188" s="1049"/>
      <c r="D188" s="1049"/>
      <c r="E188" s="1049"/>
      <c r="F188" s="105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8"/>
      <c r="B201" s="1049"/>
      <c r="C201" s="1049"/>
      <c r="D201" s="1049"/>
      <c r="E201" s="1049"/>
      <c r="F201" s="105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8"/>
      <c r="B215" s="1049"/>
      <c r="C215" s="1049"/>
      <c r="D215" s="1049"/>
      <c r="E215" s="1049"/>
      <c r="F215" s="105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8"/>
      <c r="B228" s="1049"/>
      <c r="C228" s="1049"/>
      <c r="D228" s="1049"/>
      <c r="E228" s="1049"/>
      <c r="F228" s="105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8"/>
      <c r="B241" s="1049"/>
      <c r="C241" s="1049"/>
      <c r="D241" s="1049"/>
      <c r="E241" s="1049"/>
      <c r="F241" s="105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8"/>
      <c r="B254" s="1049"/>
      <c r="C254" s="1049"/>
      <c r="D254" s="1049"/>
      <c r="E254" s="1049"/>
      <c r="F254" s="105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2019-05-28T02:02:11Z</cp:lastPrinted>
  <dcterms:created xsi:type="dcterms:W3CDTF">2012-03-13T00:50:25Z</dcterms:created>
  <dcterms:modified xsi:type="dcterms:W3CDTF">2019-06-26T14:27:42Z</dcterms:modified>
</cp:coreProperties>
</file>