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<sst xmlns="http://schemas.openxmlformats.org/spreadsheetml/2006/main" count="2900" uniqueCount="658">
  <si>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</si>
  <si>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</si>
  <si>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</si>
  <si>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</si>
  <si>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</si>
  <si>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</si>
  <si>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</si>
  <si>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</si>
  <si>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</si>
  <si>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</si>
  <si>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</si>
  <si>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</si>
  <si>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</si>
  <si>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</si>
  <si>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</si>
  <si>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</si>
  <si>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</si>
  <si>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</si>
  <si>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</si>
  <si>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</si>
  <si>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</si>
  <si>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</si>
  <si>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</si>
  <si>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</si>
  <si>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</si>
  <si>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</si>
  <si>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</si>
  <si>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</si>
  <si>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</si>
  <si>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</si>
  <si>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</si>
  <si>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</si>
  <si>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</si>
  <si>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</si>
  <si>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</si>
  <si>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</si>
  <si>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</si>
  <si>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</si>
  <si>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</si>
  <si>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</si>
  <si>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</si>
  <si>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</si>
  <si>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</si>
  <si>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</si>
  <si>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</si>
  <si>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</si>
  <si>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</si>
  <si>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</si>
  <si>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</si>
  <si>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</si>
  <si>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</si>
  <si>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</si>
  <si>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</si>
  <si>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</si>
  <si>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</si>
  <si>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</si>
  <si>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</si>
  <si>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</si>
  <si>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</si>
  <si>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</si>
  <si>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</si>
  <si>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</si>
  <si>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</si>
  <si>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</si>
  <si>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</si>
  <si>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</si>
  <si>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</si>
  <si>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</si>
  <si>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</si>
  <si>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</si>
  <si>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</si>
  <si>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</si>
  <si>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</si>
  <si>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</si>
  <si>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</si>
  <si>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</si>
  <si>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</si>
  <si>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</si>
  <si>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</si>
  <si>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</si>
  <si>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</si>
  <si>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</si>
  <si>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</si>
  <si>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</si>
  <si>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</si>
  <si>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</si>
  <si>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</si>
  <si>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</si>
  <si>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</si>
  <si>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</si>
  <si>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</si>
  <si>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</si>
  <si>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</si>
  <si>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</si>
  <si>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</si>
  <si>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</si>
  <si>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</si>
  <si>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</si>
  <si>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</si>
  <si>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</si>
  <si>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</si>
  <si>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</si>
  <si>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</si>
  <si>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</si>
  <si>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</si>
  <si>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</si>
  <si>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</si>
  <si>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</si>
  <si>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</si>
  <si>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</si>
  <si>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</si>
  <si>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</si>
  <si>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</si>
  <si>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</si>
  <si>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</si>
  <si>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</si>
  <si>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</si>
  <si>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</si>
  <si>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</si>
  <si>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</si>
  <si>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</si>
  <si>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</si>
  <si>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</si>
  <si>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</si>
  <si>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</si>
  <si>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</si>
  <si>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</si>
  <si>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</si>
  <si>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</si>
  <si>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</si>
  <si>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</si>
  <si>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</si>
  <si>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</si>
  <si>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</si>
  <si>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</si>
  <si>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</si>
  <si>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</si>
  <si>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</si>
  <si>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</si>
  <si>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</si>
  <si>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</si>
  <si>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</si>
  <si>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</si>
  <si>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</si>
  <si>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</si>
  <si>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</si>
  <si>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</si>
  <si>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</si>
  <si>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</si>
  <si>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</si>
  <si>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</si>
  <si>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</si>
  <si>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</si>
  <si>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</si>
  <si>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</si>
  <si>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</si>
  <si>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</si>
  <si>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</si>
  <si>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</si>
  <si>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</si>
  <si>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</si>
  <si>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</si>
  <si>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</si>
  <si>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</si>
  <si>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</si>
  <si>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</si>
  <si>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</si>
  <si>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</si>
  <si>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</si>
  <si>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</si>
  <si>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</si>
  <si>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</si>
  <si>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</si>
  <si>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</si>
  <si>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</si>
  <si>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</si>
  <si>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</si>
  <si>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</si>
  <si>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</si>
  <si>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</si>
  <si>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</si>
  <si>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</si>
  <si>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</si>
  <si>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</si>
  <si>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</si>
  <si>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</si>
  <si>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</si>
  <si>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</si>
  <si>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</si>
  <si>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</si>
  <si>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</si>
  <si>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</si>
  <si>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</si>
  <si>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</si>
  <si>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</si>
  <si>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</si>
  <si>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</si>
  <si>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</si>
  <si>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</si>
  <si>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</si>
  <si>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</si>
  <si>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</si>
  <si>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</si>
  <si>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</si>
  <si>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</si>
  <si>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</si>
  <si>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</si>
  <si>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</si>
  <si>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</si>
  <si>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</si>
  <si>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</si>
  <si>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</si>
  <si>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</si>
  <si>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</si>
  <si>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</si>
  <si>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</si>
  <si>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</si>
  <si>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</si>
  <si>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</si>
  <si>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</si>
  <si>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</si>
  <si>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</si>
  <si>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</si>
  <si>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</si>
  <si>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</si>
  <si>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</si>
  <si>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</si>
  <si>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</si>
  <si>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</si>
  <si>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</si>
  <si>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</si>
  <si>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</si>
  <si>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</si>
  <si>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</si>
  <si>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</si>
  <si>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</si>
  <si>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</si>
  <si>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</si>
  <si>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</si>
  <si>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</si>
  <si>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</si>
  <si>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</si>
  <si>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</si>
  <si>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</si>
  <si>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</si>
  <si>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</si>
  <si>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</si>
  <si>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</si>
  <si>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</si>
  <si>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</si>
  <si>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</si>
  <si>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</si>
  <si>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</si>
  <si>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</si>
  <si>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</si>
  <si>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</si>
  <si>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</si>
  <si>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</si>
  <si>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</si>
  <si>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</si>
  <si>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</si>
  <si>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</si>
  <si>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</si>
  <si>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</si>
  <si>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</si>
  <si>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</si>
  <si>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</si>
  <si>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</si>
  <si>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</si>
  <si>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</si>
  <si>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</si>
  <si>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</si>
  <si>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</si>
  <si>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</si>
  <si>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</si>
  <si>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</si>
  <si>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</si>
  <si>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</si>
  <si>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</si>
  <si>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</si>
  <si>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</si>
  <si>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</si>
  <si>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</si>
  <si>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</si>
  <si>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</si>
  <si>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</si>
  <si>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</si>
  <si>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</si>
  <si>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</si>
  <si>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</si>
  <si>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</si>
  <si>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</si>
  <si>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</si>
  <si>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</si>
  <si>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</si>
  <si>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</si>
  <si>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</si>
  <si>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</si>
  <si>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</si>
  <si>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</si>
  <si>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</si>
  <si>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</si>
  <si>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</si>
  <si>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</si>
  <si>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</si>
  <si>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</si>
  <si>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</si>
  <si>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</si>
  <si>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</si>
  <si>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</si>
  <si>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</si>
  <si>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</si>
  <si>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</si>
  <si>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</si>
  <si>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</si>
  <si>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</si>
  <si>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</si>
  <si>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</si>
  <si>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</si>
  <si>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</si>
  <si>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</si>
  <si>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</si>
  <si>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</si>
  <si>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</si>
  <si>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</si>
  <si>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</si>
  <si>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</si>
  <si>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</si>
  <si>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</si>
  <si>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</si>
  <si>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</si>
  <si>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</si>
  <si>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</si>
  <si>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</si>
  <si>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</si>
  <si>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</si>
  <si>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</si>
  <si>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</si>
  <si>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</si>
  <si>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</si>
  <si>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</si>
  <si>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</si>
  <si>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</si>
  <si>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</si>
  <si>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</si>
  <si>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</si>
  <si>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</si>
  <si>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</si>
  <si>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</si>
  <si>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</si>
  <si>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</si>
  <si>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</si>
  <si>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</si>
  <si>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</si>
  <si>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</si>
  <si>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</si>
  <si>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</si>
  <si>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</si>
  <si>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</si>
  <si>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</si>
  <si>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</si>
  <si>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</si>
  <si>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</si>
  <si>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</si>
  <si>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</si>
  <si>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</si>
  <si>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</si>
  <si>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</si>
  <si>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</si>
  <si>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</si>
  <si>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</si>
  <si>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</si>
  <si>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</si>
  <si>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</si>
  <si>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</si>
  <si>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</si>
  <si>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</si>
  <si>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</si>
  <si>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</si>
  <si>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</si>
  <si>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</si>
  <si>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</si>
  <si>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</si>
  <si>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</si>
  <si>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</si>
  <si>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</si>
  <si>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</si>
  <si>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</si>
  <si>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</si>
  <si>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</si>
  <si>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</si>
  <si>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</si>
  <si>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</si>
  <si>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</si>
  <si>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</si>
  <si>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</si>
  <si>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</si>
  <si>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</si>
  <si>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</si>
  <si>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</si>
  <si>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</si>
  <si>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</si>
  <si>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</si>
  <si>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</si>
  <si>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</si>
  <si>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</si>
  <si>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</si>
  <si>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</si>
  <si>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</si>
  <si>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</si>
  <si>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</si>
  <si>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</si>
  <si>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</si>
  <si>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</si>
  <si>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</si>
  <si>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</si>
  <si>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</si>
  <si>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</si>
  <si>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</si>
  <si>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</si>
  <si>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</si>
  <si>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</si>
  <si>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</si>
  <si>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</si>
  <si>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</si>
  <si>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</si>
  <si>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</si>
  <si>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</si>
  <si>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</si>
  <si>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</si>
  <si>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</si>
  <si>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</si>
  <si>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</si>
  <si>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</si>
  <si>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</si>
  <si>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</si>
  <si>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</si>
  <si>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</si>
  <si>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</si>
  <si>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</si>
  <si>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</si>
  <si>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</si>
  <si>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</si>
  <si>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</si>
  <si>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</si>
  <si>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</si>
  <si>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</si>
  <si>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</si>
  <si>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</si>
  <si>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</si>
  <si>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</si>
  <si>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</si>
  <si>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</si>
  <si>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</si>
  <si>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</si>
  <si>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</si>
  <si>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</si>
  <si>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</si>
  <si>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</si>
  <si>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</si>
  <si>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</si>
  <si>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</si>
  <si>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</si>
  <si>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</si>
  <si>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</si>
  <si>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</si>
  <si>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</si>
  <si>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</si>
  <si>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</si>
  <si>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</si>
  <si>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</si>
  <si>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</si>
  <si>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</si>
  <si>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</si>
  <si>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</si>
  <si>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</si>
  <si>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</si>
  <si>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</si>
  <si>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</si>
  <si>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</si>
  <si>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</si>
  <si>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</si>
  <si>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</si>
  <si>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</si>
  <si>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</si>
  <si>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</si>
  <si>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</si>
  <si>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</si>
  <si>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</si>
  <si>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</si>
  <si>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</si>
  <si>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</si>
  <si>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</si>
  <si>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</si>
  <si>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</si>
  <si>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</si>
  <si>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</si>
  <si>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</si>
  <si>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</si>
  <si>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</si>
  <si>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</si>
  <si>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</si>
  <si>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</si>
  <si>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</si>
  <si>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</si>
  <si>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</si>
  <si>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</si>
  <si>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</si>
  <si>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</si>
  <si>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</si>
  <si>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</si>
  <si>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</si>
  <si>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</si>
  <si>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</si>
  <si>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</si>
  <si>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</si>
  <si>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</si>
  <si>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</si>
  <si>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</si>
  <si>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</si>
  <si>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</si>
  <si>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</si>
  <si>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</si>
  <si>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</si>
  <si>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</si>
  <si>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</si>
  <si>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</si>
  <si>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</si>
  <si>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</si>
  <si>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</si>
  <si>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</si>
  <si>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</si>
  <si>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</si>
  <si>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</si>
  <si>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</si>
  <si>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</si>
  <si>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</si>
  <si>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</si>
  <si>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</si>
  <si>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</si>
  <si>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</si>
  <si>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</si>
  <si>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</si>
  <si>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</si>
  <si>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</si>
  <si>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</si>
  <si>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</si>
  <si>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</si>
  <si>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</si>
  <si>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</si>
  <si>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</si>
  <si>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</si>
  <si>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</si>
  <si>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</si>
  <si>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</si>
  <si>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</si>
  <si>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</si>
  <si>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</si>
  <si>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</si>
  <si>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</si>
  <si>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</si>
  <si>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</si>
  <si>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</si>
  <si>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</si>
  <si>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</si>
  <si>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</si>
  <si>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</si>
  <si>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</si>
  <si>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</si>
  <si>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</si>
  <si>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</si>
  <si>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健康増進総合システム（情報提供）</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</si>
  <si>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</si>
  <si>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</si>
  <si>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</si>
  <si>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</si>
  <si>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</si>
  <si>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</si>
  <si>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「国民の健康の増進の総合的な推進を図るための基本的な方針」（平成24年厚生労働省告示第430号）</t>
    <phoneticPr fontId="5"/>
  </si>
  <si>
    <t>科学的知見に基づく正しい情報の国民への発信を行い、国民の糖尿病や合併症などの生活習慣病を予防する。</t>
    <phoneticPr fontId="5"/>
  </si>
  <si>
    <t>生活習慣の改善のための最新の科学的知見に基づいた情報提供を行うためのプログラム等の運用を行う。</t>
    <phoneticPr fontId="5"/>
  </si>
  <si>
    <t>-</t>
    <phoneticPr fontId="5"/>
  </si>
  <si>
    <t>-</t>
    <phoneticPr fontId="5"/>
  </si>
  <si>
    <t>医療情報システム開発普及等委託費</t>
    <phoneticPr fontId="5"/>
  </si>
  <si>
    <t>平成34年度までに運動習慣のある者の割合を41%まで引き上げる</t>
    <phoneticPr fontId="5"/>
  </si>
  <si>
    <t>運動習慣のある者の割合
運動習慣のある者/総数</t>
    <phoneticPr fontId="5"/>
  </si>
  <si>
    <t>％</t>
    <phoneticPr fontId="5"/>
  </si>
  <si>
    <t>-</t>
    <phoneticPr fontId="5"/>
  </si>
  <si>
    <t>-</t>
    <phoneticPr fontId="5"/>
  </si>
  <si>
    <t>-</t>
    <phoneticPr fontId="5"/>
  </si>
  <si>
    <t>-</t>
    <phoneticPr fontId="5"/>
  </si>
  <si>
    <t>-</t>
    <phoneticPr fontId="5"/>
  </si>
  <si>
    <t>国民健康・栄養調査</t>
    <phoneticPr fontId="5"/>
  </si>
  <si>
    <t>平成34年度までに平均寿命の増加分を上回る健康寿命の増加を図る</t>
    <phoneticPr fontId="5"/>
  </si>
  <si>
    <t>健康寿命の延伸（3年に1度算出）
（右記数値は平成22年調査からの平均寿命の伸延。男女別の数値を合算平均した）</t>
    <phoneticPr fontId="5"/>
  </si>
  <si>
    <t>年</t>
    <rPh sb="0" eb="1">
      <t>ネン</t>
    </rPh>
    <phoneticPr fontId="5"/>
  </si>
  <si>
    <t>-</t>
    <phoneticPr fontId="5"/>
  </si>
  <si>
    <t>-</t>
    <phoneticPr fontId="5"/>
  </si>
  <si>
    <t>健康日本21（第二次）</t>
    <phoneticPr fontId="5"/>
  </si>
  <si>
    <t>健康増進総合支援システムへのアクセス数</t>
    <phoneticPr fontId="5"/>
  </si>
  <si>
    <t>　　　　　　X:当該年度執行額/Y:アクセス数
として算出するが、科学的知見に基づく正しい情報を国民に発信する事業であるため、単位当たりコストの妥当性の評価は困難である。　　　　　　　　　　　　　　</t>
    <phoneticPr fontId="5"/>
  </si>
  <si>
    <t>アクセス数</t>
    <rPh sb="4" eb="5">
      <t>スウ</t>
    </rPh>
    <phoneticPr fontId="8"/>
  </si>
  <si>
    <t>-</t>
    <phoneticPr fontId="5"/>
  </si>
  <si>
    <t>百万円</t>
    <rPh sb="0" eb="2">
      <t>ヒャクマン</t>
    </rPh>
    <rPh sb="2" eb="3">
      <t>エン</t>
    </rPh>
    <phoneticPr fontId="8"/>
  </si>
  <si>
    <t>X　/　Y</t>
  </si>
  <si>
    <t>14百万円 /6,494,526</t>
    <rPh sb="2" eb="4">
      <t>ヒャクマン</t>
    </rPh>
    <rPh sb="4" eb="5">
      <t>エン</t>
    </rPh>
    <phoneticPr fontId="8"/>
  </si>
  <si>
    <t>14百万円/6,953,424</t>
    <rPh sb="2" eb="4">
      <t>ヒャクマン</t>
    </rPh>
    <rPh sb="4" eb="5">
      <t>エン</t>
    </rPh>
    <phoneticPr fontId="8"/>
  </si>
  <si>
    <t>Ⅰ-10-2　生活習慣の改善等により健康寿命の延伸等を図ること</t>
    <phoneticPr fontId="5"/>
  </si>
  <si>
    <t>20～60歳代男性の肥満者の割合
（出典：国民健康・栄養調査）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</si>
  <si>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</si>
  <si>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</si>
  <si>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</si>
  <si>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</si>
  <si>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</si>
  <si>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</si>
  <si>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</si>
  <si>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</si>
  <si>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</si>
  <si>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</si>
  <si>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</si>
  <si>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</si>
  <si>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国民の糖尿病や合併症などの生活習慣病を予防するため、科学的知見に基づく正しい情報の国民への発信を行っている。</t>
    <phoneticPr fontId="5"/>
  </si>
  <si>
    <t>健康増進法第３条に基づき、国は健康の増進に関する正しい知識の普及に努めなければならないとされている。</t>
    <phoneticPr fontId="5"/>
  </si>
  <si>
    <t>政策目的である国民の健康づくりを推進するため、科学的知見に基づく正しい情報の国民への発信により、健康寿命の延伸等を図っている。</t>
    <phoneticPr fontId="5"/>
  </si>
  <si>
    <t>一般競争入札による契約であり、支出先の選定は妥当。</t>
    <phoneticPr fontId="5"/>
  </si>
  <si>
    <t>-</t>
    <phoneticPr fontId="5"/>
  </si>
  <si>
    <t>情報評価委員会運営費及びコンテンツ作成費等、必要最低限なものに限定している。</t>
    <rPh sb="0" eb="2">
      <t>ジョウホウ</t>
    </rPh>
    <rPh sb="2" eb="4">
      <t>ヒョウカ</t>
    </rPh>
    <rPh sb="4" eb="7">
      <t>イインカイ</t>
    </rPh>
    <rPh sb="7" eb="9">
      <t>ウンエイ</t>
    </rPh>
    <rPh sb="9" eb="10">
      <t>ヒ</t>
    </rPh>
    <rPh sb="10" eb="11">
      <t>オヨ</t>
    </rPh>
    <rPh sb="17" eb="19">
      <t>サクセイ</t>
    </rPh>
    <rPh sb="19" eb="21">
      <t>ヒナド</t>
    </rPh>
    <rPh sb="22" eb="24">
      <t>ヒツヨウ</t>
    </rPh>
    <rPh sb="24" eb="27">
      <t>サイテイゲン</t>
    </rPh>
    <rPh sb="31" eb="33">
      <t>ゲンテイ</t>
    </rPh>
    <phoneticPr fontId="8"/>
  </si>
  <si>
    <t>当初の見込みより入札額が少額だったため。</t>
    <rPh sb="0" eb="2">
      <t>トウショ</t>
    </rPh>
    <rPh sb="3" eb="5">
      <t>ミコ</t>
    </rPh>
    <rPh sb="8" eb="11">
      <t>ニュウサツガク</t>
    </rPh>
    <rPh sb="12" eb="14">
      <t>ショウガク</t>
    </rPh>
    <phoneticPr fontId="8"/>
  </si>
  <si>
    <t>関連事業である本システム（保守・運用）における政府統合プラットフォームへの移行により、コスト削減を実行済。</t>
    <rPh sb="0" eb="2">
      <t>カンレン</t>
    </rPh>
    <rPh sb="2" eb="4">
      <t>ジギョウ</t>
    </rPh>
    <rPh sb="7" eb="8">
      <t>ホン</t>
    </rPh>
    <rPh sb="13" eb="15">
      <t>ホシュ</t>
    </rPh>
    <rPh sb="16" eb="18">
      <t>ウンヨウ</t>
    </rPh>
    <rPh sb="49" eb="51">
      <t>ジッコウ</t>
    </rPh>
    <rPh sb="51" eb="52">
      <t>ズ</t>
    </rPh>
    <phoneticPr fontId="8"/>
  </si>
  <si>
    <t>健康増進総合システム(情報提供)は、生活習慣の改善のための最新の科学的知見に基づいた情報提供を行うためのプログラム等の開発・運用である。一方、同システム(保守・運用)は、データセンター等の保守・運用であり事業内容は異なる。</t>
    <phoneticPr fontId="5"/>
  </si>
  <si>
    <t>健康増進総合システム（保守・運用）</t>
    <phoneticPr fontId="5"/>
  </si>
  <si>
    <t>316</t>
    <phoneticPr fontId="5"/>
  </si>
  <si>
    <t>286</t>
    <phoneticPr fontId="5"/>
  </si>
  <si>
    <t>246</t>
    <phoneticPr fontId="5"/>
  </si>
  <si>
    <t>287</t>
    <phoneticPr fontId="5"/>
  </si>
  <si>
    <t>300</t>
    <phoneticPr fontId="5"/>
  </si>
  <si>
    <t>312</t>
    <phoneticPr fontId="5"/>
  </si>
  <si>
    <t>309</t>
    <phoneticPr fontId="5"/>
  </si>
  <si>
    <t>314</t>
    <phoneticPr fontId="5"/>
  </si>
  <si>
    <t>-</t>
    <phoneticPr fontId="5"/>
  </si>
  <si>
    <t>HP内容更新企画費、制作費用等</t>
    <rPh sb="2" eb="4">
      <t>ナイヨウ</t>
    </rPh>
    <rPh sb="4" eb="6">
      <t>コウシン</t>
    </rPh>
    <rPh sb="6" eb="8">
      <t>キカク</t>
    </rPh>
    <rPh sb="8" eb="9">
      <t>ヒ</t>
    </rPh>
    <rPh sb="10" eb="12">
      <t>セイサク</t>
    </rPh>
    <rPh sb="12" eb="14">
      <t>ヒヨウ</t>
    </rPh>
    <rPh sb="14" eb="15">
      <t>トウ</t>
    </rPh>
    <phoneticPr fontId="5"/>
  </si>
  <si>
    <t>情報評価委員会謝金</t>
    <rPh sb="0" eb="2">
      <t>ジョウホウ</t>
    </rPh>
    <rPh sb="2" eb="4">
      <t>ヒョウカ</t>
    </rPh>
    <rPh sb="4" eb="7">
      <t>イインカイ</t>
    </rPh>
    <rPh sb="7" eb="9">
      <t>シャキン</t>
    </rPh>
    <phoneticPr fontId="5"/>
  </si>
  <si>
    <t>旅費、賃借料、通信回線使用料、消費税等</t>
    <rPh sb="0" eb="2">
      <t>リョヒ</t>
    </rPh>
    <rPh sb="3" eb="6">
      <t>チンシャクリョウ</t>
    </rPh>
    <rPh sb="7" eb="9">
      <t>ツウシン</t>
    </rPh>
    <rPh sb="9" eb="11">
      <t>カイセン</t>
    </rPh>
    <rPh sb="11" eb="14">
      <t>シヨウリョウ</t>
    </rPh>
    <rPh sb="15" eb="18">
      <t>ショウヒゼイ</t>
    </rPh>
    <rPh sb="18" eb="19">
      <t>トウ</t>
    </rPh>
    <phoneticPr fontId="5"/>
  </si>
  <si>
    <t>雑役務費</t>
    <rPh sb="0" eb="1">
      <t>ザツ</t>
    </rPh>
    <rPh sb="1" eb="3">
      <t>エキム</t>
    </rPh>
    <rPh sb="3" eb="4">
      <t>ヒ</t>
    </rPh>
    <phoneticPr fontId="5"/>
  </si>
  <si>
    <t>謝金</t>
    <rPh sb="0" eb="2">
      <t>シャキン</t>
    </rPh>
    <phoneticPr fontId="5"/>
  </si>
  <si>
    <t>その他</t>
    <rPh sb="2" eb="3">
      <t>タ</t>
    </rPh>
    <phoneticPr fontId="5"/>
  </si>
  <si>
    <t>株式会社法研</t>
    <rPh sb="0" eb="4">
      <t>カブシキガイシャ</t>
    </rPh>
    <rPh sb="4" eb="5">
      <t>ホウ</t>
    </rPh>
    <rPh sb="5" eb="6">
      <t>ケン</t>
    </rPh>
    <phoneticPr fontId="5"/>
  </si>
  <si>
    <t>－</t>
    <phoneticPr fontId="5"/>
  </si>
  <si>
    <t>生活習慣病改善のための最新の科学的知見に基づいた情報提供を行うためのプログラム等の運用を行う。</t>
    <rPh sb="0" eb="2">
      <t>セイカツ</t>
    </rPh>
    <rPh sb="2" eb="5">
      <t>シュウカンビョウ</t>
    </rPh>
    <rPh sb="5" eb="7">
      <t>カイゼン</t>
    </rPh>
    <rPh sb="11" eb="13">
      <t>サイシン</t>
    </rPh>
    <rPh sb="14" eb="17">
      <t>カガクテキ</t>
    </rPh>
    <rPh sb="17" eb="19">
      <t>チケン</t>
    </rPh>
    <rPh sb="20" eb="21">
      <t>モト</t>
    </rPh>
    <rPh sb="24" eb="26">
      <t>ジョウホウ</t>
    </rPh>
    <rPh sb="26" eb="28">
      <t>テイキョウ</t>
    </rPh>
    <rPh sb="29" eb="30">
      <t>オコナ</t>
    </rPh>
    <rPh sb="39" eb="40">
      <t>トウ</t>
    </rPh>
    <rPh sb="41" eb="43">
      <t>ウンヨウ</t>
    </rPh>
    <rPh sb="44" eb="45">
      <t>オコナ</t>
    </rPh>
    <phoneticPr fontId="5"/>
  </si>
  <si>
    <t>最新の科学的知見に基づいた情報提供を行うためのウェブサイトの運用を行うことで、国民が生活習慣を改善するための支援を図る。</t>
    <phoneticPr fontId="5"/>
  </si>
  <si>
    <t>平成30年4月～11月までの間で約270万回のホームページ上のアクセスがあることから、活動実績は高い。　</t>
    <rPh sb="0" eb="2">
      <t>ヘイセイ</t>
    </rPh>
    <rPh sb="4" eb="5">
      <t>ネン</t>
    </rPh>
    <rPh sb="6" eb="7">
      <t>ガツ</t>
    </rPh>
    <rPh sb="10" eb="11">
      <t>ガツ</t>
    </rPh>
    <rPh sb="14" eb="15">
      <t>アイダ</t>
    </rPh>
    <rPh sb="16" eb="17">
      <t>ヤク</t>
    </rPh>
    <rPh sb="20" eb="21">
      <t>マン</t>
    </rPh>
    <rPh sb="21" eb="22">
      <t>カイ</t>
    </rPh>
    <rPh sb="29" eb="30">
      <t>ジョウ</t>
    </rPh>
    <phoneticPr fontId="8"/>
  </si>
  <si>
    <t>平成30年度については入札額が当初の計画額よりも少なく執行額が抑えられたことにより不用が生じたが、サイトへのアクセス数は相当数あり、国民の健康づくりの意識向上に寄与しているといえるため、引き続き実施する必要があると考える。</t>
    <rPh sb="60" eb="63">
      <t>ソウトウスウ</t>
    </rPh>
    <phoneticPr fontId="5"/>
  </si>
  <si>
    <t>平成31年度はよりアクセス数の向上を図るため国民目線に立ったより分かりやすいホームページにリニューアルすることを予定している。また、事業の規模に沿った予算を計上できるよう見直しを検討する。</t>
    <phoneticPr fontId="5"/>
  </si>
  <si>
    <t>A.株式会社法研</t>
    <rPh sb="2" eb="6">
      <t>カブシキガイシャ</t>
    </rPh>
    <rPh sb="6" eb="7">
      <t>ホウ</t>
    </rPh>
    <rPh sb="7" eb="8">
      <t>ケン</t>
    </rPh>
    <phoneticPr fontId="5"/>
  </si>
  <si>
    <t>16百万円/6,953,424</t>
    <rPh sb="2" eb="4">
      <t>ヒャクマン</t>
    </rPh>
    <rPh sb="4" eb="5">
      <t>エン</t>
    </rPh>
    <phoneticPr fontId="5"/>
  </si>
  <si>
    <t>Ⅰ-10  妊産婦・児童から高齢者に至るまでの幅広い年齢層において、地域・職場などの様々な場所で、国民的な健康づくりを推進すること</t>
    <phoneticPr fontId="5"/>
  </si>
  <si>
    <t>-</t>
    <phoneticPr fontId="5"/>
  </si>
  <si>
    <t>平成30年度分については集計中であるが、例年高い水準を維持している。</t>
    <rPh sb="0" eb="2">
      <t>ヘイセイ</t>
    </rPh>
    <rPh sb="4" eb="6">
      <t>ネンド</t>
    </rPh>
    <rPh sb="6" eb="7">
      <t>ブン</t>
    </rPh>
    <rPh sb="12" eb="15">
      <t>シュウケイチュウ</t>
    </rPh>
    <rPh sb="20" eb="22">
      <t>レイネン</t>
    </rPh>
    <rPh sb="22" eb="23">
      <t>タカ</t>
    </rPh>
    <rPh sb="24" eb="26">
      <t>スイジュン</t>
    </rPh>
    <rPh sb="27" eb="29">
      <t>イジ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</si>
</sst>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47624</xdr:colOff>
      <xdr:row>31</xdr:row>
      <xdr:rowOff>47625</xdr:rowOff>
    </xdr:from>
    <xdr:to>
      <xdr:col>41</xdr:col>
      <xdr:colOff>178594</xdr:colOff>
      <xdr:row>31</xdr:row>
      <xdr:rowOff>273844</xdr:rowOff>
    </xdr:to>
    <xdr:sp macro="" textlink="">
      <xdr:nvSpPr>
        <xdr:cNvPr id="3" name="テキスト ボックス 2"/>
        <xdr:cNvSpPr txBox="1"/>
      </xdr:nvSpPr>
      <xdr:spPr>
        <a:xfrm>
          <a:off x="7739062" y="9906000"/>
          <a:ext cx="738188" cy="22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35719</xdr:colOff>
      <xdr:row>33</xdr:row>
      <xdr:rowOff>47625</xdr:rowOff>
    </xdr:from>
    <xdr:to>
      <xdr:col>41</xdr:col>
      <xdr:colOff>166689</xdr:colOff>
      <xdr:row>33</xdr:row>
      <xdr:rowOff>273844</xdr:rowOff>
    </xdr:to>
    <xdr:sp macro="" textlink="">
      <xdr:nvSpPr>
        <xdr:cNvPr id="4" name="テキスト ボックス 3"/>
        <xdr:cNvSpPr txBox="1"/>
      </xdr:nvSpPr>
      <xdr:spPr>
        <a:xfrm>
          <a:off x="7727157" y="10501313"/>
          <a:ext cx="738188"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47625</xdr:colOff>
      <xdr:row>133</xdr:row>
      <xdr:rowOff>166688</xdr:rowOff>
    </xdr:from>
    <xdr:to>
      <xdr:col>41</xdr:col>
      <xdr:colOff>178595</xdr:colOff>
      <xdr:row>133</xdr:row>
      <xdr:rowOff>392907</xdr:rowOff>
    </xdr:to>
    <xdr:sp macro="" textlink="">
      <xdr:nvSpPr>
        <xdr:cNvPr id="8" name="テキスト ボックス 7"/>
        <xdr:cNvSpPr txBox="1"/>
      </xdr:nvSpPr>
      <xdr:spPr>
        <a:xfrm>
          <a:off x="7739063" y="17716501"/>
          <a:ext cx="738188"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17</xdr:col>
      <xdr:colOff>11905</xdr:colOff>
      <xdr:row>742</xdr:row>
      <xdr:rowOff>11906</xdr:rowOff>
    </xdr:from>
    <xdr:to>
      <xdr:col>34</xdr:col>
      <xdr:colOff>202405</xdr:colOff>
      <xdr:row>744</xdr:row>
      <xdr:rowOff>345281</xdr:rowOff>
    </xdr:to>
    <xdr:sp macro="" textlink="">
      <xdr:nvSpPr>
        <xdr:cNvPr id="10" name="正方形/長方形 9"/>
        <xdr:cNvSpPr/>
      </xdr:nvSpPr>
      <xdr:spPr>
        <a:xfrm>
          <a:off x="3452811" y="42040969"/>
          <a:ext cx="3631407" cy="10477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ysClr val="windowText" lastClr="000000"/>
              </a:solidFill>
            </a:rPr>
            <a:t>11</a:t>
          </a:r>
          <a:r>
            <a:rPr kumimoji="1" lang="ja-JP" altLang="en-US" sz="1100">
              <a:solidFill>
                <a:schemeClr val="tx1"/>
              </a:solidFill>
            </a:rPr>
            <a:t>百万円</a:t>
          </a:r>
        </a:p>
      </xdr:txBody>
    </xdr:sp>
    <xdr:clientData/>
  </xdr:twoCellAnchor>
  <xdr:twoCellAnchor>
    <xdr:from>
      <xdr:col>17</xdr:col>
      <xdr:colOff>0</xdr:colOff>
      <xdr:row>745</xdr:row>
      <xdr:rowOff>226219</xdr:rowOff>
    </xdr:from>
    <xdr:to>
      <xdr:col>35</xdr:col>
      <xdr:colOff>0</xdr:colOff>
      <xdr:row>748</xdr:row>
      <xdr:rowOff>-1</xdr:rowOff>
    </xdr:to>
    <xdr:sp macro="" textlink="">
      <xdr:nvSpPr>
        <xdr:cNvPr id="11" name="大かっこ 10"/>
        <xdr:cNvSpPr/>
      </xdr:nvSpPr>
      <xdr:spPr>
        <a:xfrm>
          <a:off x="3440906" y="43326844"/>
          <a:ext cx="3643313" cy="8453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委託業者への指導・管理</a:t>
          </a:r>
        </a:p>
      </xdr:txBody>
    </xdr:sp>
    <xdr:clientData/>
  </xdr:twoCellAnchor>
  <xdr:twoCellAnchor>
    <xdr:from>
      <xdr:col>17</xdr:col>
      <xdr:colOff>11906</xdr:colOff>
      <xdr:row>750</xdr:row>
      <xdr:rowOff>250031</xdr:rowOff>
    </xdr:from>
    <xdr:to>
      <xdr:col>35</xdr:col>
      <xdr:colOff>0</xdr:colOff>
      <xdr:row>753</xdr:row>
      <xdr:rowOff>226219</xdr:rowOff>
    </xdr:to>
    <xdr:sp macro="" textlink="">
      <xdr:nvSpPr>
        <xdr:cNvPr id="13" name="正方形/長方形 12"/>
        <xdr:cNvSpPr/>
      </xdr:nvSpPr>
      <xdr:spPr>
        <a:xfrm>
          <a:off x="3452812" y="45136594"/>
          <a:ext cx="3631407" cy="10477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株式会社法研</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754</xdr:row>
      <xdr:rowOff>95250</xdr:rowOff>
    </xdr:from>
    <xdr:to>
      <xdr:col>35</xdr:col>
      <xdr:colOff>0</xdr:colOff>
      <xdr:row>756</xdr:row>
      <xdr:rowOff>226218</xdr:rowOff>
    </xdr:to>
    <xdr:sp macro="" textlink="">
      <xdr:nvSpPr>
        <xdr:cNvPr id="14" name="大かっこ 13"/>
        <xdr:cNvSpPr/>
      </xdr:nvSpPr>
      <xdr:spPr>
        <a:xfrm>
          <a:off x="3440906" y="46410563"/>
          <a:ext cx="3643313" cy="845343"/>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①情報評価委員会の開催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②一般向け、専門家向けの情報提供</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26</xdr:col>
      <xdr:colOff>-1</xdr:colOff>
      <xdr:row>748</xdr:row>
      <xdr:rowOff>59531</xdr:rowOff>
    </xdr:from>
    <xdr:to>
      <xdr:col>26</xdr:col>
      <xdr:colOff>5953</xdr:colOff>
      <xdr:row>750</xdr:row>
      <xdr:rowOff>250031</xdr:rowOff>
    </xdr:to>
    <xdr:cxnSp macro="">
      <xdr:nvCxnSpPr>
        <xdr:cNvPr id="16" name="直線矢印コネクタ 15"/>
        <xdr:cNvCxnSpPr>
          <a:endCxn id="13" idx="0"/>
        </xdr:cNvCxnSpPr>
      </xdr:nvCxnSpPr>
      <xdr:spPr>
        <a:xfrm>
          <a:off x="5262562" y="44231719"/>
          <a:ext cx="5954" cy="904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59530</xdr:colOff>
      <xdr:row>749</xdr:row>
      <xdr:rowOff>71438</xdr:rowOff>
    </xdr:from>
    <xdr:to>
      <xdr:col>25</xdr:col>
      <xdr:colOff>107156</xdr:colOff>
      <xdr:row>750</xdr:row>
      <xdr:rowOff>190500</xdr:rowOff>
    </xdr:to>
    <xdr:sp macro="" textlink="">
      <xdr:nvSpPr>
        <xdr:cNvPr id="18" name="テキスト ボックス 17"/>
        <xdr:cNvSpPr txBox="1"/>
      </xdr:nvSpPr>
      <xdr:spPr>
        <a:xfrm>
          <a:off x="3095624" y="44600813"/>
          <a:ext cx="2071688"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38</xdr:col>
      <xdr:colOff>63500</xdr:colOff>
      <xdr:row>100</xdr:row>
      <xdr:rowOff>38100</xdr:rowOff>
    </xdr:from>
    <xdr:to>
      <xdr:col>41</xdr:col>
      <xdr:colOff>194470</xdr:colOff>
      <xdr:row>100</xdr:row>
      <xdr:rowOff>264319</xdr:rowOff>
    </xdr:to>
    <xdr:sp macro="" textlink="">
      <xdr:nvSpPr>
        <xdr:cNvPr id="15" name="テキスト ボックス 14"/>
        <xdr:cNvSpPr txBox="1"/>
      </xdr:nvSpPr>
      <xdr:spPr>
        <a:xfrm>
          <a:off x="7785100" y="14262100"/>
          <a:ext cx="740570"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25400</xdr:colOff>
      <xdr:row>116</xdr:row>
      <xdr:rowOff>215900</xdr:rowOff>
    </xdr:from>
    <xdr:to>
      <xdr:col>41</xdr:col>
      <xdr:colOff>156370</xdr:colOff>
      <xdr:row>116</xdr:row>
      <xdr:rowOff>442119</xdr:rowOff>
    </xdr:to>
    <xdr:sp macro="" textlink="">
      <xdr:nvSpPr>
        <xdr:cNvPr id="19" name="テキスト ボックス 18"/>
        <xdr:cNvSpPr txBox="1"/>
      </xdr:nvSpPr>
      <xdr:spPr>
        <a:xfrm>
          <a:off x="7747000" y="15608300"/>
          <a:ext cx="740570"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25400</xdr:colOff>
      <xdr:row>115</xdr:row>
      <xdr:rowOff>63500</xdr:rowOff>
    </xdr:from>
    <xdr:to>
      <xdr:col>41</xdr:col>
      <xdr:colOff>156370</xdr:colOff>
      <xdr:row>115</xdr:row>
      <xdr:rowOff>289719</xdr:rowOff>
    </xdr:to>
    <xdr:sp macro="" textlink="">
      <xdr:nvSpPr>
        <xdr:cNvPr id="20" name="テキスト ボックス 19"/>
        <xdr:cNvSpPr txBox="1"/>
      </xdr:nvSpPr>
      <xdr:spPr>
        <a:xfrm>
          <a:off x="7747000" y="15163800"/>
          <a:ext cx="740570"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335</v>
      </c>
      <c r="AT2" s="941"/>
      <c r="AU2" s="941"/>
      <c r="AV2" s="52" t="str">
        <f>IF(AW2="", "", "-")</f>
        <v/>
      </c>
      <c r="AW2" s="912"/>
      <c r="AX2" s="912"/>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0"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30" customHeight="1" x14ac:dyDescent="0.15">
      <c r="A8" s="495" t="s">
        <v>378</v>
      </c>
      <c r="B8" s="496"/>
      <c r="C8" s="496"/>
      <c r="D8" s="496"/>
      <c r="E8" s="496"/>
      <c r="F8" s="497"/>
      <c r="G8" s="942" t="str">
        <f>入力規則等!A28</f>
        <v>高齢社会対策、食育推進</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0"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v>
      </c>
      <c r="Q13" s="658"/>
      <c r="R13" s="658"/>
      <c r="S13" s="658"/>
      <c r="T13" s="658"/>
      <c r="U13" s="658"/>
      <c r="V13" s="659"/>
      <c r="W13" s="657">
        <v>16</v>
      </c>
      <c r="X13" s="658"/>
      <c r="Y13" s="658"/>
      <c r="Z13" s="658"/>
      <c r="AA13" s="658"/>
      <c r="AB13" s="658"/>
      <c r="AC13" s="659"/>
      <c r="AD13" s="657">
        <v>16</v>
      </c>
      <c r="AE13" s="658"/>
      <c r="AF13" s="658"/>
      <c r="AG13" s="658"/>
      <c r="AH13" s="658"/>
      <c r="AI13" s="658"/>
      <c r="AJ13" s="659"/>
      <c r="AK13" s="657">
        <v>16</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582</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8">
        <f>SUM(P13:V17)</f>
        <v>19</v>
      </c>
      <c r="Q18" s="879"/>
      <c r="R18" s="879"/>
      <c r="S18" s="879"/>
      <c r="T18" s="879"/>
      <c r="U18" s="879"/>
      <c r="V18" s="880"/>
      <c r="W18" s="878">
        <f>SUM(W13:AC17)</f>
        <v>16</v>
      </c>
      <c r="X18" s="879"/>
      <c r="Y18" s="879"/>
      <c r="Z18" s="879"/>
      <c r="AA18" s="879"/>
      <c r="AB18" s="879"/>
      <c r="AC18" s="880"/>
      <c r="AD18" s="878">
        <f>SUM(AD13:AJ17)</f>
        <v>16</v>
      </c>
      <c r="AE18" s="879"/>
      <c r="AF18" s="879"/>
      <c r="AG18" s="879"/>
      <c r="AH18" s="879"/>
      <c r="AI18" s="879"/>
      <c r="AJ18" s="880"/>
      <c r="AK18" s="878">
        <f>SUM(AK13:AQ17)</f>
        <v>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v>
      </c>
      <c r="Q19" s="658"/>
      <c r="R19" s="658"/>
      <c r="S19" s="658"/>
      <c r="T19" s="658"/>
      <c r="U19" s="658"/>
      <c r="V19" s="659"/>
      <c r="W19" s="657">
        <v>14</v>
      </c>
      <c r="X19" s="658"/>
      <c r="Y19" s="658"/>
      <c r="Z19" s="658"/>
      <c r="AA19" s="658"/>
      <c r="AB19" s="658"/>
      <c r="AC19" s="659"/>
      <c r="AD19" s="657">
        <v>11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0.73684210526315785</v>
      </c>
      <c r="Q20" s="318"/>
      <c r="R20" s="318"/>
      <c r="S20" s="318"/>
      <c r="T20" s="318"/>
      <c r="U20" s="318"/>
      <c r="V20" s="318"/>
      <c r="W20" s="318">
        <f t="shared" ref="W20" si="0">IF(W18=0, "-", SUM(W19)/W18)</f>
        <v>0.875</v>
      </c>
      <c r="X20" s="318"/>
      <c r="Y20" s="318"/>
      <c r="Z20" s="318"/>
      <c r="AA20" s="318"/>
      <c r="AB20" s="318"/>
      <c r="AC20" s="318"/>
      <c r="AD20" s="318">
        <f t="shared" ref="AD20" si="1">IF(AD18=0, "-", SUM(AD19)/AD18)</f>
        <v>0.6875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f>IF(P19=0, "-", SUM(P19)/SUM(P13,P14))</f>
        <v>0.73684210526315785</v>
      </c>
      <c r="Q21" s="318"/>
      <c r="R21" s="318"/>
      <c r="S21" s="318"/>
      <c r="T21" s="318"/>
      <c r="U21" s="318"/>
      <c r="V21" s="318"/>
      <c r="W21" s="318">
        <f t="shared" ref="W21" si="2">IF(W19=0, "-", SUM(W19)/SUM(W13,W14))</f>
        <v>0.875</v>
      </c>
      <c r="X21" s="318"/>
      <c r="Y21" s="318"/>
      <c r="Z21" s="318"/>
      <c r="AA21" s="318"/>
      <c r="AB21" s="318"/>
      <c r="AC21" s="318"/>
      <c r="AD21" s="318">
        <f t="shared" ref="AD21" si="3">IF(AD19=0, "-", SUM(AD19)/SUM(AD13,AD14))</f>
        <v>0.6875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583</v>
      </c>
      <c r="H23" s="954"/>
      <c r="I23" s="954"/>
      <c r="J23" s="954"/>
      <c r="K23" s="954"/>
      <c r="L23" s="954"/>
      <c r="M23" s="954"/>
      <c r="N23" s="954"/>
      <c r="O23" s="955"/>
      <c r="P23" s="920">
        <v>16</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16</v>
      </c>
      <c r="Q29" s="658"/>
      <c r="R29" s="658"/>
      <c r="S29" s="658"/>
      <c r="T29" s="658"/>
      <c r="U29" s="658"/>
      <c r="V29" s="659"/>
      <c r="W29" s="934"/>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587</v>
      </c>
      <c r="AR31" s="200"/>
      <c r="AS31" s="133" t="s">
        <v>355</v>
      </c>
      <c r="AT31" s="134"/>
      <c r="AU31" s="199">
        <v>34</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30.6</v>
      </c>
      <c r="AF32" s="219"/>
      <c r="AG32" s="219"/>
      <c r="AH32" s="219"/>
      <c r="AI32" s="218">
        <v>31.8</v>
      </c>
      <c r="AJ32" s="219"/>
      <c r="AK32" s="219"/>
      <c r="AL32" s="219"/>
      <c r="AM32" s="218"/>
      <c r="AN32" s="219"/>
      <c r="AO32" s="219"/>
      <c r="AP32" s="219"/>
      <c r="AQ32" s="340" t="s">
        <v>588</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36.299999999999997</v>
      </c>
      <c r="AF33" s="219"/>
      <c r="AG33" s="219"/>
      <c r="AH33" s="219"/>
      <c r="AI33" s="218">
        <v>37.1</v>
      </c>
      <c r="AJ33" s="219"/>
      <c r="AK33" s="219"/>
      <c r="AL33" s="219"/>
      <c r="AM33" s="218">
        <v>37.1</v>
      </c>
      <c r="AN33" s="219"/>
      <c r="AO33" s="219"/>
      <c r="AP33" s="219"/>
      <c r="AQ33" s="340" t="s">
        <v>589</v>
      </c>
      <c r="AR33" s="207"/>
      <c r="AS33" s="207"/>
      <c r="AT33" s="341"/>
      <c r="AU33" s="219">
        <v>41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84.3</v>
      </c>
      <c r="AF34" s="219"/>
      <c r="AG34" s="219"/>
      <c r="AH34" s="219"/>
      <c r="AI34" s="218">
        <v>85.7</v>
      </c>
      <c r="AJ34" s="219"/>
      <c r="AK34" s="219"/>
      <c r="AL34" s="219"/>
      <c r="AM34" s="218"/>
      <c r="AN34" s="219"/>
      <c r="AO34" s="219"/>
      <c r="AP34" s="219"/>
      <c r="AQ34" s="340" t="s">
        <v>587</v>
      </c>
      <c r="AR34" s="207"/>
      <c r="AS34" s="207"/>
      <c r="AT34" s="341"/>
      <c r="AU34" s="219" t="s">
        <v>591</v>
      </c>
      <c r="AV34" s="219"/>
      <c r="AW34" s="219"/>
      <c r="AX34" s="221"/>
    </row>
    <row r="35" spans="1:50" ht="23.25" customHeight="1" x14ac:dyDescent="0.15">
      <c r="A35" s="226" t="s">
        <v>506</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590</v>
      </c>
      <c r="AR38" s="200"/>
      <c r="AS38" s="133" t="s">
        <v>355</v>
      </c>
      <c r="AT38" s="134"/>
      <c r="AU38" s="199">
        <v>34</v>
      </c>
      <c r="AV38" s="199"/>
      <c r="AW38" s="398" t="s">
        <v>300</v>
      </c>
      <c r="AX38" s="399"/>
    </row>
    <row r="39" spans="1:50" ht="35.1" customHeight="1" x14ac:dyDescent="0.15">
      <c r="A39" s="403"/>
      <c r="B39" s="401"/>
      <c r="C39" s="401"/>
      <c r="D39" s="401"/>
      <c r="E39" s="401"/>
      <c r="F39" s="402"/>
      <c r="G39" s="564" t="s">
        <v>593</v>
      </c>
      <c r="H39" s="565"/>
      <c r="I39" s="565"/>
      <c r="J39" s="565"/>
      <c r="K39" s="565"/>
      <c r="L39" s="565"/>
      <c r="M39" s="565"/>
      <c r="N39" s="565"/>
      <c r="O39" s="566"/>
      <c r="P39" s="105" t="s">
        <v>594</v>
      </c>
      <c r="Q39" s="105"/>
      <c r="R39" s="105"/>
      <c r="S39" s="105"/>
      <c r="T39" s="105"/>
      <c r="U39" s="105"/>
      <c r="V39" s="105"/>
      <c r="W39" s="105"/>
      <c r="X39" s="106"/>
      <c r="Y39" s="471" t="s">
        <v>12</v>
      </c>
      <c r="Z39" s="531"/>
      <c r="AA39" s="532"/>
      <c r="AB39" s="461" t="s">
        <v>595</v>
      </c>
      <c r="AC39" s="461"/>
      <c r="AD39" s="461"/>
      <c r="AE39" s="218">
        <v>0.8</v>
      </c>
      <c r="AF39" s="219"/>
      <c r="AG39" s="219"/>
      <c r="AH39" s="219"/>
      <c r="AI39" s="218" t="s">
        <v>590</v>
      </c>
      <c r="AJ39" s="219"/>
      <c r="AK39" s="219"/>
      <c r="AL39" s="219"/>
      <c r="AM39" s="218" t="s">
        <v>590</v>
      </c>
      <c r="AN39" s="219"/>
      <c r="AO39" s="219"/>
      <c r="AP39" s="219"/>
      <c r="AQ39" s="340" t="s">
        <v>596</v>
      </c>
      <c r="AR39" s="207"/>
      <c r="AS39" s="207"/>
      <c r="AT39" s="341"/>
      <c r="AU39" s="219" t="s">
        <v>596</v>
      </c>
      <c r="AV39" s="219"/>
      <c r="AW39" s="219"/>
      <c r="AX39" s="221"/>
    </row>
    <row r="40" spans="1:50" ht="35.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595</v>
      </c>
      <c r="AC40" s="523"/>
      <c r="AD40" s="523"/>
      <c r="AE40" s="218">
        <v>0.7</v>
      </c>
      <c r="AF40" s="219"/>
      <c r="AG40" s="219"/>
      <c r="AH40" s="219"/>
      <c r="AI40" s="218" t="s">
        <v>596</v>
      </c>
      <c r="AJ40" s="219"/>
      <c r="AK40" s="219"/>
      <c r="AL40" s="219"/>
      <c r="AM40" s="218" t="s">
        <v>589</v>
      </c>
      <c r="AN40" s="219"/>
      <c r="AO40" s="219"/>
      <c r="AP40" s="219"/>
      <c r="AQ40" s="340" t="s">
        <v>590</v>
      </c>
      <c r="AR40" s="207"/>
      <c r="AS40" s="207"/>
      <c r="AT40" s="341"/>
      <c r="AU40" s="219" t="s">
        <v>656</v>
      </c>
      <c r="AV40" s="219"/>
      <c r="AW40" s="219"/>
      <c r="AX40" s="221"/>
    </row>
    <row r="41" spans="1:50" ht="35.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114</v>
      </c>
      <c r="AF41" s="219"/>
      <c r="AG41" s="219"/>
      <c r="AH41" s="219"/>
      <c r="AI41" s="218" t="s">
        <v>597</v>
      </c>
      <c r="AJ41" s="219"/>
      <c r="AK41" s="219"/>
      <c r="AL41" s="219"/>
      <c r="AM41" s="218" t="s">
        <v>590</v>
      </c>
      <c r="AN41" s="219"/>
      <c r="AO41" s="219"/>
      <c r="AP41" s="219"/>
      <c r="AQ41" s="340" t="s">
        <v>590</v>
      </c>
      <c r="AR41" s="207"/>
      <c r="AS41" s="207"/>
      <c r="AT41" s="341"/>
      <c r="AU41" s="219" t="s">
        <v>590</v>
      </c>
      <c r="AV41" s="219"/>
      <c r="AW41" s="219"/>
      <c r="AX41" s="221"/>
    </row>
    <row r="42" spans="1:50" ht="23.25" customHeight="1" x14ac:dyDescent="0.15">
      <c r="A42" s="226" t="s">
        <v>506</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601</v>
      </c>
      <c r="AC101" s="461"/>
      <c r="AD101" s="461"/>
      <c r="AE101" s="218">
        <v>6494526</v>
      </c>
      <c r="AF101" s="219"/>
      <c r="AG101" s="219"/>
      <c r="AH101" s="220"/>
      <c r="AI101" s="218">
        <v>6953424</v>
      </c>
      <c r="AJ101" s="219"/>
      <c r="AK101" s="219"/>
      <c r="AL101" s="220"/>
      <c r="AM101" s="218"/>
      <c r="AN101" s="219"/>
      <c r="AO101" s="219"/>
      <c r="AP101" s="220"/>
      <c r="AQ101" s="218" t="s">
        <v>602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601</v>
      </c>
      <c r="AC102" s="461"/>
      <c r="AD102" s="461"/>
      <c r="AE102" s="418">
        <v>8543916</v>
      </c>
      <c r="AF102" s="418"/>
      <c r="AG102" s="418"/>
      <c r="AH102" s="418"/>
      <c r="AI102" s="418">
        <v>6494526</v>
      </c>
      <c r="AJ102" s="418"/>
      <c r="AK102" s="418"/>
      <c r="AL102" s="418"/>
      <c r="AM102" s="418">
        <v>6953424</v>
      </c>
      <c r="AN102" s="418"/>
      <c r="AO102" s="418"/>
      <c r="AP102" s="418"/>
      <c r="AQ102" s="273">
        <v>6953424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v>2.2000000000000002</v>
      </c>
      <c r="AF116" s="418"/>
      <c r="AG116" s="418"/>
      <c r="AH116" s="418"/>
      <c r="AI116" s="418">
        <v>2</v>
      </c>
      <c r="AJ116" s="418"/>
      <c r="AK116" s="418"/>
      <c r="AL116" s="418"/>
      <c r="AM116" s="418"/>
      <c r="AN116" s="418"/>
      <c r="AO116" s="418"/>
      <c r="AP116" s="418"/>
      <c r="AQ116" s="218">
        <v>2.2999999999999998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604</v>
      </c>
      <c r="AC117" s="473"/>
      <c r="AD117" s="474"/>
      <c r="AE117" s="551" t="s">
        <v>605</v>
      </c>
      <c r="AF117" s="551"/>
      <c r="AG117" s="551"/>
      <c r="AH117" s="551"/>
      <c r="AI117" s="551" t="s">
        <v>606</v>
      </c>
      <c r="AJ117" s="551"/>
      <c r="AK117" s="551"/>
      <c r="AL117" s="551"/>
      <c r="AM117" s="551"/>
      <c r="AN117" s="551"/>
      <c r="AO117" s="551"/>
      <c r="AP117" s="551"/>
      <c r="AQ117" s="551" t="s">
        <v>654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655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602</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32</v>
      </c>
      <c r="AF134" s="207"/>
      <c r="AG134" s="207"/>
      <c r="AH134" s="207"/>
      <c r="AI134" s="206">
        <v>33</v>
      </c>
      <c r="AJ134" s="207"/>
      <c r="AK134" s="207"/>
      <c r="AL134" s="207"/>
      <c r="AM134" s="206"/>
      <c r="AN134" s="207"/>
      <c r="AO134" s="207"/>
      <c r="AP134" s="207"/>
      <c r="AQ134" s="206" t="s">
        <v>582</v>
      </c>
      <c r="AR134" s="207"/>
      <c r="AS134" s="207"/>
      <c r="AT134" s="207"/>
      <c r="AU134" s="206" t="s">
        <v>602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t="s">
        <v>576</v>
      </c>
      <c r="AF135" s="207"/>
      <c r="AG135" s="207"/>
      <c r="AH135" s="207"/>
      <c r="AI135" s="206" t="s">
        <v>602</v>
      </c>
      <c r="AJ135" s="207"/>
      <c r="AK135" s="207"/>
      <c r="AL135" s="207"/>
      <c r="AM135" s="206" t="s">
        <v>609</v>
      </c>
      <c r="AN135" s="207"/>
      <c r="AO135" s="207"/>
      <c r="AP135" s="207"/>
      <c r="AQ135" s="206" t="s">
        <v>602</v>
      </c>
      <c r="AR135" s="207"/>
      <c r="AS135" s="207"/>
      <c r="AT135" s="207"/>
      <c r="AU135" s="206">
        <v>28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610</v>
      </c>
      <c r="H154" s="105"/>
      <c r="I154" s="105"/>
      <c r="J154" s="105"/>
      <c r="K154" s="105"/>
      <c r="L154" s="105"/>
      <c r="M154" s="105"/>
      <c r="N154" s="105"/>
      <c r="O154" s="105"/>
      <c r="P154" s="106"/>
      <c r="Q154" s="125" t="s">
        <v>611</v>
      </c>
      <c r="R154" s="105"/>
      <c r="S154" s="105"/>
      <c r="T154" s="105"/>
      <c r="U154" s="105"/>
      <c r="V154" s="105"/>
      <c r="W154" s="105"/>
      <c r="X154" s="105"/>
      <c r="Y154" s="105"/>
      <c r="Z154" s="105"/>
      <c r="AA154" s="293"/>
      <c r="AB154" s="141" t="s">
        <v>611</v>
      </c>
      <c r="AC154" s="142"/>
      <c r="AD154" s="142"/>
      <c r="AE154" s="147" t="s">
        <v>611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8"/>
      <c r="G430" s="899" t="s">
        <v>374</v>
      </c>
      <c r="H430" s="123"/>
      <c r="I430" s="123"/>
      <c r="J430" s="900" t="s">
        <v>576</v>
      </c>
      <c r="K430" s="901"/>
      <c r="L430" s="901"/>
      <c r="M430" s="901"/>
      <c r="N430" s="901"/>
      <c r="O430" s="901"/>
      <c r="P430" s="901"/>
      <c r="Q430" s="901"/>
      <c r="R430" s="901"/>
      <c r="S430" s="901"/>
      <c r="T430" s="902"/>
      <c r="U430" s="588" t="s">
        <v>590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610</v>
      </c>
      <c r="AF432" s="200"/>
      <c r="AG432" s="133" t="s">
        <v>355</v>
      </c>
      <c r="AH432" s="134"/>
      <c r="AI432" s="156"/>
      <c r="AJ432" s="156"/>
      <c r="AK432" s="156"/>
      <c r="AL432" s="154"/>
      <c r="AM432" s="156"/>
      <c r="AN432" s="156"/>
      <c r="AO432" s="156"/>
      <c r="AP432" s="154"/>
      <c r="AQ432" s="590" t="s">
        <v>612</v>
      </c>
      <c r="AR432" s="200"/>
      <c r="AS432" s="133" t="s">
        <v>355</v>
      </c>
      <c r="AT432" s="134"/>
      <c r="AU432" s="200" t="s">
        <v>602</v>
      </c>
      <c r="AV432" s="200"/>
      <c r="AW432" s="133" t="s">
        <v>300</v>
      </c>
      <c r="AX432" s="195"/>
    </row>
    <row r="433" spans="1:50" ht="23.25" customHeight="1" x14ac:dyDescent="0.15">
      <c r="A433" s="189"/>
      <c r="B433" s="186"/>
      <c r="C433" s="180"/>
      <c r="D433" s="186"/>
      <c r="E433" s="342"/>
      <c r="F433" s="343"/>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t="s">
        <v>613</v>
      </c>
      <c r="AF433" s="207"/>
      <c r="AG433" s="207"/>
      <c r="AH433" s="207"/>
      <c r="AI433" s="340" t="s">
        <v>602</v>
      </c>
      <c r="AJ433" s="207"/>
      <c r="AK433" s="207"/>
      <c r="AL433" s="207"/>
      <c r="AM433" s="340" t="s">
        <v>590</v>
      </c>
      <c r="AN433" s="207"/>
      <c r="AO433" s="207"/>
      <c r="AP433" s="341"/>
      <c r="AQ433" s="340" t="s">
        <v>590</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616</v>
      </c>
      <c r="AC434" s="205"/>
      <c r="AD434" s="205"/>
      <c r="AE434" s="340" t="s">
        <v>602</v>
      </c>
      <c r="AF434" s="207"/>
      <c r="AG434" s="207"/>
      <c r="AH434" s="341"/>
      <c r="AI434" s="340" t="s">
        <v>590</v>
      </c>
      <c r="AJ434" s="207"/>
      <c r="AK434" s="207"/>
      <c r="AL434" s="207"/>
      <c r="AM434" s="340" t="s">
        <v>590</v>
      </c>
      <c r="AN434" s="207"/>
      <c r="AO434" s="207"/>
      <c r="AP434" s="341"/>
      <c r="AQ434" s="340" t="s">
        <v>614</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590</v>
      </c>
      <c r="AF435" s="207"/>
      <c r="AG435" s="207"/>
      <c r="AH435" s="341"/>
      <c r="AI435" s="340" t="s">
        <v>602</v>
      </c>
      <c r="AJ435" s="207"/>
      <c r="AK435" s="207"/>
      <c r="AL435" s="207"/>
      <c r="AM435" s="340" t="s">
        <v>615</v>
      </c>
      <c r="AN435" s="207"/>
      <c r="AO435" s="207"/>
      <c r="AP435" s="341"/>
      <c r="AQ435" s="340" t="s">
        <v>590</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355</v>
      </c>
      <c r="AH457" s="134"/>
      <c r="AI457" s="156"/>
      <c r="AJ457" s="156"/>
      <c r="AK457" s="156"/>
      <c r="AL457" s="154"/>
      <c r="AM457" s="156"/>
      <c r="AN457" s="156"/>
      <c r="AO457" s="156"/>
      <c r="AP457" s="154"/>
      <c r="AQ457" s="590" t="s">
        <v>612</v>
      </c>
      <c r="AR457" s="200"/>
      <c r="AS457" s="133" t="s">
        <v>355</v>
      </c>
      <c r="AT457" s="134"/>
      <c r="AU457" s="200" t="s">
        <v>614</v>
      </c>
      <c r="AV457" s="200"/>
      <c r="AW457" s="133" t="s">
        <v>300</v>
      </c>
      <c r="AX457" s="195"/>
    </row>
    <row r="458" spans="1:50" ht="23.25"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613</v>
      </c>
      <c r="AC458" s="213"/>
      <c r="AD458" s="213"/>
      <c r="AE458" s="340" t="s">
        <v>590</v>
      </c>
      <c r="AF458" s="207"/>
      <c r="AG458" s="207"/>
      <c r="AH458" s="207"/>
      <c r="AI458" s="340" t="s">
        <v>617</v>
      </c>
      <c r="AJ458" s="207"/>
      <c r="AK458" s="207"/>
      <c r="AL458" s="207"/>
      <c r="AM458" s="340" t="s">
        <v>609</v>
      </c>
      <c r="AN458" s="207"/>
      <c r="AO458" s="207"/>
      <c r="AP458" s="341"/>
      <c r="AQ458" s="340" t="s">
        <v>589</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602</v>
      </c>
      <c r="AF459" s="207"/>
      <c r="AG459" s="207"/>
      <c r="AH459" s="341"/>
      <c r="AI459" s="340" t="s">
        <v>589</v>
      </c>
      <c r="AJ459" s="207"/>
      <c r="AK459" s="207"/>
      <c r="AL459" s="207"/>
      <c r="AM459" s="340" t="s">
        <v>617</v>
      </c>
      <c r="AN459" s="207"/>
      <c r="AO459" s="207"/>
      <c r="AP459" s="341"/>
      <c r="AQ459" s="340" t="s">
        <v>618</v>
      </c>
      <c r="AR459" s="207"/>
      <c r="AS459" s="207"/>
      <c r="AT459" s="341"/>
      <c r="AU459" s="207" t="s">
        <v>617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590</v>
      </c>
      <c r="AJ460" s="207"/>
      <c r="AK460" s="207"/>
      <c r="AL460" s="207"/>
      <c r="AM460" s="340" t="s">
        <v>616</v>
      </c>
      <c r="AN460" s="207"/>
      <c r="AO460" s="207"/>
      <c r="AP460" s="341"/>
      <c r="AQ460" s="340" t="s">
        <v>589</v>
      </c>
      <c r="AR460" s="207"/>
      <c r="AS460" s="207"/>
      <c r="AT460" s="341"/>
      <c r="AU460" s="207" t="s">
        <v>590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95000000000000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50.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620</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t="s">
        <v>625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627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620</v>
      </c>
      <c r="AE713" s="329"/>
      <c r="AF713" s="663"/>
      <c r="AG713" s="101" t="s">
        <v>625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628</v>
      </c>
      <c r="AH714" s="737"/>
      <c r="AI714" s="737"/>
      <c r="AJ714" s="737"/>
      <c r="AK714" s="737"/>
      <c r="AL714" s="737"/>
      <c r="AM714" s="737"/>
      <c r="AN714" s="737"/>
      <c r="AO714" s="737"/>
      <c r="AP714" s="737"/>
      <c r="AQ714" s="737"/>
      <c r="AR714" s="737"/>
      <c r="AS714" s="737"/>
      <c r="AT714" s="737"/>
      <c r="AU714" s="737"/>
      <c r="AV714" s="737"/>
      <c r="AW714" s="737"/>
      <c r="AX714" s="738"/>
    </row>
    <row r="715" spans="1:50" ht="39.950000000000003"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657</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620</v>
      </c>
      <c r="AE716" s="627"/>
      <c r="AF716" s="627"/>
      <c r="AG716" s="101" t="s">
        <v>657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334</v>
      </c>
      <c r="K721" s="291"/>
      <c r="L721" s="83" t="str">
        <f>IF(M721="","","-")</f>
        <v/>
      </c>
      <c r="M721" s="84"/>
      <c r="N721" s="304" t="s">
        <v>630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95000000000000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950000000000003"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95000000000000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95000000000000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631</v>
      </c>
      <c r="F737" s="991"/>
      <c r="G737" s="991"/>
      <c r="H737" s="991"/>
      <c r="I737" s="991"/>
      <c r="J737" s="991"/>
      <c r="K737" s="991"/>
      <c r="L737" s="991"/>
      <c r="M737" s="991"/>
      <c r="N737" s="365" t="s">
        <v>543</v>
      </c>
      <c r="O737" s="365"/>
      <c r="P737" s="365"/>
      <c r="Q737" s="365"/>
      <c r="R737" s="991" t="s">
        <v>632</v>
      </c>
      <c r="S737" s="991"/>
      <c r="T737" s="991"/>
      <c r="U737" s="991"/>
      <c r="V737" s="991"/>
      <c r="W737" s="991"/>
      <c r="X737" s="991"/>
      <c r="Y737" s="991"/>
      <c r="Z737" s="991"/>
      <c r="AA737" s="365" t="s">
        <v>542</v>
      </c>
      <c r="AB737" s="365"/>
      <c r="AC737" s="365"/>
      <c r="AD737" s="365"/>
      <c r="AE737" s="991" t="s">
        <v>633</v>
      </c>
      <c r="AF737" s="991"/>
      <c r="AG737" s="991"/>
      <c r="AH737" s="991"/>
      <c r="AI737" s="991"/>
      <c r="AJ737" s="991"/>
      <c r="AK737" s="991"/>
      <c r="AL737" s="991"/>
      <c r="AM737" s="991"/>
      <c r="AN737" s="365" t="s">
        <v>541</v>
      </c>
      <c r="AO737" s="365"/>
      <c r="AP737" s="365"/>
      <c r="AQ737" s="365"/>
      <c r="AR737" s="983" t="s">
        <v>634</v>
      </c>
      <c r="AS737" s="984"/>
      <c r="AT737" s="984"/>
      <c r="AU737" s="984"/>
      <c r="AV737" s="984"/>
      <c r="AW737" s="984"/>
      <c r="AX737" s="985"/>
      <c r="AY737" s="89"/>
      <c r="AZ737" s="89"/>
    </row>
    <row r="738" spans="1:52" ht="24.75" customHeight="1" x14ac:dyDescent="0.15">
      <c r="A738" s="992" t="s">
        <v>540</v>
      </c>
      <c r="B738" s="210"/>
      <c r="C738" s="210"/>
      <c r="D738" s="211"/>
      <c r="E738" s="991" t="s">
        <v>635</v>
      </c>
      <c r="F738" s="991"/>
      <c r="G738" s="991"/>
      <c r="H738" s="991"/>
      <c r="I738" s="991"/>
      <c r="J738" s="991"/>
      <c r="K738" s="991"/>
      <c r="L738" s="991"/>
      <c r="M738" s="991"/>
      <c r="N738" s="365" t="s">
        <v>539</v>
      </c>
      <c r="O738" s="365"/>
      <c r="P738" s="365"/>
      <c r="Q738" s="365"/>
      <c r="R738" s="991" t="s">
        <v>636</v>
      </c>
      <c r="S738" s="991"/>
      <c r="T738" s="991"/>
      <c r="U738" s="991"/>
      <c r="V738" s="991"/>
      <c r="W738" s="991"/>
      <c r="X738" s="991"/>
      <c r="Y738" s="991"/>
      <c r="Z738" s="991"/>
      <c r="AA738" s="365" t="s">
        <v>538</v>
      </c>
      <c r="AB738" s="365"/>
      <c r="AC738" s="365"/>
      <c r="AD738" s="365"/>
      <c r="AE738" s="991" t="s">
        <v>637</v>
      </c>
      <c r="AF738" s="991"/>
      <c r="AG738" s="991"/>
      <c r="AH738" s="991"/>
      <c r="AI738" s="991"/>
      <c r="AJ738" s="991"/>
      <c r="AK738" s="991"/>
      <c r="AL738" s="991"/>
      <c r="AM738" s="991"/>
      <c r="AN738" s="365" t="s">
        <v>534</v>
      </c>
      <c r="AO738" s="365"/>
      <c r="AP738" s="365"/>
      <c r="AQ738" s="365"/>
      <c r="AR738" s="983" t="s">
        <v>638</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c r="J739" s="986"/>
      <c r="K739" s="93" t="str">
        <f>IF(OR(I739="　", I739=""), "", "-")</f>
        <v/>
      </c>
      <c r="L739" s="987">
        <v>321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653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643</v>
      </c>
      <c r="H781" s="671"/>
      <c r="I781" s="671"/>
      <c r="J781" s="671"/>
      <c r="K781" s="672"/>
      <c r="L781" s="664" t="s">
        <v>640</v>
      </c>
      <c r="M781" s="665"/>
      <c r="N781" s="665"/>
      <c r="O781" s="665"/>
      <c r="P781" s="665"/>
      <c r="Q781" s="665"/>
      <c r="R781" s="665"/>
      <c r="S781" s="665"/>
      <c r="T781" s="665"/>
      <c r="U781" s="665"/>
      <c r="V781" s="665"/>
      <c r="W781" s="665"/>
      <c r="X781" s="666"/>
      <c r="Y781" s="388">
        <v>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644</v>
      </c>
      <c r="H782" s="607"/>
      <c r="I782" s="607"/>
      <c r="J782" s="607"/>
      <c r="K782" s="608"/>
      <c r="L782" s="598" t="s">
        <v>641</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645</v>
      </c>
      <c r="H783" s="607"/>
      <c r="I783" s="607"/>
      <c r="J783" s="607"/>
      <c r="K783" s="608"/>
      <c r="L783" s="598" t="s">
        <v>642</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9.95" customHeight="1" x14ac:dyDescent="0.15">
      <c r="A837" s="376">
        <v>1</v>
      </c>
      <c r="B837" s="376">
        <v>1</v>
      </c>
      <c r="C837" s="361" t="s">
        <v>646</v>
      </c>
      <c r="D837" s="347"/>
      <c r="E837" s="347"/>
      <c r="F837" s="347"/>
      <c r="G837" s="347"/>
      <c r="H837" s="347"/>
      <c r="I837" s="347"/>
      <c r="J837" s="348">
        <v>6010001093004</v>
      </c>
      <c r="K837" s="349"/>
      <c r="L837" s="349"/>
      <c r="M837" s="349"/>
      <c r="N837" s="349"/>
      <c r="O837" s="349"/>
      <c r="P837" s="362" t="s">
        <v>648</v>
      </c>
      <c r="Q837" s="350"/>
      <c r="R837" s="350"/>
      <c r="S837" s="350"/>
      <c r="T837" s="350"/>
      <c r="U837" s="350"/>
      <c r="V837" s="350"/>
      <c r="W837" s="350"/>
      <c r="X837" s="350"/>
      <c r="Y837" s="351">
        <v>11</v>
      </c>
      <c r="Z837" s="352"/>
      <c r="AA837" s="352"/>
      <c r="AB837" s="353"/>
      <c r="AC837" s="363" t="s">
        <v>499</v>
      </c>
      <c r="AD837" s="363"/>
      <c r="AE837" s="363"/>
      <c r="AF837" s="363"/>
      <c r="AG837" s="363"/>
      <c r="AH837" s="355">
        <v>3</v>
      </c>
      <c r="AI837" s="356"/>
      <c r="AJ837" s="356"/>
      <c r="AK837" s="356"/>
      <c r="AL837" s="357">
        <v>72</v>
      </c>
      <c r="AM837" s="358"/>
      <c r="AN837" s="358"/>
      <c r="AO837" s="359"/>
      <c r="AP837" s="907" t="s">
        <v>647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639</v>
      </c>
      <c r="F1102" s="375"/>
      <c r="G1102" s="375"/>
      <c r="H1102" s="375"/>
      <c r="I1102" s="375"/>
      <c r="J1102" s="348" t="s">
        <v>639</v>
      </c>
      <c r="K1102" s="349"/>
      <c r="L1102" s="349"/>
      <c r="M1102" s="349"/>
      <c r="N1102" s="349"/>
      <c r="O1102" s="349"/>
      <c r="P1102" s="362" t="s">
        <v>639</v>
      </c>
      <c r="Q1102" s="350"/>
      <c r="R1102" s="350"/>
      <c r="S1102" s="350"/>
      <c r="T1102" s="350"/>
      <c r="U1102" s="350"/>
      <c r="V1102" s="350"/>
      <c r="W1102" s="350"/>
      <c r="X1102" s="350"/>
      <c r="Y1102" s="351" t="s">
        <v>639</v>
      </c>
      <c r="Z1102" s="352"/>
      <c r="AA1102" s="352"/>
      <c r="AB1102" s="353"/>
      <c r="AC1102" s="354"/>
      <c r="AD1102" s="354"/>
      <c r="AE1102" s="354"/>
      <c r="AF1102" s="354"/>
      <c r="AG1102" s="354"/>
      <c r="AH1102" s="355" t="s">
        <v>590</v>
      </c>
      <c r="AI1102" s="356"/>
      <c r="AJ1102" s="356"/>
      <c r="AK1102" s="356"/>
      <c r="AL1102" s="357" t="s">
        <v>590</v>
      </c>
      <c r="AM1102" s="358"/>
      <c r="AN1102" s="358"/>
      <c r="AO1102" s="359"/>
      <c r="AP1102" s="360" t="s">
        <v>602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39"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575</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2019-05-27T04:54:02Z</cp:lastPrinted>
  <dcterms:created xsi:type="dcterms:W3CDTF">2012-03-13T00:50:25Z</dcterms:created>
  <dcterms:modified xsi:type="dcterms:W3CDTF">2019-05-27T07:33:07Z</dcterms:modified>
</cp:coreProperties>
</file>