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1\310424_平成31年度行政事業レビューシート（中間公表版）の作成について（公開プロセス候補以外）\２．各課室登録\03_健康課\"/>
    </mc:Choice>
  </mc:AlternateContent>
  <bookViews>
    <workbookView xWindow="4404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<sst xmlns="http://schemas.openxmlformats.org/spreadsheetml/2006/main" count="2946" uniqueCount="686">
  <si>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</si>
  <si>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</si>
  <si>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</si>
  <si>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</si>
  <si>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</si>
  <si>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</si>
  <si>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</si>
  <si>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</si>
  <si>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</si>
  <si>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</si>
  <si>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</si>
  <si>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</si>
  <si>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</si>
  <si>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</si>
  <si>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</si>
  <si>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</si>
  <si>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</si>
  <si>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</si>
  <si>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</si>
  <si>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</si>
  <si>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</si>
  <si>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</si>
  <si>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</si>
  <si>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</si>
  <si>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</si>
  <si>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</si>
  <si>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</si>
  <si>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</si>
  <si>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</si>
  <si>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</si>
  <si>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</si>
  <si>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</si>
  <si>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</si>
  <si>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</si>
  <si>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</si>
  <si>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</si>
  <si>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</si>
  <si>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</si>
  <si>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</si>
  <si>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</si>
  <si>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</si>
  <si>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</si>
  <si>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</si>
  <si>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</si>
  <si>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</si>
  <si>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</si>
  <si>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</si>
  <si>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</si>
  <si>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</si>
  <si>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</si>
  <si>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</si>
  <si>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</si>
  <si>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</si>
  <si>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</si>
  <si>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</si>
  <si>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</si>
  <si>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</si>
  <si>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</si>
  <si>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</si>
  <si>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</si>
  <si>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</si>
  <si>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</si>
  <si>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</si>
  <si>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</si>
  <si>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</si>
  <si>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</si>
  <si>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</si>
  <si>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</si>
  <si>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</si>
  <si>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</si>
  <si>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</si>
  <si>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</si>
  <si>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</si>
  <si>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</si>
  <si>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</si>
  <si>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</si>
  <si>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</si>
  <si>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</si>
  <si>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</si>
  <si>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</si>
  <si>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</si>
  <si>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</si>
  <si>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</si>
  <si>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</si>
  <si>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</si>
  <si>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</si>
  <si>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</si>
  <si>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</si>
  <si>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</si>
  <si>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</si>
  <si>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</si>
  <si>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</si>
  <si>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</si>
  <si>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</si>
  <si>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</si>
  <si>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</si>
  <si>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</si>
  <si>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</si>
  <si>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</si>
  <si>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</si>
  <si>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</si>
  <si>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</si>
  <si>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</si>
  <si>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</si>
  <si>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</si>
  <si>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</si>
  <si>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</si>
  <si>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</si>
  <si>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</si>
  <si>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</si>
  <si>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</si>
  <si>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</si>
  <si>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</si>
  <si>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</si>
  <si>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</si>
  <si>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</si>
  <si>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</si>
  <si>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</si>
  <si>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</si>
  <si>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</si>
  <si>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</si>
  <si>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</si>
  <si>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</si>
  <si>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</si>
  <si>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</si>
  <si>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</si>
  <si>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</si>
  <si>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</si>
  <si>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</si>
  <si>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</si>
  <si>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</si>
  <si>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</si>
  <si>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</si>
  <si>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</si>
  <si>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</si>
  <si>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</si>
  <si>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</si>
  <si>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</si>
  <si>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</si>
  <si>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</si>
  <si>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</si>
  <si>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</si>
  <si>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</si>
  <si>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</si>
  <si>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</si>
  <si>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</si>
  <si>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</si>
  <si>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</si>
  <si>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</si>
  <si>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</si>
  <si>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</si>
  <si>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</si>
  <si>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</si>
  <si>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</si>
  <si>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</si>
  <si>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</si>
  <si>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</si>
  <si>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</si>
  <si>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</si>
  <si>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</si>
  <si>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</si>
  <si>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</si>
  <si>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</si>
  <si>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</si>
  <si>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</si>
  <si>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</si>
  <si>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</si>
  <si>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</si>
  <si>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</si>
  <si>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</si>
  <si>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</si>
  <si>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</si>
  <si>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</si>
  <si>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</si>
  <si>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</si>
  <si>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</si>
  <si>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</si>
  <si>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</si>
  <si>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</si>
  <si>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</si>
  <si>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</si>
  <si>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</si>
  <si>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</si>
  <si>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</si>
  <si>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</si>
  <si>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</si>
  <si>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</si>
  <si>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</si>
  <si>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</si>
  <si>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</si>
  <si>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</si>
  <si>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</si>
  <si>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</si>
  <si>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</si>
  <si>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</si>
  <si>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</si>
  <si>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</si>
  <si>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</si>
  <si>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</si>
  <si>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</si>
  <si>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</si>
  <si>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</si>
  <si>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</si>
  <si>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</si>
  <si>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</si>
  <si>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</si>
  <si>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</si>
  <si>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</si>
  <si>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</si>
  <si>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</si>
  <si>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</si>
  <si>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</si>
  <si>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</si>
  <si>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</si>
  <si>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</si>
  <si>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</si>
  <si>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</si>
  <si>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</si>
  <si>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</si>
  <si>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</si>
  <si>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</si>
  <si>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</si>
  <si>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</si>
  <si>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</si>
  <si>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</si>
  <si>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</si>
  <si>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</si>
  <si>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</si>
  <si>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</si>
  <si>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</si>
  <si>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</si>
  <si>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</si>
  <si>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</si>
  <si>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</si>
  <si>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</si>
  <si>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</si>
  <si>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</si>
  <si>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</si>
  <si>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</si>
  <si>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</si>
  <si>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</si>
  <si>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</si>
  <si>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</si>
  <si>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</si>
  <si>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</si>
  <si>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</si>
  <si>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</si>
  <si>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</si>
  <si>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</si>
  <si>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</si>
  <si>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</si>
  <si>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</si>
  <si>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</si>
  <si>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</si>
  <si>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</si>
  <si>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</si>
  <si>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</si>
  <si>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</si>
  <si>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</si>
  <si>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</si>
  <si>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</si>
  <si>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</si>
  <si>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</si>
  <si>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</si>
  <si>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</si>
  <si>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</si>
  <si>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</si>
  <si>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</si>
  <si>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</si>
  <si>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</si>
  <si>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</si>
  <si>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</si>
  <si>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</si>
  <si>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</si>
  <si>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</si>
  <si>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</si>
  <si>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</si>
  <si>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</si>
  <si>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</si>
  <si>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</si>
  <si>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</si>
  <si>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</si>
  <si>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</si>
  <si>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</si>
  <si>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</si>
  <si>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</si>
  <si>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</si>
  <si>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</si>
  <si>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</si>
  <si>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</si>
  <si>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</si>
  <si>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</si>
  <si>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</si>
  <si>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</si>
  <si>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</si>
  <si>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</si>
  <si>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</si>
  <si>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</si>
  <si>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</si>
  <si>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</si>
  <si>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</si>
  <si>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</si>
  <si>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</si>
  <si>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</si>
  <si>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</si>
  <si>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</si>
  <si>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</si>
  <si>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</si>
  <si>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</si>
  <si>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</si>
  <si>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</si>
  <si>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</si>
  <si>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</si>
  <si>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</si>
  <si>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</si>
  <si>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</si>
  <si>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</si>
  <si>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</si>
  <si>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</si>
  <si>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</si>
  <si>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</si>
  <si>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</si>
  <si>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</si>
  <si>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</si>
  <si>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</si>
  <si>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</si>
  <si>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</si>
  <si>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</si>
  <si>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</si>
  <si>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</si>
  <si>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</si>
  <si>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</si>
  <si>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</si>
  <si>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</si>
  <si>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</si>
  <si>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</si>
  <si>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</si>
  <si>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</si>
  <si>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</si>
  <si>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</si>
  <si>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</si>
  <si>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</si>
  <si>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</si>
  <si>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</si>
  <si>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</si>
  <si>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</si>
  <si>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</si>
  <si>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</si>
  <si>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</si>
  <si>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</si>
  <si>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</si>
  <si>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</si>
  <si>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</si>
  <si>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</si>
  <si>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</si>
  <si>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</si>
  <si>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</si>
  <si>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</si>
  <si>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</si>
  <si>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</si>
  <si>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</si>
  <si>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</si>
  <si>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</si>
  <si>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</si>
  <si>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</si>
  <si>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</si>
  <si>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</si>
  <si>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</si>
  <si>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</si>
  <si>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</si>
  <si>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</si>
  <si>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</si>
  <si>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</si>
  <si>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</si>
  <si>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</si>
  <si>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</si>
  <si>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</si>
  <si>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</si>
  <si>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</si>
  <si>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</si>
  <si>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</si>
  <si>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</si>
  <si>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</si>
  <si>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</si>
  <si>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</si>
  <si>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</si>
  <si>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</si>
  <si>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</si>
  <si>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</si>
  <si>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</si>
  <si>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</si>
  <si>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</si>
  <si>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</si>
  <si>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</si>
  <si>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</si>
  <si>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</si>
  <si>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</si>
  <si>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</si>
  <si>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</si>
  <si>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</si>
  <si>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</si>
  <si>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</si>
  <si>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</si>
  <si>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</si>
  <si>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</si>
  <si>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</si>
  <si>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</si>
  <si>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</si>
  <si>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</si>
  <si>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</si>
  <si>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</si>
  <si>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</si>
  <si>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</si>
  <si>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</si>
  <si>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</si>
  <si>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</si>
  <si>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</si>
  <si>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</si>
  <si>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</si>
  <si>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</si>
  <si>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</si>
  <si>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</si>
  <si>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</si>
  <si>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</si>
  <si>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</si>
  <si>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</si>
  <si>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</si>
  <si>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</si>
  <si>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</si>
  <si>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</si>
  <si>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</si>
  <si>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</si>
  <si>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</si>
  <si>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</si>
  <si>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</si>
  <si>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</si>
  <si>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</si>
  <si>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</si>
  <si>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</si>
  <si>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</si>
  <si>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</si>
  <si>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</si>
  <si>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</si>
  <si>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</si>
  <si>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</si>
  <si>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</si>
  <si>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</si>
  <si>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</si>
  <si>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</si>
  <si>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</si>
  <si>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</si>
  <si>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</si>
  <si>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</si>
  <si>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</si>
  <si>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</si>
  <si>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</si>
  <si>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</si>
  <si>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</si>
  <si>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</si>
  <si>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</si>
  <si>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</si>
  <si>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</si>
  <si>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</si>
  <si>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</si>
  <si>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</si>
  <si>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</si>
  <si>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</si>
  <si>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</si>
  <si>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</si>
  <si>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</si>
  <si>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</si>
  <si>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</si>
  <si>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</si>
  <si>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</si>
  <si>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</si>
  <si>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</si>
  <si>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</si>
  <si>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</si>
  <si>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</si>
  <si>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</si>
  <si>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</si>
  <si>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</si>
  <si>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</si>
  <si>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</si>
  <si>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</si>
  <si>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</si>
  <si>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</si>
  <si>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</si>
  <si>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</si>
  <si>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</si>
  <si>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</si>
  <si>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</si>
  <si>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</si>
  <si>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</si>
  <si>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</si>
  <si>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</si>
  <si>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</si>
  <si>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</si>
  <si>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</si>
  <si>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</si>
  <si>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</si>
  <si>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</si>
  <si>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</si>
  <si>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</si>
  <si>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</si>
  <si>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</si>
  <si>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</si>
  <si>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</si>
  <si>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</si>
  <si>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</si>
  <si>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</si>
  <si>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</si>
  <si>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</si>
  <si>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</si>
  <si>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</si>
  <si>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</si>
  <si>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</si>
  <si>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</si>
  <si>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</si>
  <si>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</si>
  <si>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</si>
  <si>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</si>
  <si>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</si>
  <si>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</si>
  <si>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</si>
  <si>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</si>
  <si>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</si>
  <si>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</si>
  <si>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</si>
  <si>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</si>
  <si>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</si>
  <si>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</si>
  <si>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</si>
  <si>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</si>
  <si>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</si>
  <si>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</si>
  <si>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</si>
  <si>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</si>
  <si>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</si>
  <si>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</si>
  <si>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</si>
  <si>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</si>
  <si>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</si>
  <si>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</si>
  <si>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</si>
  <si>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</si>
  <si>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</si>
  <si>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</si>
  <si>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</si>
  <si>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</si>
  <si>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</si>
  <si>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</si>
  <si>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</si>
  <si>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</si>
  <si>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</si>
  <si>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</si>
  <si>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</si>
  <si>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</si>
  <si>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</si>
  <si>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</si>
  <si>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</si>
  <si>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</si>
  <si>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</si>
  <si>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</si>
  <si>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</si>
  <si>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</si>
  <si>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</si>
  <si>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</si>
  <si>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</si>
  <si>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地域保健活動普及等経費</t>
    <rPh sb="0" eb="2">
      <t>チイキ</t>
    </rPh>
    <rPh sb="2" eb="4">
      <t>ホケン</t>
    </rPh>
    <rPh sb="4" eb="6">
      <t>カツドウ</t>
    </rPh>
    <rPh sb="6" eb="8">
      <t>フキュウ</t>
    </rPh>
    <rPh sb="8" eb="9">
      <t>トウ</t>
    </rPh>
    <rPh sb="9" eb="11">
      <t>ケイヒ</t>
    </rPh>
    <phoneticPr fontId="5"/>
  </si>
  <si>
    <t>健康課地域保健室</t>
    <rPh sb="0" eb="3">
      <t>ケンコウカ</t>
    </rPh>
    <rPh sb="3" eb="5">
      <t>チイキ</t>
    </rPh>
    <rPh sb="5" eb="8">
      <t>ホケンシツ</t>
    </rPh>
    <phoneticPr fontId="5"/>
  </si>
  <si>
    <t>地域保健室長　主藤　秀幸</t>
    <rPh sb="0" eb="2">
      <t>チイキ</t>
    </rPh>
    <rPh sb="2" eb="5">
      <t>ホケンシツ</t>
    </rPh>
    <rPh sb="5" eb="6">
      <t>チョウ</t>
    </rPh>
    <rPh sb="7" eb="9">
      <t>シュトウ</t>
    </rPh>
    <rPh sb="10" eb="12">
      <t>ヒデユキ</t>
    </rPh>
    <phoneticPr fontId="5"/>
  </si>
  <si>
    <t>健康局</t>
    <rPh sb="0" eb="3">
      <t>ケンコウキョク</t>
    </rPh>
    <phoneticPr fontId="5"/>
  </si>
  <si>
    <t>-</t>
  </si>
  <si>
    <t>-</t>
    <phoneticPr fontId="5"/>
  </si>
  <si>
    <t>­</t>
    <phoneticPr fontId="5"/>
  </si>
  <si>
    <t>­</t>
    <phoneticPr fontId="5"/>
  </si>
  <si>
    <t>地域保健を担う機関の役割分担と連携を推進し、サービスの受け手である生活者個人の立場に立った地域保健対策の推進を図るため、地域保健対策の啓発普及、保健活動に関する事業の実施等、地域保健活動の充実強化を図る。</t>
    <phoneticPr fontId="5"/>
  </si>
  <si>
    <t>個々人の主体的な健康づくりへの取組を支援するための医療保険者との連携や、新たな健康課題に的確に対応できる保健活動の体制強化、特定保健指導機関における評価制度の実施に向けて検討等を行う。</t>
    <phoneticPr fontId="5"/>
  </si>
  <si>
    <t>庁費</t>
    <rPh sb="0" eb="2">
      <t>チョウヒ</t>
    </rPh>
    <phoneticPr fontId="5"/>
  </si>
  <si>
    <t>社会保障関係情報化業務庁費</t>
    <rPh sb="0" eb="2">
      <t>シャカイ</t>
    </rPh>
    <rPh sb="2" eb="4">
      <t>ホショウ</t>
    </rPh>
    <rPh sb="4" eb="6">
      <t>カンケイ</t>
    </rPh>
    <rPh sb="6" eb="8">
      <t>ジョウホウ</t>
    </rPh>
    <rPh sb="8" eb="9">
      <t>カ</t>
    </rPh>
    <rPh sb="9" eb="11">
      <t>ギョウム</t>
    </rPh>
    <rPh sb="11" eb="13">
      <t>チョウヒ</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</si>
  <si>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</si>
  <si>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</si>
  <si>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</si>
  <si>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人</t>
    <rPh sb="0" eb="1">
      <t>ニン</t>
    </rPh>
    <phoneticPr fontId="5"/>
  </si>
  <si>
    <t>-</t>
    <phoneticPr fontId="5"/>
  </si>
  <si>
    <t>-</t>
    <phoneticPr fontId="5"/>
  </si>
  <si>
    <t>-</t>
    <phoneticPr fontId="5"/>
  </si>
  <si>
    <t>-</t>
    <phoneticPr fontId="5"/>
  </si>
  <si>
    <t xml:space="preserve">地域保健・健康増進事業報告　地域保健編第1章総括編
表番号27　保健所及び市区町村の常勤職員数，都道府県―指定都市・特別区―中核市―その他政令市、職種別 </t>
    <phoneticPr fontId="5"/>
  </si>
  <si>
    <t>保健師中央会議・研修受講者数</t>
    <rPh sb="0" eb="2">
      <t>ホケン</t>
    </rPh>
    <rPh sb="2" eb="3">
      <t>シ</t>
    </rPh>
    <rPh sb="3" eb="5">
      <t>チュウオウ</t>
    </rPh>
    <rPh sb="5" eb="7">
      <t>カイギ</t>
    </rPh>
    <rPh sb="8" eb="10">
      <t>ケンシュウ</t>
    </rPh>
    <rPh sb="10" eb="13">
      <t>ジュコウシャ</t>
    </rPh>
    <rPh sb="13" eb="14">
      <t>スウ</t>
    </rPh>
    <phoneticPr fontId="5"/>
  </si>
  <si>
    <t>千円</t>
    <rPh sb="0" eb="2">
      <t>センエン</t>
    </rPh>
    <phoneticPr fontId="5"/>
  </si>
  <si>
    <t>　Ｘ　/　Ｙ</t>
    <phoneticPr fontId="5"/>
  </si>
  <si>
    <t>当該年度執行額（千円）／保健師中央会議・研修受講者数　　　　　　　　　　　　　　</t>
    <rPh sb="0" eb="2">
      <t>トウガイ</t>
    </rPh>
    <rPh sb="2" eb="4">
      <t>ネンド</t>
    </rPh>
    <rPh sb="4" eb="6">
      <t>シッコウ</t>
    </rPh>
    <rPh sb="6" eb="7">
      <t>ガク</t>
    </rPh>
    <rPh sb="8" eb="10">
      <t>センエン</t>
    </rPh>
    <rPh sb="12" eb="14">
      <t>ホケン</t>
    </rPh>
    <rPh sb="14" eb="15">
      <t>シ</t>
    </rPh>
    <rPh sb="15" eb="17">
      <t>チュウオウ</t>
    </rPh>
    <rPh sb="17" eb="19">
      <t>カイギ</t>
    </rPh>
    <rPh sb="20" eb="22">
      <t>ケンシュウ</t>
    </rPh>
    <rPh sb="22" eb="25">
      <t>ジュコウシャ</t>
    </rPh>
    <rPh sb="25" eb="26">
      <t>スウ</t>
    </rPh>
    <phoneticPr fontId="5"/>
  </si>
  <si>
    <t>9,237 　/　296</t>
    <phoneticPr fontId="5"/>
  </si>
  <si>
    <t>Ⅰ-10　妊産婦・児童から高齢者に至るまでの幅広い年齢層において、地域・職場などの様々な場所で、国民的な健康づくりを推進すること</t>
    <phoneticPr fontId="5"/>
  </si>
  <si>
    <t>Ⅰ-10-1　地域住民の健康の保持・増進及び地域住民が安心して暮らせる地域保健体制の確保を図ること</t>
    <phoneticPr fontId="5"/>
  </si>
  <si>
    <t>市町村保健師数（地域保健・健康増進事業報告による）（アウトカム）</t>
    <phoneticPr fontId="5"/>
  </si>
  <si>
    <t>国による自治体保健師を対象とした「保健師中央会議」や研修等を実施している。これらにより、地域の保健活動において重要な役割を担う保健師の資質が向上し、地域住民が安心して暮らせる地域保健体制の確保が図られる。</t>
    <phoneticPr fontId="5"/>
  </si>
  <si>
    <t>-</t>
    <phoneticPr fontId="5"/>
  </si>
  <si>
    <t>-</t>
    <phoneticPr fontId="5"/>
  </si>
  <si>
    <t>-</t>
    <phoneticPr fontId="5"/>
  </si>
  <si>
    <t>-</t>
    <phoneticPr fontId="5"/>
  </si>
  <si>
    <t>-</t>
    <phoneticPr fontId="5"/>
  </si>
  <si>
    <t>-</t>
    <phoneticPr fontId="5"/>
  </si>
  <si>
    <t>-</t>
    <phoneticPr fontId="5"/>
  </si>
  <si>
    <t>○</t>
  </si>
  <si>
    <t>無</t>
  </si>
  <si>
    <t>‐</t>
  </si>
  <si>
    <t>地域保健総合推進事業費</t>
    <rPh sb="0" eb="2">
      <t>チイキ</t>
    </rPh>
    <rPh sb="2" eb="4">
      <t>ホケン</t>
    </rPh>
    <rPh sb="4" eb="6">
      <t>ソウゴウ</t>
    </rPh>
    <rPh sb="6" eb="8">
      <t>スイシン</t>
    </rPh>
    <rPh sb="8" eb="11">
      <t>ジギョウヒ</t>
    </rPh>
    <phoneticPr fontId="5"/>
  </si>
  <si>
    <t>地域保健活動普及等委託費</t>
    <rPh sb="0" eb="2">
      <t>チイキ</t>
    </rPh>
    <rPh sb="2" eb="4">
      <t>ホケン</t>
    </rPh>
    <rPh sb="4" eb="6">
      <t>カツドウ</t>
    </rPh>
    <rPh sb="6" eb="8">
      <t>フキュウ</t>
    </rPh>
    <rPh sb="8" eb="9">
      <t>トウ</t>
    </rPh>
    <rPh sb="9" eb="11">
      <t>イタク</t>
    </rPh>
    <rPh sb="11" eb="12">
      <t>ヒ</t>
    </rPh>
    <phoneticPr fontId="5"/>
  </si>
  <si>
    <t>個々人の主体的な健康づくりへの取組の支援等の体制強化を行うことで国民の健康の保持増進に繋がることから、国民のニーズのある事業であり、国費を投入しなければ事業目的が達成できない。</t>
    <phoneticPr fontId="5"/>
  </si>
  <si>
    <t>個々人の主体的な健康づくりへの取組の支援等の体制強化を行っており、地域保健活動の充実強化を通じて質の高い保健サービスの提供を図るため、国が実施すべき事業である。</t>
    <phoneticPr fontId="5"/>
  </si>
  <si>
    <t>国民に質の高い保健サービスの提供を図るための体制強化に資するものであり、優先度の高い事業である。</t>
    <phoneticPr fontId="5"/>
  </si>
  <si>
    <t>消耗品等に係る支出の抑制等によりコストの削減に努めており、妥当な水準である。</t>
    <phoneticPr fontId="5"/>
  </si>
  <si>
    <t>-</t>
    <phoneticPr fontId="5"/>
  </si>
  <si>
    <t>-</t>
    <phoneticPr fontId="5"/>
  </si>
  <si>
    <t>本経費は、保健活動の体制強化等に伴う会議開催等に係る経費であり、実情に応じて適切に執行する。</t>
    <phoneticPr fontId="5"/>
  </si>
  <si>
    <t>コスト削減や効率化に向け、執行実績を勘案した予算積算としている。</t>
    <phoneticPr fontId="5"/>
  </si>
  <si>
    <t>-</t>
    <phoneticPr fontId="5"/>
  </si>
  <si>
    <t>本経費は地域保健対策の検討、啓発普及等を直接行うための経費である。一方、地域保健総合推進事業費は、全国規模での地域保健サービスの現状把握や調査研究を行うための補助を行うものであり、地域保健活動普及等委託費は、保健指導技術の向上等に資するものであることから、適切な役割分担を行っている。</t>
    <phoneticPr fontId="5"/>
  </si>
  <si>
    <t>今後も引き続き適正執行に努め、事業を推進すべきと判断するが、予算の執行率は低い水準であるため、予算の見直し等を検討する。</t>
    <phoneticPr fontId="5"/>
  </si>
  <si>
    <t>297</t>
    <phoneticPr fontId="5"/>
  </si>
  <si>
    <t>271</t>
    <phoneticPr fontId="5"/>
  </si>
  <si>
    <t>235</t>
    <phoneticPr fontId="5"/>
  </si>
  <si>
    <t>274</t>
    <phoneticPr fontId="5"/>
  </si>
  <si>
    <t>287</t>
    <phoneticPr fontId="5"/>
  </si>
  <si>
    <t>300</t>
    <phoneticPr fontId="5"/>
  </si>
  <si>
    <t>296</t>
    <phoneticPr fontId="5"/>
  </si>
  <si>
    <t>-</t>
    <phoneticPr fontId="5"/>
  </si>
  <si>
    <t>-</t>
    <phoneticPr fontId="5"/>
  </si>
  <si>
    <t>-</t>
    <phoneticPr fontId="5"/>
  </si>
  <si>
    <t>-</t>
    <phoneticPr fontId="5"/>
  </si>
  <si>
    <t>平成35年度に保健所保健師及び市町村保健師数を32,000人まで引き上げる</t>
    <rPh sb="0" eb="2">
      <t>ヘイセイ</t>
    </rPh>
    <rPh sb="4" eb="6">
      <t>ネンド</t>
    </rPh>
    <rPh sb="7" eb="10">
      <t>ホケンジョ</t>
    </rPh>
    <rPh sb="10" eb="13">
      <t>ホケンシ</t>
    </rPh>
    <rPh sb="13" eb="14">
      <t>オヨ</t>
    </rPh>
    <rPh sb="15" eb="17">
      <t>シチョウ</t>
    </rPh>
    <rPh sb="17" eb="18">
      <t>ソン</t>
    </rPh>
    <rPh sb="18" eb="20">
      <t>ホケン</t>
    </rPh>
    <rPh sb="21" eb="22">
      <t>スウ</t>
    </rPh>
    <rPh sb="29" eb="30">
      <t>ニン</t>
    </rPh>
    <rPh sb="32" eb="33">
      <t>ヒ</t>
    </rPh>
    <rPh sb="34" eb="35">
      <t>ア</t>
    </rPh>
    <phoneticPr fontId="5"/>
  </si>
  <si>
    <t>保健所保健師及び市町村保健師数</t>
    <rPh sb="0" eb="3">
      <t>ホケンジョ</t>
    </rPh>
    <rPh sb="3" eb="5">
      <t>ホケン</t>
    </rPh>
    <rPh sb="5" eb="6">
      <t>シ</t>
    </rPh>
    <rPh sb="6" eb="7">
      <t>オヨ</t>
    </rPh>
    <rPh sb="8" eb="11">
      <t>シチョウソン</t>
    </rPh>
    <rPh sb="11" eb="14">
      <t>ホケンシ</t>
    </rPh>
    <rPh sb="14" eb="15">
      <t>スウ</t>
    </rPh>
    <phoneticPr fontId="5"/>
  </si>
  <si>
    <t>9,555　/　301</t>
    <phoneticPr fontId="5"/>
  </si>
  <si>
    <t>統括的な役割を担う保健師に関する調査、保健師活動領域調査集計業務</t>
    <phoneticPr fontId="5"/>
  </si>
  <si>
    <t>-</t>
    <phoneticPr fontId="5"/>
  </si>
  <si>
    <t>-</t>
    <phoneticPr fontId="5"/>
  </si>
  <si>
    <t>東水戸データーサービス株式会社</t>
    <phoneticPr fontId="5"/>
  </si>
  <si>
    <t>303</t>
    <phoneticPr fontId="5"/>
  </si>
  <si>
    <t>12,308　/　308</t>
    <phoneticPr fontId="5"/>
  </si>
  <si>
    <t>保健所設置自治体から1名の見込みとしていたが、2名で受講する等近年受講者数が見込みよりも大きく増加傾向にあるため、29年度より2名の見込みに上方修正したが、見込みと見合った実績となっている。</t>
    <rPh sb="59" eb="60">
      <t>ネン</t>
    </rPh>
    <phoneticPr fontId="5"/>
  </si>
  <si>
    <t>-</t>
    <phoneticPr fontId="5"/>
  </si>
  <si>
    <t>-</t>
    <phoneticPr fontId="5"/>
  </si>
  <si>
    <t>-</t>
    <phoneticPr fontId="5"/>
  </si>
  <si>
    <t>8,443 / 295</t>
    <phoneticPr fontId="5"/>
  </si>
  <si>
    <t>-</t>
    <phoneticPr fontId="5"/>
  </si>
  <si>
    <t>-</t>
    <phoneticPr fontId="5"/>
  </si>
  <si>
    <t>-</t>
    <phoneticPr fontId="5"/>
  </si>
  <si>
    <t>A.東水戸データサービス株式会社</t>
    <rPh sb="2" eb="5">
      <t>ヒガシミト</t>
    </rPh>
    <rPh sb="12" eb="16">
      <t>カブシキガイシャ</t>
    </rPh>
    <phoneticPr fontId="5"/>
  </si>
  <si>
    <t>B.有限会社タケマエ</t>
    <rPh sb="2" eb="6">
      <t>ユウゲンガイシャ</t>
    </rPh>
    <phoneticPr fontId="5"/>
  </si>
  <si>
    <t>役務費</t>
    <rPh sb="0" eb="2">
      <t>エキム</t>
    </rPh>
    <rPh sb="2" eb="3">
      <t>ヒ</t>
    </rPh>
    <phoneticPr fontId="5"/>
  </si>
  <si>
    <t>データ回収・内容審査・修正・集計等業務</t>
    <phoneticPr fontId="5"/>
  </si>
  <si>
    <t>備品、消耗品等の購入</t>
    <rPh sb="0" eb="2">
      <t>ビヒン</t>
    </rPh>
    <rPh sb="3" eb="6">
      <t>ショウモウヒン</t>
    </rPh>
    <rPh sb="6" eb="7">
      <t>トウ</t>
    </rPh>
    <rPh sb="8" eb="10">
      <t>コウニュウ</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</si>
  <si>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</si>
  <si>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</si>
  <si>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</si>
  <si>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</si>
  <si>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t>
    <phoneticPr fontId="5"/>
  </si>
  <si>
    <t>有限会社タケマエ</t>
    <rPh sb="0" eb="4">
      <t>ユウゲンガイシャ</t>
    </rPh>
    <phoneticPr fontId="5"/>
  </si>
  <si>
    <t>八重洲電機株式会社</t>
    <rPh sb="0" eb="3">
      <t>ヤエス</t>
    </rPh>
    <rPh sb="3" eb="5">
      <t>デンキ</t>
    </rPh>
    <rPh sb="5" eb="9">
      <t>カブシキガイシャ</t>
    </rPh>
    <phoneticPr fontId="5"/>
  </si>
  <si>
    <t>株式会社サンケイビル</t>
    <rPh sb="0" eb="4">
      <t>カブシキガイシャ</t>
    </rPh>
    <phoneticPr fontId="5"/>
  </si>
  <si>
    <t>大和綜合印刷株式会社</t>
    <rPh sb="0" eb="2">
      <t>ダイワ</t>
    </rPh>
    <rPh sb="2" eb="4">
      <t>ソウゴウ</t>
    </rPh>
    <rPh sb="4" eb="6">
      <t>インサツ</t>
    </rPh>
    <rPh sb="6" eb="10">
      <t>カブシキガイシャ</t>
    </rPh>
    <phoneticPr fontId="5"/>
  </si>
  <si>
    <t>中央法規出版株式会社</t>
    <rPh sb="0" eb="2">
      <t>チュウオウ</t>
    </rPh>
    <rPh sb="2" eb="4">
      <t>ホウキ</t>
    </rPh>
    <rPh sb="4" eb="6">
      <t>シュッパン</t>
    </rPh>
    <rPh sb="6" eb="10">
      <t>カブシキガイシャ</t>
    </rPh>
    <phoneticPr fontId="5"/>
  </si>
  <si>
    <t>-</t>
    <phoneticPr fontId="5"/>
  </si>
  <si>
    <t>備品、消耗品等事務用品購入</t>
    <rPh sb="7" eb="9">
      <t>ジム</t>
    </rPh>
    <rPh sb="9" eb="11">
      <t>ヨウヒン</t>
    </rPh>
    <phoneticPr fontId="5"/>
  </si>
  <si>
    <t>配線・設備工事等</t>
    <rPh sb="0" eb="2">
      <t>ハイセン</t>
    </rPh>
    <rPh sb="3" eb="5">
      <t>セツビ</t>
    </rPh>
    <rPh sb="5" eb="7">
      <t>コウジ</t>
    </rPh>
    <rPh sb="7" eb="8">
      <t>トウ</t>
    </rPh>
    <phoneticPr fontId="5"/>
  </si>
  <si>
    <t>公衆衛生・栄養関係事業功労者表彰状の購入</t>
    <rPh sb="0" eb="2">
      <t>コウシュウ</t>
    </rPh>
    <rPh sb="2" eb="4">
      <t>エイセイ</t>
    </rPh>
    <rPh sb="5" eb="7">
      <t>エイヨウ</t>
    </rPh>
    <rPh sb="7" eb="9">
      <t>カンケイ</t>
    </rPh>
    <rPh sb="9" eb="11">
      <t>ジギョウ</t>
    </rPh>
    <rPh sb="11" eb="14">
      <t>コウロウシャ</t>
    </rPh>
    <rPh sb="14" eb="17">
      <t>ヒョウショウジョウ</t>
    </rPh>
    <rPh sb="18" eb="20">
      <t>コウニュウ</t>
    </rPh>
    <phoneticPr fontId="5"/>
  </si>
  <si>
    <t>厚生法規総覧の購入</t>
    <rPh sb="0" eb="2">
      <t>コウセイ</t>
    </rPh>
    <rPh sb="2" eb="4">
      <t>ホウキ</t>
    </rPh>
    <rPh sb="4" eb="6">
      <t>ソウラン</t>
    </rPh>
    <rPh sb="7" eb="9">
      <t>コウニュウ</t>
    </rPh>
    <phoneticPr fontId="5"/>
  </si>
  <si>
    <t>会場借上等一式</t>
    <rPh sb="0" eb="2">
      <t>カイジョウ</t>
    </rPh>
    <rPh sb="2" eb="3">
      <t>カ</t>
    </rPh>
    <rPh sb="3" eb="4">
      <t>ア</t>
    </rPh>
    <rPh sb="4" eb="5">
      <t>トウ</t>
    </rPh>
    <rPh sb="5" eb="7">
      <t>イッシキ</t>
    </rPh>
    <phoneticPr fontId="5"/>
  </si>
  <si>
    <t>保健師中央会議開催に係る職員旅費</t>
    <rPh sb="0" eb="2">
      <t>ホケン</t>
    </rPh>
    <rPh sb="2" eb="3">
      <t>シ</t>
    </rPh>
    <rPh sb="3" eb="5">
      <t>チュウオウ</t>
    </rPh>
    <rPh sb="5" eb="7">
      <t>カイギ</t>
    </rPh>
    <rPh sb="7" eb="9">
      <t>カイサイ</t>
    </rPh>
    <rPh sb="10" eb="11">
      <t>カカ</t>
    </rPh>
    <rPh sb="12" eb="14">
      <t>ショクイン</t>
    </rPh>
    <rPh sb="14" eb="16">
      <t>リョヒ</t>
    </rPh>
    <phoneticPr fontId="5"/>
  </si>
  <si>
    <t>保健師中央会議開催に係る職員旅費</t>
    <phoneticPr fontId="5"/>
  </si>
  <si>
    <t>-</t>
    <phoneticPr fontId="5"/>
  </si>
  <si>
    <t>-</t>
    <phoneticPr fontId="5"/>
  </si>
  <si>
    <t>-</t>
    <phoneticPr fontId="5"/>
  </si>
  <si>
    <t>-</t>
    <phoneticPr fontId="5"/>
  </si>
  <si>
    <t>-</t>
    <phoneticPr fontId="5"/>
  </si>
  <si>
    <t>-</t>
    <phoneticPr fontId="5"/>
  </si>
  <si>
    <t>予決令で認められている少額随契を行っている。</t>
    <rPh sb="0" eb="2">
      <t>ヨケツ</t>
    </rPh>
    <rPh sb="2" eb="3">
      <t>レイ</t>
    </rPh>
    <rPh sb="4" eb="5">
      <t>ミト</t>
    </rPh>
    <rPh sb="11" eb="13">
      <t>ショウガク</t>
    </rPh>
    <rPh sb="13" eb="15">
      <t>ズイケイ</t>
    </rPh>
    <rPh sb="16" eb="17">
      <t>オコナ</t>
    </rPh>
    <phoneticPr fontId="5"/>
  </si>
  <si>
    <t>30年度分については集計中であるが、市町村保健師数は増加傾向にあり、成果目標に見合ったものと考えられる。</t>
    <rPh sb="2" eb="4">
      <t>ネンド</t>
    </rPh>
    <rPh sb="4" eb="5">
      <t>ブン</t>
    </rPh>
    <rPh sb="10" eb="13">
      <t>シュウケイチュウ</t>
    </rPh>
    <rPh sb="46" eb="47">
      <t>カンガ</t>
    </rPh>
    <phoneticPr fontId="5"/>
  </si>
  <si>
    <t>-</t>
    <phoneticPr fontId="5"/>
  </si>
  <si>
    <t>-</t>
    <phoneticPr fontId="5"/>
  </si>
  <si>
    <t>保健師中央会議開催に係る委員等旅費・謝金等</t>
    <rPh sb="7" eb="9">
      <t>カイサイ</t>
    </rPh>
    <rPh sb="10" eb="11">
      <t>カカ</t>
    </rPh>
    <rPh sb="12" eb="14">
      <t>イイン</t>
    </rPh>
    <rPh sb="14" eb="15">
      <t>トウ</t>
    </rPh>
    <rPh sb="15" eb="17">
      <t>リョヒ</t>
    </rPh>
    <rPh sb="18" eb="20">
      <t>シャキン</t>
    </rPh>
    <rPh sb="20" eb="21">
      <t>トウ</t>
    </rPh>
    <phoneticPr fontId="5"/>
  </si>
  <si>
    <t>地域保健対策の普及啓発に掛かる金額が見込みより少なかったため、一定の不用が生じた。</t>
    <rPh sb="12" eb="13">
      <t>カ</t>
    </rPh>
    <phoneticPr fontId="5"/>
  </si>
  <si>
    <t>本事業は、地域保健を担う機関の役割分担と連携を推進し、サービスの受け手である生活者個人の立場に立った地域保健対策の推進を図るため、地域保健対策の普及啓発、保健活動に関する事業の実施等、地域保健活動の充実強化に資するための経費であり、国民の健康の保持増進につながるものであることから、引き続き実施すべきと判断するものである。30年度は地域保健対策の普及啓発に掛かる金額が見込より少なかったため一定の不用が生じたが、市町村保健師数は増加傾向にあり、国民全体に健康的な生活習慣を定着させるための啓発活動や、生活習慣病のリスク要因を持つハイリスクグループに対する保健指導を重点的に進めることで、新たな健康課題に的確に対応できる保健活動の体制をさらに強化し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</si>
</sst>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108856</xdr:colOff>
      <xdr:row>740</xdr:row>
      <xdr:rowOff>258536</xdr:rowOff>
    </xdr:from>
    <xdr:to>
      <xdr:col>27</xdr:col>
      <xdr:colOff>108856</xdr:colOff>
      <xdr:row>742</xdr:row>
      <xdr:rowOff>231321</xdr:rowOff>
    </xdr:to>
    <xdr:cxnSp macro="">
      <xdr:nvCxnSpPr>
        <xdr:cNvPr id="5" name="直線コネクタ 4"/>
        <xdr:cNvCxnSpPr/>
      </xdr:nvCxnSpPr>
      <xdr:spPr>
        <a:xfrm>
          <a:off x="5619749" y="41447357"/>
          <a:ext cx="0" cy="171450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128715</xdr:colOff>
      <xdr:row>739</xdr:row>
      <xdr:rowOff>476249</xdr:rowOff>
    </xdr:from>
    <xdr:to>
      <xdr:col>33</xdr:col>
      <xdr:colOff>0</xdr:colOff>
      <xdr:row>740</xdr:row>
      <xdr:rowOff>244560</xdr:rowOff>
    </xdr:to>
    <xdr:sp macro="" textlink="">
      <xdr:nvSpPr>
        <xdr:cNvPr id="3" name="正方形/長方形 2"/>
        <xdr:cNvSpPr/>
      </xdr:nvSpPr>
      <xdr:spPr>
        <a:xfrm>
          <a:off x="4414965" y="42250178"/>
          <a:ext cx="2320571" cy="543918"/>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厚生労働省</a:t>
          </a:r>
          <a:endParaRPr kumimoji="1" lang="en-US" altLang="ja-JP" sz="1100"/>
        </a:p>
        <a:p>
          <a:pPr algn="ctr"/>
          <a:r>
            <a:rPr kumimoji="1" lang="ja-JP" altLang="en-US" sz="1100">
              <a:solidFill>
                <a:sysClr val="windowText" lastClr="000000"/>
              </a:solidFill>
            </a:rPr>
            <a:t>８</a:t>
          </a:r>
          <a:r>
            <a:rPr kumimoji="1" lang="ja-JP" altLang="en-US" sz="1100"/>
            <a:t>百万円</a:t>
          </a:r>
          <a:endParaRPr kumimoji="1" lang="en-US" altLang="ja-JP" sz="1100"/>
        </a:p>
      </xdr:txBody>
    </xdr:sp>
    <xdr:clientData/>
  </xdr:twoCellAnchor>
  <xdr:twoCellAnchor>
    <xdr:from>
      <xdr:col>37</xdr:col>
      <xdr:colOff>74287</xdr:colOff>
      <xdr:row>742</xdr:row>
      <xdr:rowOff>123934</xdr:rowOff>
    </xdr:from>
    <xdr:to>
      <xdr:col>53</xdr:col>
      <xdr:colOff>95249</xdr:colOff>
      <xdr:row>743</xdr:row>
      <xdr:rowOff>204106</xdr:rowOff>
    </xdr:to>
    <xdr:sp macro="" textlink="">
      <xdr:nvSpPr>
        <xdr:cNvPr id="7" name="テキスト ボックス 6"/>
        <xdr:cNvSpPr txBox="1"/>
      </xdr:nvSpPr>
      <xdr:spPr>
        <a:xfrm>
          <a:off x="7626251" y="43054470"/>
          <a:ext cx="3504391" cy="8557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19</xdr:col>
      <xdr:colOff>1</xdr:colOff>
      <xdr:row>740</xdr:row>
      <xdr:rowOff>623355</xdr:rowOff>
    </xdr:from>
    <xdr:to>
      <xdr:col>37</xdr:col>
      <xdr:colOff>1</xdr:colOff>
      <xdr:row>741</xdr:row>
      <xdr:rowOff>884464</xdr:rowOff>
    </xdr:to>
    <xdr:sp macro="" textlink="">
      <xdr:nvSpPr>
        <xdr:cNvPr id="9" name="大かっこ 8"/>
        <xdr:cNvSpPr/>
      </xdr:nvSpPr>
      <xdr:spPr>
        <a:xfrm>
          <a:off x="3878037" y="43172891"/>
          <a:ext cx="3673928" cy="1036716"/>
        </a:xfrm>
        <a:prstGeom prst="bracketPair">
          <a:avLst/>
        </a:prstGeom>
        <a:solidFill>
          <a:schemeClr val="bg1"/>
        </a:solidFill>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地域保健対策の普及啓発のため、地域保健対策の推進に関する検討、研修の実施、特定保健指導実施機関の評価方法の検討などの事業を実施</a:t>
          </a:r>
        </a:p>
      </xdr:txBody>
    </xdr:sp>
    <xdr:clientData/>
  </xdr:twoCellAnchor>
  <xdr:twoCellAnchor>
    <xdr:from>
      <xdr:col>11</xdr:col>
      <xdr:colOff>1</xdr:colOff>
      <xdr:row>743</xdr:row>
      <xdr:rowOff>12134</xdr:rowOff>
    </xdr:from>
    <xdr:to>
      <xdr:col>22</xdr:col>
      <xdr:colOff>108858</xdr:colOff>
      <xdr:row>743</xdr:row>
      <xdr:rowOff>748392</xdr:rowOff>
    </xdr:to>
    <xdr:sp macro="" textlink="">
      <xdr:nvSpPr>
        <xdr:cNvPr id="11" name="正方形/長方形 10"/>
        <xdr:cNvSpPr/>
      </xdr:nvSpPr>
      <xdr:spPr>
        <a:xfrm>
          <a:off x="2245180" y="43718277"/>
          <a:ext cx="2354035" cy="736258"/>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a:t>
          </a:r>
          <a:r>
            <a:rPr kumimoji="1" lang="ja-JP" altLang="en-US" sz="1100"/>
            <a:t>．東水戸データサービス株式会社</a:t>
          </a:r>
          <a:endParaRPr kumimoji="1" lang="en-US" altLang="ja-JP" sz="1100"/>
        </a:p>
        <a:p>
          <a:pPr algn="ctr"/>
          <a:r>
            <a:rPr kumimoji="1" lang="ja-JP" altLang="en-US" sz="1100">
              <a:solidFill>
                <a:sysClr val="windowText" lastClr="000000"/>
              </a:solidFill>
            </a:rPr>
            <a:t>１</a:t>
          </a:r>
          <a:r>
            <a:rPr kumimoji="1" lang="ja-JP" altLang="en-US" sz="1100"/>
            <a:t>百万円</a:t>
          </a:r>
          <a:endParaRPr kumimoji="1" lang="en-US" altLang="ja-JP" sz="1100"/>
        </a:p>
      </xdr:txBody>
    </xdr:sp>
    <xdr:clientData/>
  </xdr:twoCellAnchor>
  <xdr:twoCellAnchor>
    <xdr:from>
      <xdr:col>11</xdr:col>
      <xdr:colOff>27213</xdr:colOff>
      <xdr:row>743</xdr:row>
      <xdr:rowOff>769353</xdr:rowOff>
    </xdr:from>
    <xdr:to>
      <xdr:col>22</xdr:col>
      <xdr:colOff>113742</xdr:colOff>
      <xdr:row>745</xdr:row>
      <xdr:rowOff>81643</xdr:rowOff>
    </xdr:to>
    <xdr:sp macro="" textlink="">
      <xdr:nvSpPr>
        <xdr:cNvPr id="13" name="大かっこ 12"/>
        <xdr:cNvSpPr/>
      </xdr:nvSpPr>
      <xdr:spPr>
        <a:xfrm>
          <a:off x="2272392" y="44475496"/>
          <a:ext cx="2331707" cy="632183"/>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データ回収・内容審査・</a:t>
          </a:r>
          <a:endParaRPr kumimoji="1" lang="en-US" altLang="ja-JP" sz="1100"/>
        </a:p>
        <a:p>
          <a:pPr algn="ctr"/>
          <a:r>
            <a:rPr kumimoji="1" lang="ja-JP" altLang="en-US" sz="1100"/>
            <a:t>修正・集計等業務</a:t>
          </a:r>
        </a:p>
      </xdr:txBody>
    </xdr:sp>
    <xdr:clientData/>
  </xdr:twoCellAnchor>
  <xdr:twoCellAnchor>
    <xdr:from>
      <xdr:col>8</xdr:col>
      <xdr:colOff>184617</xdr:colOff>
      <xdr:row>742</xdr:row>
      <xdr:rowOff>609010</xdr:rowOff>
    </xdr:from>
    <xdr:to>
      <xdr:col>18</xdr:col>
      <xdr:colOff>44801</xdr:colOff>
      <xdr:row>743</xdr:row>
      <xdr:rowOff>4694</xdr:rowOff>
    </xdr:to>
    <xdr:sp macro="" textlink="">
      <xdr:nvSpPr>
        <xdr:cNvPr id="14" name="テキスト ボックス 13"/>
        <xdr:cNvSpPr txBox="1"/>
      </xdr:nvSpPr>
      <xdr:spPr>
        <a:xfrm>
          <a:off x="1817474" y="43539546"/>
          <a:ext cx="1901256" cy="171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oneCellAnchor>
    <xdr:from>
      <xdr:col>46</xdr:col>
      <xdr:colOff>115844</xdr:colOff>
      <xdr:row>134</xdr:row>
      <xdr:rowOff>115845</xdr:rowOff>
    </xdr:from>
    <xdr:ext cx="1156607" cy="275717"/>
    <xdr:sp macro="" textlink="">
      <xdr:nvSpPr>
        <xdr:cNvPr id="12" name="テキスト ボックス 11"/>
        <xdr:cNvSpPr txBox="1"/>
      </xdr:nvSpPr>
      <xdr:spPr>
        <a:xfrm>
          <a:off x="9589358" y="17415304"/>
          <a:ext cx="115660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前年度以上</a:t>
          </a:r>
        </a:p>
      </xdr:txBody>
    </xdr:sp>
    <xdr:clientData/>
  </xdr:oneCellAnchor>
  <xdr:oneCellAnchor>
    <xdr:from>
      <xdr:col>46</xdr:col>
      <xdr:colOff>64358</xdr:colOff>
      <xdr:row>132</xdr:row>
      <xdr:rowOff>0</xdr:rowOff>
    </xdr:from>
    <xdr:ext cx="325730" cy="275717"/>
    <xdr:sp macro="" textlink="">
      <xdr:nvSpPr>
        <xdr:cNvPr id="16" name="テキスト ボックス 15"/>
        <xdr:cNvSpPr txBox="1"/>
      </xdr:nvSpPr>
      <xdr:spPr>
        <a:xfrm>
          <a:off x="9537872" y="1655290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毎</a:t>
          </a:r>
        </a:p>
      </xdr:txBody>
    </xdr:sp>
    <xdr:clientData/>
  </xdr:oneCellAnchor>
  <xdr:oneCellAnchor>
    <xdr:from>
      <xdr:col>38</xdr:col>
      <xdr:colOff>115844</xdr:colOff>
      <xdr:row>133</xdr:row>
      <xdr:rowOff>128716</xdr:rowOff>
    </xdr:from>
    <xdr:ext cx="607859" cy="275717"/>
    <xdr:sp macro="" textlink="">
      <xdr:nvSpPr>
        <xdr:cNvPr id="15" name="テキスト ボックス 14"/>
        <xdr:cNvSpPr txBox="1"/>
      </xdr:nvSpPr>
      <xdr:spPr>
        <a:xfrm>
          <a:off x="7941790" y="16604392"/>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115845</xdr:colOff>
      <xdr:row>31</xdr:row>
      <xdr:rowOff>38615</xdr:rowOff>
    </xdr:from>
    <xdr:ext cx="607859" cy="275717"/>
    <xdr:sp macro="" textlink="">
      <xdr:nvSpPr>
        <xdr:cNvPr id="17" name="テキスト ボックス 16"/>
        <xdr:cNvSpPr txBox="1"/>
      </xdr:nvSpPr>
      <xdr:spPr>
        <a:xfrm>
          <a:off x="7941791" y="11236926"/>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128716</xdr:colOff>
      <xdr:row>33</xdr:row>
      <xdr:rowOff>25743</xdr:rowOff>
    </xdr:from>
    <xdr:ext cx="607859" cy="275717"/>
    <xdr:sp macro="" textlink="">
      <xdr:nvSpPr>
        <xdr:cNvPr id="19" name="テキスト ボックス 18"/>
        <xdr:cNvSpPr txBox="1"/>
      </xdr:nvSpPr>
      <xdr:spPr>
        <a:xfrm>
          <a:off x="7954662" y="11816148"/>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twoCellAnchor>
    <xdr:from>
      <xdr:col>29</xdr:col>
      <xdr:colOff>27215</xdr:colOff>
      <xdr:row>742</xdr:row>
      <xdr:rowOff>585107</xdr:rowOff>
    </xdr:from>
    <xdr:to>
      <xdr:col>38</xdr:col>
      <xdr:colOff>91507</xdr:colOff>
      <xdr:row>742</xdr:row>
      <xdr:rowOff>756398</xdr:rowOff>
    </xdr:to>
    <xdr:sp macro="" textlink="">
      <xdr:nvSpPr>
        <xdr:cNvPr id="18" name="テキスト ボックス 17"/>
        <xdr:cNvSpPr txBox="1"/>
      </xdr:nvSpPr>
      <xdr:spPr>
        <a:xfrm>
          <a:off x="5946322" y="43515643"/>
          <a:ext cx="1901256" cy="171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17</xdr:col>
      <xdr:colOff>0</xdr:colOff>
      <xdr:row>742</xdr:row>
      <xdr:rowOff>231321</xdr:rowOff>
    </xdr:from>
    <xdr:to>
      <xdr:col>37</xdr:col>
      <xdr:colOff>0</xdr:colOff>
      <xdr:row>742</xdr:row>
      <xdr:rowOff>231323</xdr:rowOff>
    </xdr:to>
    <xdr:cxnSp macro="">
      <xdr:nvCxnSpPr>
        <xdr:cNvPr id="8" name="直線コネクタ 7"/>
        <xdr:cNvCxnSpPr/>
      </xdr:nvCxnSpPr>
      <xdr:spPr>
        <a:xfrm flipV="1">
          <a:off x="3469821" y="43161857"/>
          <a:ext cx="4082143" cy="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0</xdr:colOff>
      <xdr:row>742</xdr:row>
      <xdr:rowOff>231321</xdr:rowOff>
    </xdr:from>
    <xdr:to>
      <xdr:col>37</xdr:col>
      <xdr:colOff>0</xdr:colOff>
      <xdr:row>742</xdr:row>
      <xdr:rowOff>557893</xdr:rowOff>
    </xdr:to>
    <xdr:cxnSp macro="">
      <xdr:nvCxnSpPr>
        <xdr:cNvPr id="26" name="直線矢印コネクタ 25"/>
        <xdr:cNvCxnSpPr/>
      </xdr:nvCxnSpPr>
      <xdr:spPr>
        <a:xfrm>
          <a:off x="7551964" y="43161857"/>
          <a:ext cx="0" cy="326572"/>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xdr:colOff>
      <xdr:row>742</xdr:row>
      <xdr:rowOff>231321</xdr:rowOff>
    </xdr:from>
    <xdr:to>
      <xdr:col>17</xdr:col>
      <xdr:colOff>1</xdr:colOff>
      <xdr:row>742</xdr:row>
      <xdr:rowOff>557893</xdr:rowOff>
    </xdr:to>
    <xdr:cxnSp macro="">
      <xdr:nvCxnSpPr>
        <xdr:cNvPr id="29" name="直線矢印コネクタ 28"/>
        <xdr:cNvCxnSpPr/>
      </xdr:nvCxnSpPr>
      <xdr:spPr>
        <a:xfrm>
          <a:off x="3469822" y="43161857"/>
          <a:ext cx="0" cy="326572"/>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54429</xdr:colOff>
      <xdr:row>743</xdr:row>
      <xdr:rowOff>0</xdr:rowOff>
    </xdr:from>
    <xdr:to>
      <xdr:col>42</xdr:col>
      <xdr:colOff>163285</xdr:colOff>
      <xdr:row>743</xdr:row>
      <xdr:rowOff>736258</xdr:rowOff>
    </xdr:to>
    <xdr:sp macro="" textlink="">
      <xdr:nvSpPr>
        <xdr:cNvPr id="30" name="正方形/長方形 29"/>
        <xdr:cNvSpPr/>
      </xdr:nvSpPr>
      <xdr:spPr>
        <a:xfrm>
          <a:off x="6381750" y="43706143"/>
          <a:ext cx="2354035" cy="736258"/>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B</a:t>
          </a:r>
          <a:r>
            <a:rPr kumimoji="1" lang="ja-JP" altLang="en-US" sz="1100"/>
            <a:t>．民間企業（４１社）</a:t>
          </a:r>
          <a:endParaRPr kumimoji="1" lang="en-US" altLang="ja-JP" sz="1100"/>
        </a:p>
        <a:p>
          <a:pPr algn="ctr"/>
          <a:r>
            <a:rPr kumimoji="1" lang="ja-JP" altLang="en-US" sz="1100"/>
            <a:t>７百万円</a:t>
          </a:r>
        </a:p>
      </xdr:txBody>
    </xdr:sp>
    <xdr:clientData/>
  </xdr:twoCellAnchor>
  <xdr:twoCellAnchor>
    <xdr:from>
      <xdr:col>30</xdr:col>
      <xdr:colOff>122465</xdr:colOff>
      <xdr:row>743</xdr:row>
      <xdr:rowOff>761999</xdr:rowOff>
    </xdr:from>
    <xdr:to>
      <xdr:col>44</xdr:col>
      <xdr:colOff>122465</xdr:colOff>
      <xdr:row>745</xdr:row>
      <xdr:rowOff>40821</xdr:rowOff>
    </xdr:to>
    <xdr:sp macro="" textlink="">
      <xdr:nvSpPr>
        <xdr:cNvPr id="23" name="大かっこ 22"/>
        <xdr:cNvSpPr/>
      </xdr:nvSpPr>
      <xdr:spPr>
        <a:xfrm>
          <a:off x="6245679" y="44821928"/>
          <a:ext cx="2857500" cy="598714"/>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ja-JP" sz="1100">
              <a:solidFill>
                <a:schemeClr val="tx1"/>
              </a:solidFill>
              <a:effectLst/>
              <a:latin typeface="+mn-lt"/>
              <a:ea typeface="+mn-ea"/>
              <a:cs typeface="+mn-cs"/>
            </a:rPr>
            <a:t>保健師中央会議</a:t>
          </a:r>
          <a:r>
            <a:rPr kumimoji="1" lang="ja-JP" altLang="en-US" sz="1100">
              <a:solidFill>
                <a:schemeClr val="tx1"/>
              </a:solidFill>
              <a:effectLst/>
              <a:latin typeface="+mn-lt"/>
              <a:ea typeface="+mn-ea"/>
              <a:cs typeface="+mn-cs"/>
            </a:rPr>
            <a:t>の開催にかかる</a:t>
          </a:r>
          <a:endParaRPr kumimoji="1" lang="en-US" altLang="ja-JP" sz="1100">
            <a:solidFill>
              <a:schemeClr val="tx1"/>
            </a:solidFill>
            <a:effectLst/>
            <a:latin typeface="+mn-lt"/>
            <a:ea typeface="+mn-ea"/>
            <a:cs typeface="+mn-cs"/>
          </a:endParaRPr>
        </a:p>
        <a:p>
          <a:pPr algn="ctr"/>
          <a:r>
            <a:rPr kumimoji="1" lang="ja-JP" altLang="ja-JP" sz="1100">
              <a:solidFill>
                <a:schemeClr val="tx1"/>
              </a:solidFill>
              <a:effectLst/>
              <a:latin typeface="+mn-lt"/>
              <a:ea typeface="+mn-ea"/>
              <a:cs typeface="+mn-cs"/>
            </a:rPr>
            <a:t>謝金、旅費、会議費等</a:t>
          </a:r>
          <a:r>
            <a:rPr kumimoji="1" lang="ja-JP" altLang="en-US" sz="1100"/>
            <a:t>備品、消耗品等</a:t>
          </a:r>
          <a:endParaRPr kumimoji="1" lang="en-US" altLang="ja-JP" sz="1100"/>
        </a:p>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324</v>
      </c>
      <c r="AT2" s="220"/>
      <c r="AU2" s="220"/>
      <c r="AV2" s="52" t="str">
        <f>IF(AW2="", "", "-")</f>
        <v/>
      </c>
      <c r="AW2" s="397"/>
      <c r="AX2" s="397"/>
    </row>
    <row r="3" spans="1:50" ht="21" customHeight="1" thickBot="1" x14ac:dyDescent="0.2">
      <c r="A3" s="523" t="s">
        <v>542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568</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569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169</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570</v>
      </c>
      <c r="AF5" s="717"/>
      <c r="AG5" s="717"/>
      <c r="AH5" s="717"/>
      <c r="AI5" s="717"/>
      <c r="AJ5" s="717"/>
      <c r="AK5" s="717"/>
      <c r="AL5" s="717"/>
      <c r="AM5" s="717"/>
      <c r="AN5" s="717"/>
      <c r="AO5" s="717"/>
      <c r="AP5" s="718"/>
      <c r="AQ5" s="719" t="s">
        <v>571</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575</v>
      </c>
      <c r="H7" s="830"/>
      <c r="I7" s="830"/>
      <c r="J7" s="830"/>
      <c r="K7" s="830"/>
      <c r="L7" s="830"/>
      <c r="M7" s="830"/>
      <c r="N7" s="830"/>
      <c r="O7" s="830"/>
      <c r="P7" s="830"/>
      <c r="Q7" s="830"/>
      <c r="R7" s="830"/>
      <c r="S7" s="830"/>
      <c r="T7" s="830"/>
      <c r="U7" s="830"/>
      <c r="V7" s="830"/>
      <c r="W7" s="830"/>
      <c r="X7" s="831"/>
      <c r="Y7" s="395" t="s">
        <v>514</v>
      </c>
      <c r="Z7" s="296"/>
      <c r="AA7" s="296"/>
      <c r="AB7" s="296"/>
      <c r="AC7" s="296"/>
      <c r="AD7" s="396"/>
      <c r="AE7" s="383" t="s">
        <v>576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高齢社会対策、子ども・若者育成支援</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12</v>
      </c>
      <c r="Q13" s="109"/>
      <c r="R13" s="109"/>
      <c r="S13" s="109"/>
      <c r="T13" s="109"/>
      <c r="U13" s="109"/>
      <c r="V13" s="110"/>
      <c r="W13" s="108">
        <v>12</v>
      </c>
      <c r="X13" s="109"/>
      <c r="Y13" s="109"/>
      <c r="Z13" s="109"/>
      <c r="AA13" s="109"/>
      <c r="AB13" s="109"/>
      <c r="AC13" s="110"/>
      <c r="AD13" s="108">
        <v>12</v>
      </c>
      <c r="AE13" s="109"/>
      <c r="AF13" s="109"/>
      <c r="AG13" s="109"/>
      <c r="AH13" s="109"/>
      <c r="AI13" s="109"/>
      <c r="AJ13" s="110"/>
      <c r="AK13" s="108">
        <v>12</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643</v>
      </c>
      <c r="Q14" s="109"/>
      <c r="R14" s="109"/>
      <c r="S14" s="109"/>
      <c r="T14" s="109"/>
      <c r="U14" s="109"/>
      <c r="V14" s="110"/>
      <c r="W14" s="108" t="s">
        <v>573</v>
      </c>
      <c r="X14" s="109"/>
      <c r="Y14" s="109"/>
      <c r="Z14" s="109"/>
      <c r="AA14" s="109"/>
      <c r="AB14" s="109"/>
      <c r="AC14" s="110"/>
      <c r="AD14" s="108" t="s">
        <v>573</v>
      </c>
      <c r="AE14" s="109"/>
      <c r="AF14" s="109"/>
      <c r="AG14" s="109"/>
      <c r="AH14" s="109"/>
      <c r="AI14" s="109"/>
      <c r="AJ14" s="110"/>
      <c r="AK14" s="108" t="s">
        <v>573</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643</v>
      </c>
      <c r="Q15" s="109"/>
      <c r="R15" s="109"/>
      <c r="S15" s="109"/>
      <c r="T15" s="109"/>
      <c r="U15" s="109"/>
      <c r="V15" s="110"/>
      <c r="W15" s="108" t="s">
        <v>573</v>
      </c>
      <c r="X15" s="109"/>
      <c r="Y15" s="109"/>
      <c r="Z15" s="109"/>
      <c r="AA15" s="109"/>
      <c r="AB15" s="109"/>
      <c r="AC15" s="110"/>
      <c r="AD15" s="108" t="s">
        <v>573</v>
      </c>
      <c r="AE15" s="109"/>
      <c r="AF15" s="109"/>
      <c r="AG15" s="109"/>
      <c r="AH15" s="109"/>
      <c r="AI15" s="109"/>
      <c r="AJ15" s="110"/>
      <c r="AK15" s="108" t="s">
        <v>573</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644</v>
      </c>
      <c r="Q16" s="109"/>
      <c r="R16" s="109"/>
      <c r="S16" s="109"/>
      <c r="T16" s="109"/>
      <c r="U16" s="109"/>
      <c r="V16" s="110"/>
      <c r="W16" s="108" t="s">
        <v>573</v>
      </c>
      <c r="X16" s="109"/>
      <c r="Y16" s="109"/>
      <c r="Z16" s="109"/>
      <c r="AA16" s="109"/>
      <c r="AB16" s="109"/>
      <c r="AC16" s="110"/>
      <c r="AD16" s="108" t="s">
        <v>573</v>
      </c>
      <c r="AE16" s="109"/>
      <c r="AF16" s="109"/>
      <c r="AG16" s="109"/>
      <c r="AH16" s="109"/>
      <c r="AI16" s="109"/>
      <c r="AJ16" s="110"/>
      <c r="AK16" s="108" t="s">
        <v>573</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645</v>
      </c>
      <c r="Q17" s="109"/>
      <c r="R17" s="109"/>
      <c r="S17" s="109"/>
      <c r="T17" s="109"/>
      <c r="U17" s="109"/>
      <c r="V17" s="110"/>
      <c r="W17" s="108" t="s">
        <v>573</v>
      </c>
      <c r="X17" s="109"/>
      <c r="Y17" s="109"/>
      <c r="Z17" s="109"/>
      <c r="AA17" s="109"/>
      <c r="AB17" s="109"/>
      <c r="AC17" s="110"/>
      <c r="AD17" s="108" t="s">
        <v>573</v>
      </c>
      <c r="AE17" s="109"/>
      <c r="AF17" s="109"/>
      <c r="AG17" s="109"/>
      <c r="AH17" s="109"/>
      <c r="AI17" s="109"/>
      <c r="AJ17" s="110"/>
      <c r="AK17" s="108" t="s">
        <v>573</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12</v>
      </c>
      <c r="Q18" s="115"/>
      <c r="R18" s="115"/>
      <c r="S18" s="115"/>
      <c r="T18" s="115"/>
      <c r="U18" s="115"/>
      <c r="V18" s="116"/>
      <c r="W18" s="114">
        <f>SUM(W13:AC17)</f>
        <v>12</v>
      </c>
      <c r="X18" s="115"/>
      <c r="Y18" s="115"/>
      <c r="Z18" s="115"/>
      <c r="AA18" s="115"/>
      <c r="AB18" s="115"/>
      <c r="AC18" s="116"/>
      <c r="AD18" s="114">
        <f>SUM(AD13:AJ17)</f>
        <v>12</v>
      </c>
      <c r="AE18" s="115"/>
      <c r="AF18" s="115"/>
      <c r="AG18" s="115"/>
      <c r="AH18" s="115"/>
      <c r="AI18" s="115"/>
      <c r="AJ18" s="116"/>
      <c r="AK18" s="114">
        <f>SUM(AK13:AQ17)</f>
        <v>12</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9</v>
      </c>
      <c r="Q19" s="109"/>
      <c r="R19" s="109"/>
      <c r="S19" s="109"/>
      <c r="T19" s="109"/>
      <c r="U19" s="109"/>
      <c r="V19" s="110"/>
      <c r="W19" s="108">
        <v>10</v>
      </c>
      <c r="X19" s="109"/>
      <c r="Y19" s="109"/>
      <c r="Z19" s="109"/>
      <c r="AA19" s="109"/>
      <c r="AB19" s="109"/>
      <c r="AC19" s="110"/>
      <c r="AD19" s="108">
        <v>8</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0.75</v>
      </c>
      <c r="Q20" s="539"/>
      <c r="R20" s="539"/>
      <c r="S20" s="539"/>
      <c r="T20" s="539"/>
      <c r="U20" s="539"/>
      <c r="V20" s="539"/>
      <c r="W20" s="539">
        <f t="shared" ref="W20" si="0">IF(W18=0, "-", SUM(W19)/W18)</f>
        <v>0.83333333333333337</v>
      </c>
      <c r="X20" s="539"/>
      <c r="Y20" s="539"/>
      <c r="Z20" s="539"/>
      <c r="AA20" s="539"/>
      <c r="AB20" s="539"/>
      <c r="AC20" s="539"/>
      <c r="AD20" s="539">
        <f t="shared" ref="AD20" si="1">IF(AD18=0, "-", SUM(AD19)/AD18)</f>
        <v>0.66666666666666663</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477</v>
      </c>
      <c r="H21" s="927"/>
      <c r="I21" s="927"/>
      <c r="J21" s="927"/>
      <c r="K21" s="927"/>
      <c r="L21" s="927"/>
      <c r="M21" s="927"/>
      <c r="N21" s="927"/>
      <c r="O21" s="927"/>
      <c r="P21" s="539">
        <f>IF(P19=0, "-", SUM(P19)/SUM(P13,P14))</f>
        <v>0.75</v>
      </c>
      <c r="Q21" s="539"/>
      <c r="R21" s="539"/>
      <c r="S21" s="539"/>
      <c r="T21" s="539"/>
      <c r="U21" s="539"/>
      <c r="V21" s="539"/>
      <c r="W21" s="539">
        <f t="shared" ref="W21" si="2">IF(W19=0, "-", SUM(W19)/SUM(W13,W14))</f>
        <v>0.83333333333333337</v>
      </c>
      <c r="X21" s="539"/>
      <c r="Y21" s="539"/>
      <c r="Z21" s="539"/>
      <c r="AA21" s="539"/>
      <c r="AB21" s="539"/>
      <c r="AC21" s="539"/>
      <c r="AD21" s="539">
        <f t="shared" ref="AD21" si="3">IF(AD19=0, "-", SUM(AD19)/SUM(AD13,AD14))</f>
        <v>0.66666666666666663</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558</v>
      </c>
      <c r="B22" s="199"/>
      <c r="C22" s="199"/>
      <c r="D22" s="199"/>
      <c r="E22" s="199"/>
      <c r="F22" s="200"/>
      <c r="G22" s="183" t="s">
        <v>456</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579</v>
      </c>
      <c r="H23" s="187"/>
      <c r="I23" s="187"/>
      <c r="J23" s="187"/>
      <c r="K23" s="187"/>
      <c r="L23" s="187"/>
      <c r="M23" s="187"/>
      <c r="N23" s="187"/>
      <c r="O23" s="188"/>
      <c r="P23" s="105">
        <v>8</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580</v>
      </c>
      <c r="H24" s="190"/>
      <c r="I24" s="190"/>
      <c r="J24" s="190"/>
      <c r="K24" s="190"/>
      <c r="L24" s="190"/>
      <c r="M24" s="190"/>
      <c r="N24" s="190"/>
      <c r="O24" s="191"/>
      <c r="P24" s="108">
        <v>1</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581</v>
      </c>
      <c r="H25" s="190"/>
      <c r="I25" s="190"/>
      <c r="J25" s="190"/>
      <c r="K25" s="190"/>
      <c r="L25" s="190"/>
      <c r="M25" s="190"/>
      <c r="N25" s="190"/>
      <c r="O25" s="191"/>
      <c r="P25" s="108">
        <v>1</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582</v>
      </c>
      <c r="H26" s="190"/>
      <c r="I26" s="190"/>
      <c r="J26" s="190"/>
      <c r="K26" s="190"/>
      <c r="L26" s="190"/>
      <c r="M26" s="190"/>
      <c r="N26" s="190"/>
      <c r="O26" s="191"/>
      <c r="P26" s="108">
        <v>1</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583</v>
      </c>
      <c r="H27" s="190"/>
      <c r="I27" s="190"/>
      <c r="J27" s="190"/>
      <c r="K27" s="190"/>
      <c r="L27" s="190"/>
      <c r="M27" s="190"/>
      <c r="N27" s="190"/>
      <c r="O27" s="191"/>
      <c r="P27" s="108">
        <v>1</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460</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f>AK13</f>
        <v>12</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472</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534</v>
      </c>
      <c r="AF30" s="387"/>
      <c r="AG30" s="387"/>
      <c r="AH30" s="388"/>
      <c r="AI30" s="386" t="s">
        <v>531</v>
      </c>
      <c r="AJ30" s="387"/>
      <c r="AK30" s="387"/>
      <c r="AL30" s="388"/>
      <c r="AM30" s="389" t="s">
        <v>526</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585</v>
      </c>
      <c r="AR31" s="136"/>
      <c r="AS31" s="137" t="s">
        <v>355</v>
      </c>
      <c r="AT31" s="172"/>
      <c r="AU31" s="271">
        <v>35</v>
      </c>
      <c r="AV31" s="271"/>
      <c r="AW31" s="379" t="s">
        <v>300</v>
      </c>
      <c r="AX31" s="380"/>
    </row>
    <row r="32" spans="1:50" ht="23.25" customHeight="1" x14ac:dyDescent="0.15">
      <c r="A32" s="515"/>
      <c r="B32" s="513"/>
      <c r="C32" s="513"/>
      <c r="D32" s="513"/>
      <c r="E32" s="513"/>
      <c r="F32" s="514"/>
      <c r="G32" s="540" t="s">
        <v>633</v>
      </c>
      <c r="H32" s="541"/>
      <c r="I32" s="541"/>
      <c r="J32" s="541"/>
      <c r="K32" s="541"/>
      <c r="L32" s="541"/>
      <c r="M32" s="541"/>
      <c r="N32" s="541"/>
      <c r="O32" s="542"/>
      <c r="P32" s="161" t="s">
        <v>634</v>
      </c>
      <c r="Q32" s="161"/>
      <c r="R32" s="161"/>
      <c r="S32" s="161"/>
      <c r="T32" s="161"/>
      <c r="U32" s="161"/>
      <c r="V32" s="161"/>
      <c r="W32" s="161"/>
      <c r="X32" s="231"/>
      <c r="Y32" s="338" t="s">
        <v>12</v>
      </c>
      <c r="Z32" s="549"/>
      <c r="AA32" s="550"/>
      <c r="AB32" s="551" t="s">
        <v>584</v>
      </c>
      <c r="AC32" s="551"/>
      <c r="AD32" s="551"/>
      <c r="AE32" s="364">
        <v>25624</v>
      </c>
      <c r="AF32" s="365"/>
      <c r="AG32" s="365"/>
      <c r="AH32" s="365"/>
      <c r="AI32" s="364">
        <v>25933</v>
      </c>
      <c r="AJ32" s="365"/>
      <c r="AK32" s="365"/>
      <c r="AL32" s="365"/>
      <c r="AM32" s="364"/>
      <c r="AN32" s="365"/>
      <c r="AO32" s="365"/>
      <c r="AP32" s="365"/>
      <c r="AQ32" s="111" t="s">
        <v>587</v>
      </c>
      <c r="AR32" s="112"/>
      <c r="AS32" s="112"/>
      <c r="AT32" s="113"/>
      <c r="AU32" s="365" t="s">
        <v>586</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584</v>
      </c>
      <c r="AC33" s="522"/>
      <c r="AD33" s="522"/>
      <c r="AE33" s="364">
        <v>25377</v>
      </c>
      <c r="AF33" s="365"/>
      <c r="AG33" s="365"/>
      <c r="AH33" s="365"/>
      <c r="AI33" s="364">
        <v>25634</v>
      </c>
      <c r="AJ33" s="365"/>
      <c r="AK33" s="365"/>
      <c r="AL33" s="365"/>
      <c r="AM33" s="364">
        <v>25933</v>
      </c>
      <c r="AN33" s="365"/>
      <c r="AO33" s="365"/>
      <c r="AP33" s="365"/>
      <c r="AQ33" s="111" t="s">
        <v>588</v>
      </c>
      <c r="AR33" s="112"/>
      <c r="AS33" s="112"/>
      <c r="AT33" s="113"/>
      <c r="AU33" s="365">
        <v>32000</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101</v>
      </c>
      <c r="AF34" s="365"/>
      <c r="AG34" s="365"/>
      <c r="AH34" s="365"/>
      <c r="AI34" s="364">
        <v>101</v>
      </c>
      <c r="AJ34" s="365"/>
      <c r="AK34" s="365"/>
      <c r="AL34" s="365"/>
      <c r="AM34" s="364"/>
      <c r="AN34" s="365"/>
      <c r="AO34" s="365"/>
      <c r="AP34" s="365"/>
      <c r="AQ34" s="111" t="s">
        <v>587</v>
      </c>
      <c r="AR34" s="112"/>
      <c r="AS34" s="112"/>
      <c r="AT34" s="113"/>
      <c r="AU34" s="365" t="s">
        <v>588</v>
      </c>
      <c r="AV34" s="365"/>
      <c r="AW34" s="365"/>
      <c r="AX34" s="367"/>
    </row>
    <row r="35" spans="1:50" ht="23.25" customHeight="1" x14ac:dyDescent="0.15">
      <c r="A35" s="897" t="s">
        <v>504</v>
      </c>
      <c r="B35" s="898"/>
      <c r="C35" s="898"/>
      <c r="D35" s="898"/>
      <c r="E35" s="898"/>
      <c r="F35" s="899"/>
      <c r="G35" s="903" t="s">
        <v>589</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472</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534</v>
      </c>
      <c r="AF37" s="369"/>
      <c r="AG37" s="369"/>
      <c r="AH37" s="370"/>
      <c r="AI37" s="368" t="s">
        <v>531</v>
      </c>
      <c r="AJ37" s="369"/>
      <c r="AK37" s="369"/>
      <c r="AL37" s="370"/>
      <c r="AM37" s="375" t="s">
        <v>526</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472</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534</v>
      </c>
      <c r="AF44" s="369"/>
      <c r="AG44" s="369"/>
      <c r="AH44" s="370"/>
      <c r="AI44" s="368" t="s">
        <v>531</v>
      </c>
      <c r="AJ44" s="369"/>
      <c r="AK44" s="369"/>
      <c r="AL44" s="370"/>
      <c r="AM44" s="375" t="s">
        <v>526</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472</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534</v>
      </c>
      <c r="AF51" s="369"/>
      <c r="AG51" s="369"/>
      <c r="AH51" s="370"/>
      <c r="AI51" s="368" t="s">
        <v>531</v>
      </c>
      <c r="AJ51" s="369"/>
      <c r="AK51" s="369"/>
      <c r="AL51" s="370"/>
      <c r="AM51" s="375" t="s">
        <v>527</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472</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535</v>
      </c>
      <c r="AF58" s="369"/>
      <c r="AG58" s="369"/>
      <c r="AH58" s="370"/>
      <c r="AI58" s="368" t="s">
        <v>531</v>
      </c>
      <c r="AJ58" s="369"/>
      <c r="AK58" s="369"/>
      <c r="AL58" s="370"/>
      <c r="AM58" s="375" t="s">
        <v>526</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473</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468</v>
      </c>
      <c r="X65" s="870"/>
      <c r="Y65" s="873"/>
      <c r="Z65" s="873"/>
      <c r="AA65" s="874"/>
      <c r="AB65" s="867" t="s">
        <v>11</v>
      </c>
      <c r="AC65" s="863"/>
      <c r="AD65" s="864"/>
      <c r="AE65" s="368" t="s">
        <v>534</v>
      </c>
      <c r="AF65" s="369"/>
      <c r="AG65" s="369"/>
      <c r="AH65" s="370"/>
      <c r="AI65" s="368" t="s">
        <v>531</v>
      </c>
      <c r="AJ65" s="369"/>
      <c r="AK65" s="369"/>
      <c r="AL65" s="370"/>
      <c r="AM65" s="375" t="s">
        <v>526</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471</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494</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494</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495</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478</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493</v>
      </c>
      <c r="X70" s="944"/>
      <c r="Y70" s="949" t="s">
        <v>12</v>
      </c>
      <c r="Z70" s="949"/>
      <c r="AA70" s="950"/>
      <c r="AB70" s="951" t="s">
        <v>494</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494</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495</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473</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534</v>
      </c>
      <c r="AF73" s="369"/>
      <c r="AG73" s="369"/>
      <c r="AH73" s="370"/>
      <c r="AI73" s="368" t="s">
        <v>531</v>
      </c>
      <c r="AJ73" s="369"/>
      <c r="AK73" s="369"/>
      <c r="AL73" s="370"/>
      <c r="AM73" s="375" t="s">
        <v>526</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507</v>
      </c>
      <c r="B78" s="912"/>
      <c r="C78" s="912"/>
      <c r="D78" s="912"/>
      <c r="E78" s="909" t="s">
        <v>450</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467</v>
      </c>
      <c r="AP79" s="149"/>
      <c r="AQ79" s="149"/>
      <c r="AR79" s="81" t="s">
        <v>465</v>
      </c>
      <c r="AS79" s="148"/>
      <c r="AT79" s="149"/>
      <c r="AU79" s="149"/>
      <c r="AV79" s="149"/>
      <c r="AW79" s="149"/>
      <c r="AX79" s="150"/>
    </row>
    <row r="80" spans="1:50" ht="18.75" hidden="1" customHeight="1" x14ac:dyDescent="0.15">
      <c r="A80" s="519" t="s">
        <v>266</v>
      </c>
      <c r="B80" s="846" t="s">
        <v>464</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534</v>
      </c>
      <c r="AF85" s="369"/>
      <c r="AG85" s="369"/>
      <c r="AH85" s="370"/>
      <c r="AI85" s="368" t="s">
        <v>531</v>
      </c>
      <c r="AJ85" s="369"/>
      <c r="AK85" s="369"/>
      <c r="AL85" s="370"/>
      <c r="AM85" s="375" t="s">
        <v>526</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534</v>
      </c>
      <c r="AF90" s="369"/>
      <c r="AG90" s="369"/>
      <c r="AH90" s="370"/>
      <c r="AI90" s="368" t="s">
        <v>531</v>
      </c>
      <c r="AJ90" s="369"/>
      <c r="AK90" s="369"/>
      <c r="AL90" s="370"/>
      <c r="AM90" s="375" t="s">
        <v>526</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534</v>
      </c>
      <c r="AF95" s="369"/>
      <c r="AG95" s="369"/>
      <c r="AH95" s="370"/>
      <c r="AI95" s="368" t="s">
        <v>531</v>
      </c>
      <c r="AJ95" s="369"/>
      <c r="AK95" s="369"/>
      <c r="AL95" s="370"/>
      <c r="AM95" s="375" t="s">
        <v>526</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474</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534</v>
      </c>
      <c r="AF100" s="824"/>
      <c r="AG100" s="824"/>
      <c r="AH100" s="825"/>
      <c r="AI100" s="823" t="s">
        <v>531</v>
      </c>
      <c r="AJ100" s="824"/>
      <c r="AK100" s="824"/>
      <c r="AL100" s="825"/>
      <c r="AM100" s="823" t="s">
        <v>527</v>
      </c>
      <c r="AN100" s="824"/>
      <c r="AO100" s="824"/>
      <c r="AP100" s="825"/>
      <c r="AQ100" s="928" t="s">
        <v>520</v>
      </c>
      <c r="AR100" s="929"/>
      <c r="AS100" s="929"/>
      <c r="AT100" s="930"/>
      <c r="AU100" s="928" t="s">
        <v>517</v>
      </c>
      <c r="AV100" s="929"/>
      <c r="AW100" s="929"/>
      <c r="AX100" s="931"/>
    </row>
    <row r="101" spans="1:60" ht="23.25" customHeight="1" x14ac:dyDescent="0.15">
      <c r="A101" s="491"/>
      <c r="B101" s="492"/>
      <c r="C101" s="492"/>
      <c r="D101" s="492"/>
      <c r="E101" s="492"/>
      <c r="F101" s="493"/>
      <c r="G101" s="161" t="s">
        <v>590</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584</v>
      </c>
      <c r="AC101" s="551"/>
      <c r="AD101" s="551"/>
      <c r="AE101" s="364">
        <v>296</v>
      </c>
      <c r="AF101" s="365"/>
      <c r="AG101" s="365"/>
      <c r="AH101" s="366"/>
      <c r="AI101" s="364">
        <v>301</v>
      </c>
      <c r="AJ101" s="365"/>
      <c r="AK101" s="365"/>
      <c r="AL101" s="366"/>
      <c r="AM101" s="364">
        <v>295</v>
      </c>
      <c r="AN101" s="365"/>
      <c r="AO101" s="365"/>
      <c r="AP101" s="366"/>
      <c r="AQ101" s="364" t="s">
        <v>588</v>
      </c>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584</v>
      </c>
      <c r="AC102" s="551"/>
      <c r="AD102" s="551"/>
      <c r="AE102" s="358">
        <v>142</v>
      </c>
      <c r="AF102" s="358"/>
      <c r="AG102" s="358"/>
      <c r="AH102" s="358"/>
      <c r="AI102" s="358">
        <v>288</v>
      </c>
      <c r="AJ102" s="358"/>
      <c r="AK102" s="358"/>
      <c r="AL102" s="358"/>
      <c r="AM102" s="358">
        <v>300</v>
      </c>
      <c r="AN102" s="358"/>
      <c r="AO102" s="358"/>
      <c r="AP102" s="358"/>
      <c r="AQ102" s="814">
        <v>308</v>
      </c>
      <c r="AR102" s="815"/>
      <c r="AS102" s="815"/>
      <c r="AT102" s="816"/>
      <c r="AU102" s="814"/>
      <c r="AV102" s="815"/>
      <c r="AW102" s="815"/>
      <c r="AX102" s="816"/>
    </row>
    <row r="103" spans="1:60" ht="31.5" hidden="1" customHeight="1" x14ac:dyDescent="0.15">
      <c r="A103" s="488" t="s">
        <v>474</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534</v>
      </c>
      <c r="AF103" s="298"/>
      <c r="AG103" s="298"/>
      <c r="AH103" s="299"/>
      <c r="AI103" s="303" t="s">
        <v>531</v>
      </c>
      <c r="AJ103" s="298"/>
      <c r="AK103" s="298"/>
      <c r="AL103" s="299"/>
      <c r="AM103" s="303" t="s">
        <v>527</v>
      </c>
      <c r="AN103" s="298"/>
      <c r="AO103" s="298"/>
      <c r="AP103" s="299"/>
      <c r="AQ103" s="360" t="s">
        <v>520</v>
      </c>
      <c r="AR103" s="361"/>
      <c r="AS103" s="361"/>
      <c r="AT103" s="362"/>
      <c r="AU103" s="360" t="s">
        <v>517</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474</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534</v>
      </c>
      <c r="AF106" s="298"/>
      <c r="AG106" s="298"/>
      <c r="AH106" s="299"/>
      <c r="AI106" s="303" t="s">
        <v>531</v>
      </c>
      <c r="AJ106" s="298"/>
      <c r="AK106" s="298"/>
      <c r="AL106" s="299"/>
      <c r="AM106" s="303" t="s">
        <v>526</v>
      </c>
      <c r="AN106" s="298"/>
      <c r="AO106" s="298"/>
      <c r="AP106" s="299"/>
      <c r="AQ106" s="360" t="s">
        <v>520</v>
      </c>
      <c r="AR106" s="361"/>
      <c r="AS106" s="361"/>
      <c r="AT106" s="362"/>
      <c r="AU106" s="360" t="s">
        <v>517</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474</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534</v>
      </c>
      <c r="AF109" s="298"/>
      <c r="AG109" s="298"/>
      <c r="AH109" s="299"/>
      <c r="AI109" s="303" t="s">
        <v>531</v>
      </c>
      <c r="AJ109" s="298"/>
      <c r="AK109" s="298"/>
      <c r="AL109" s="299"/>
      <c r="AM109" s="303" t="s">
        <v>527</v>
      </c>
      <c r="AN109" s="298"/>
      <c r="AO109" s="298"/>
      <c r="AP109" s="299"/>
      <c r="AQ109" s="360" t="s">
        <v>520</v>
      </c>
      <c r="AR109" s="361"/>
      <c r="AS109" s="361"/>
      <c r="AT109" s="362"/>
      <c r="AU109" s="360" t="s">
        <v>517</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474</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534</v>
      </c>
      <c r="AF112" s="298"/>
      <c r="AG112" s="298"/>
      <c r="AH112" s="299"/>
      <c r="AI112" s="303" t="s">
        <v>531</v>
      </c>
      <c r="AJ112" s="298"/>
      <c r="AK112" s="298"/>
      <c r="AL112" s="299"/>
      <c r="AM112" s="303" t="s">
        <v>526</v>
      </c>
      <c r="AN112" s="298"/>
      <c r="AO112" s="298"/>
      <c r="AP112" s="299"/>
      <c r="AQ112" s="360" t="s">
        <v>520</v>
      </c>
      <c r="AR112" s="361"/>
      <c r="AS112" s="361"/>
      <c r="AT112" s="362"/>
      <c r="AU112" s="360" t="s">
        <v>517</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534</v>
      </c>
      <c r="AF115" s="298"/>
      <c r="AG115" s="298"/>
      <c r="AH115" s="299"/>
      <c r="AI115" s="303" t="s">
        <v>531</v>
      </c>
      <c r="AJ115" s="298"/>
      <c r="AK115" s="298"/>
      <c r="AL115" s="299"/>
      <c r="AM115" s="303" t="s">
        <v>526</v>
      </c>
      <c r="AN115" s="298"/>
      <c r="AO115" s="298"/>
      <c r="AP115" s="299"/>
      <c r="AQ115" s="335" t="s">
        <v>521</v>
      </c>
      <c r="AR115" s="336"/>
      <c r="AS115" s="336"/>
      <c r="AT115" s="336"/>
      <c r="AU115" s="336"/>
      <c r="AV115" s="336"/>
      <c r="AW115" s="336"/>
      <c r="AX115" s="337"/>
    </row>
    <row r="116" spans="1:50" ht="23.25" customHeight="1" x14ac:dyDescent="0.15">
      <c r="A116" s="292"/>
      <c r="B116" s="293"/>
      <c r="C116" s="293"/>
      <c r="D116" s="293"/>
      <c r="E116" s="293"/>
      <c r="F116" s="294"/>
      <c r="G116" s="351" t="s">
        <v>593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591</v>
      </c>
      <c r="AC116" s="301"/>
      <c r="AD116" s="302"/>
      <c r="AE116" s="358">
        <v>31.2</v>
      </c>
      <c r="AF116" s="358"/>
      <c r="AG116" s="358"/>
      <c r="AH116" s="358"/>
      <c r="AI116" s="358">
        <v>31.7</v>
      </c>
      <c r="AJ116" s="358"/>
      <c r="AK116" s="358"/>
      <c r="AL116" s="358"/>
      <c r="AM116" s="358">
        <v>28.6</v>
      </c>
      <c r="AN116" s="358"/>
      <c r="AO116" s="358"/>
      <c r="AP116" s="358"/>
      <c r="AQ116" s="364">
        <v>40</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592</v>
      </c>
      <c r="AC117" s="342"/>
      <c r="AD117" s="343"/>
      <c r="AE117" s="306" t="s">
        <v>594</v>
      </c>
      <c r="AF117" s="306"/>
      <c r="AG117" s="306"/>
      <c r="AH117" s="306"/>
      <c r="AI117" s="306" t="s">
        <v>635</v>
      </c>
      <c r="AJ117" s="306"/>
      <c r="AK117" s="306"/>
      <c r="AL117" s="306"/>
      <c r="AM117" s="306" t="s">
        <v>646</v>
      </c>
      <c r="AN117" s="306"/>
      <c r="AO117" s="306"/>
      <c r="AP117" s="306"/>
      <c r="AQ117" s="306" t="s">
        <v>641</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534</v>
      </c>
      <c r="AF118" s="298"/>
      <c r="AG118" s="298"/>
      <c r="AH118" s="299"/>
      <c r="AI118" s="303" t="s">
        <v>531</v>
      </c>
      <c r="AJ118" s="298"/>
      <c r="AK118" s="298"/>
      <c r="AL118" s="299"/>
      <c r="AM118" s="303" t="s">
        <v>526</v>
      </c>
      <c r="AN118" s="298"/>
      <c r="AO118" s="298"/>
      <c r="AP118" s="299"/>
      <c r="AQ118" s="335" t="s">
        <v>521</v>
      </c>
      <c r="AR118" s="336"/>
      <c r="AS118" s="336"/>
      <c r="AT118" s="336"/>
      <c r="AU118" s="336"/>
      <c r="AV118" s="336"/>
      <c r="AW118" s="336"/>
      <c r="AX118" s="337"/>
    </row>
    <row r="119" spans="1:50" ht="23.25" hidden="1" customHeight="1" x14ac:dyDescent="0.15">
      <c r="A119" s="292"/>
      <c r="B119" s="293"/>
      <c r="C119" s="293"/>
      <c r="D119" s="293"/>
      <c r="E119" s="293"/>
      <c r="F119" s="294"/>
      <c r="G119" s="351" t="s">
        <v>482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481</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534</v>
      </c>
      <c r="AF121" s="298"/>
      <c r="AG121" s="298"/>
      <c r="AH121" s="299"/>
      <c r="AI121" s="303" t="s">
        <v>531</v>
      </c>
      <c r="AJ121" s="298"/>
      <c r="AK121" s="298"/>
      <c r="AL121" s="299"/>
      <c r="AM121" s="303" t="s">
        <v>526</v>
      </c>
      <c r="AN121" s="298"/>
      <c r="AO121" s="298"/>
      <c r="AP121" s="299"/>
      <c r="AQ121" s="335" t="s">
        <v>521</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535</v>
      </c>
      <c r="AF124" s="298"/>
      <c r="AG124" s="298"/>
      <c r="AH124" s="299"/>
      <c r="AI124" s="303" t="s">
        <v>531</v>
      </c>
      <c r="AJ124" s="298"/>
      <c r="AK124" s="298"/>
      <c r="AL124" s="299"/>
      <c r="AM124" s="303" t="s">
        <v>526</v>
      </c>
      <c r="AN124" s="298"/>
      <c r="AO124" s="298"/>
      <c r="AP124" s="299"/>
      <c r="AQ124" s="335" t="s">
        <v>521</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481</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534</v>
      </c>
      <c r="AF127" s="298"/>
      <c r="AG127" s="298"/>
      <c r="AH127" s="299"/>
      <c r="AI127" s="303" t="s">
        <v>531</v>
      </c>
      <c r="AJ127" s="298"/>
      <c r="AK127" s="298"/>
      <c r="AL127" s="299"/>
      <c r="AM127" s="303" t="s">
        <v>526</v>
      </c>
      <c r="AN127" s="298"/>
      <c r="AO127" s="298"/>
      <c r="AP127" s="299"/>
      <c r="AQ127" s="335" t="s">
        <v>521</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481</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564</v>
      </c>
      <c r="B130" s="991"/>
      <c r="C130" s="990" t="s">
        <v>358</v>
      </c>
      <c r="D130" s="991"/>
      <c r="E130" s="308" t="s">
        <v>387</v>
      </c>
      <c r="F130" s="309"/>
      <c r="G130" s="310" t="s">
        <v>595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596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588</v>
      </c>
      <c r="AR133" s="271"/>
      <c r="AS133" s="137" t="s">
        <v>355</v>
      </c>
      <c r="AT133" s="172"/>
      <c r="AU133" s="136"/>
      <c r="AV133" s="136"/>
      <c r="AW133" s="137" t="s">
        <v>300</v>
      </c>
      <c r="AX133" s="138"/>
    </row>
    <row r="134" spans="1:50" ht="39.75" customHeight="1" x14ac:dyDescent="0.15">
      <c r="A134" s="994"/>
      <c r="B134" s="252"/>
      <c r="C134" s="251"/>
      <c r="D134" s="252"/>
      <c r="E134" s="251"/>
      <c r="F134" s="314"/>
      <c r="G134" s="230" t="s">
        <v>597</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584</v>
      </c>
      <c r="AC134" s="221"/>
      <c r="AD134" s="221"/>
      <c r="AE134" s="266">
        <v>21963</v>
      </c>
      <c r="AF134" s="112"/>
      <c r="AG134" s="112"/>
      <c r="AH134" s="112"/>
      <c r="AI134" s="266">
        <v>22334</v>
      </c>
      <c r="AJ134" s="112"/>
      <c r="AK134" s="112"/>
      <c r="AL134" s="112"/>
      <c r="AM134" s="266"/>
      <c r="AN134" s="112"/>
      <c r="AO134" s="112"/>
      <c r="AP134" s="112"/>
      <c r="AQ134" s="266" t="s">
        <v>588</v>
      </c>
      <c r="AR134" s="112"/>
      <c r="AS134" s="112"/>
      <c r="AT134" s="112"/>
      <c r="AU134" s="266" t="s">
        <v>600</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584</v>
      </c>
      <c r="AC135" s="133"/>
      <c r="AD135" s="133"/>
      <c r="AE135" s="266">
        <v>21764</v>
      </c>
      <c r="AF135" s="112"/>
      <c r="AG135" s="112"/>
      <c r="AH135" s="112"/>
      <c r="AI135" s="266">
        <v>21963</v>
      </c>
      <c r="AJ135" s="112"/>
      <c r="AK135" s="112"/>
      <c r="AL135" s="112"/>
      <c r="AM135" s="266">
        <v>22334</v>
      </c>
      <c r="AN135" s="112"/>
      <c r="AO135" s="112"/>
      <c r="AP135" s="112"/>
      <c r="AQ135" s="266" t="s">
        <v>588</v>
      </c>
      <c r="AR135" s="112"/>
      <c r="AS135" s="112"/>
      <c r="AT135" s="112"/>
      <c r="AU135" s="266"/>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4"/>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4"/>
      <c r="B154" s="252"/>
      <c r="C154" s="251"/>
      <c r="D154" s="252"/>
      <c r="E154" s="251"/>
      <c r="F154" s="314"/>
      <c r="G154" s="230" t="s">
        <v>647</v>
      </c>
      <c r="H154" s="161"/>
      <c r="I154" s="161"/>
      <c r="J154" s="161"/>
      <c r="K154" s="161"/>
      <c r="L154" s="161"/>
      <c r="M154" s="161"/>
      <c r="N154" s="161"/>
      <c r="O154" s="161"/>
      <c r="P154" s="231"/>
      <c r="Q154" s="160" t="s">
        <v>648</v>
      </c>
      <c r="R154" s="161"/>
      <c r="S154" s="161"/>
      <c r="T154" s="161"/>
      <c r="U154" s="161"/>
      <c r="V154" s="161"/>
      <c r="W154" s="161"/>
      <c r="X154" s="161"/>
      <c r="Y154" s="161"/>
      <c r="Z154" s="161"/>
      <c r="AA154" s="923"/>
      <c r="AB154" s="255" t="s">
        <v>649</v>
      </c>
      <c r="AC154" s="256"/>
      <c r="AD154" s="256"/>
      <c r="AE154" s="261" t="s">
        <v>648</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t="s">
        <v>648</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38.25" customHeight="1" x14ac:dyDescent="0.15">
      <c r="A188" s="994"/>
      <c r="B188" s="252"/>
      <c r="C188" s="251"/>
      <c r="D188" s="252"/>
      <c r="E188" s="160" t="s">
        <v>598</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x14ac:dyDescent="0.2">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994"/>
      <c r="B430" s="252"/>
      <c r="C430" s="249" t="s">
        <v>560</v>
      </c>
      <c r="D430" s="250"/>
      <c r="E430" s="238" t="s">
        <v>544</v>
      </c>
      <c r="F430" s="448"/>
      <c r="G430" s="240" t="s">
        <v>374</v>
      </c>
      <c r="H430" s="158"/>
      <c r="I430" s="158"/>
      <c r="J430" s="241" t="s">
        <v>573</v>
      </c>
      <c r="K430" s="242"/>
      <c r="L430" s="242"/>
      <c r="M430" s="242"/>
      <c r="N430" s="242"/>
      <c r="O430" s="242"/>
      <c r="P430" s="242"/>
      <c r="Q430" s="242"/>
      <c r="R430" s="242"/>
      <c r="S430" s="242"/>
      <c r="T430" s="243"/>
      <c r="U430" s="244" t="s">
        <v>574</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588</v>
      </c>
      <c r="AF432" s="136"/>
      <c r="AG432" s="137" t="s">
        <v>355</v>
      </c>
      <c r="AH432" s="172"/>
      <c r="AI432" s="182"/>
      <c r="AJ432" s="182"/>
      <c r="AK432" s="182"/>
      <c r="AL432" s="177"/>
      <c r="AM432" s="182"/>
      <c r="AN432" s="182"/>
      <c r="AO432" s="182"/>
      <c r="AP432" s="177"/>
      <c r="AQ432" s="217" t="s">
        <v>588</v>
      </c>
      <c r="AR432" s="136"/>
      <c r="AS432" s="137" t="s">
        <v>355</v>
      </c>
      <c r="AT432" s="172"/>
      <c r="AU432" s="136" t="s">
        <v>603</v>
      </c>
      <c r="AV432" s="136"/>
      <c r="AW432" s="137" t="s">
        <v>300</v>
      </c>
      <c r="AX432" s="138"/>
    </row>
    <row r="433" spans="1:50" ht="23.25" customHeight="1" x14ac:dyDescent="0.15">
      <c r="A433" s="994"/>
      <c r="B433" s="252"/>
      <c r="C433" s="251"/>
      <c r="D433" s="252"/>
      <c r="E433" s="166"/>
      <c r="F433" s="167"/>
      <c r="G433" s="230" t="s">
        <v>588</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588</v>
      </c>
      <c r="AC433" s="133"/>
      <c r="AD433" s="133"/>
      <c r="AE433" s="111" t="s">
        <v>588</v>
      </c>
      <c r="AF433" s="112"/>
      <c r="AG433" s="112"/>
      <c r="AH433" s="112"/>
      <c r="AI433" s="111" t="s">
        <v>599</v>
      </c>
      <c r="AJ433" s="112"/>
      <c r="AK433" s="112"/>
      <c r="AL433" s="112"/>
      <c r="AM433" s="111" t="s">
        <v>588</v>
      </c>
      <c r="AN433" s="112"/>
      <c r="AO433" s="112"/>
      <c r="AP433" s="113"/>
      <c r="AQ433" s="111" t="s">
        <v>602</v>
      </c>
      <c r="AR433" s="112"/>
      <c r="AS433" s="112"/>
      <c r="AT433" s="113"/>
      <c r="AU433" s="112" t="s">
        <v>588</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601</v>
      </c>
      <c r="AC434" s="221"/>
      <c r="AD434" s="221"/>
      <c r="AE434" s="111" t="s">
        <v>588</v>
      </c>
      <c r="AF434" s="112"/>
      <c r="AG434" s="112"/>
      <c r="AH434" s="113"/>
      <c r="AI434" s="111" t="s">
        <v>588</v>
      </c>
      <c r="AJ434" s="112"/>
      <c r="AK434" s="112"/>
      <c r="AL434" s="112"/>
      <c r="AM434" s="111" t="s">
        <v>588</v>
      </c>
      <c r="AN434" s="112"/>
      <c r="AO434" s="112"/>
      <c r="AP434" s="113"/>
      <c r="AQ434" s="111" t="s">
        <v>599</v>
      </c>
      <c r="AR434" s="112"/>
      <c r="AS434" s="112"/>
      <c r="AT434" s="113"/>
      <c r="AU434" s="112" t="s">
        <v>604</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588</v>
      </c>
      <c r="AF435" s="112"/>
      <c r="AG435" s="112"/>
      <c r="AH435" s="113"/>
      <c r="AI435" s="111" t="s">
        <v>588</v>
      </c>
      <c r="AJ435" s="112"/>
      <c r="AK435" s="112"/>
      <c r="AL435" s="112"/>
      <c r="AM435" s="111" t="s">
        <v>588</v>
      </c>
      <c r="AN435" s="112"/>
      <c r="AO435" s="112"/>
      <c r="AP435" s="113"/>
      <c r="AQ435" s="111" t="s">
        <v>588</v>
      </c>
      <c r="AR435" s="112"/>
      <c r="AS435" s="112"/>
      <c r="AT435" s="113"/>
      <c r="AU435" s="112" t="s">
        <v>588</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588</v>
      </c>
      <c r="AF457" s="136"/>
      <c r="AG457" s="137" t="s">
        <v>355</v>
      </c>
      <c r="AH457" s="172"/>
      <c r="AI457" s="182"/>
      <c r="AJ457" s="182"/>
      <c r="AK457" s="182"/>
      <c r="AL457" s="177"/>
      <c r="AM457" s="182"/>
      <c r="AN457" s="182"/>
      <c r="AO457" s="182"/>
      <c r="AP457" s="177"/>
      <c r="AQ457" s="217" t="s">
        <v>588</v>
      </c>
      <c r="AR457" s="136"/>
      <c r="AS457" s="137" t="s">
        <v>355</v>
      </c>
      <c r="AT457" s="172"/>
      <c r="AU457" s="136" t="s">
        <v>587</v>
      </c>
      <c r="AV457" s="136"/>
      <c r="AW457" s="137" t="s">
        <v>300</v>
      </c>
      <c r="AX457" s="138"/>
    </row>
    <row r="458" spans="1:50" ht="23.25" customHeight="1" x14ac:dyDescent="0.15">
      <c r="A458" s="994"/>
      <c r="B458" s="252"/>
      <c r="C458" s="251"/>
      <c r="D458" s="252"/>
      <c r="E458" s="166"/>
      <c r="F458" s="167"/>
      <c r="G458" s="230" t="s">
        <v>588</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603</v>
      </c>
      <c r="AC458" s="133"/>
      <c r="AD458" s="133"/>
      <c r="AE458" s="111" t="s">
        <v>588</v>
      </c>
      <c r="AF458" s="112"/>
      <c r="AG458" s="112"/>
      <c r="AH458" s="112"/>
      <c r="AI458" s="111" t="s">
        <v>588</v>
      </c>
      <c r="AJ458" s="112"/>
      <c r="AK458" s="112"/>
      <c r="AL458" s="112"/>
      <c r="AM458" s="111" t="s">
        <v>588</v>
      </c>
      <c r="AN458" s="112"/>
      <c r="AO458" s="112"/>
      <c r="AP458" s="113"/>
      <c r="AQ458" s="111" t="s">
        <v>588</v>
      </c>
      <c r="AR458" s="112"/>
      <c r="AS458" s="112"/>
      <c r="AT458" s="113"/>
      <c r="AU458" s="112" t="s">
        <v>588</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588</v>
      </c>
      <c r="AC459" s="221"/>
      <c r="AD459" s="221"/>
      <c r="AE459" s="111" t="s">
        <v>588</v>
      </c>
      <c r="AF459" s="112"/>
      <c r="AG459" s="112"/>
      <c r="AH459" s="113"/>
      <c r="AI459" s="111" t="s">
        <v>588</v>
      </c>
      <c r="AJ459" s="112"/>
      <c r="AK459" s="112"/>
      <c r="AL459" s="112"/>
      <c r="AM459" s="111" t="s">
        <v>588</v>
      </c>
      <c r="AN459" s="112"/>
      <c r="AO459" s="112"/>
      <c r="AP459" s="113"/>
      <c r="AQ459" s="111" t="s">
        <v>601</v>
      </c>
      <c r="AR459" s="112"/>
      <c r="AS459" s="112"/>
      <c r="AT459" s="113"/>
      <c r="AU459" s="112" t="s">
        <v>588</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587</v>
      </c>
      <c r="AF460" s="112"/>
      <c r="AG460" s="112"/>
      <c r="AH460" s="113"/>
      <c r="AI460" s="111" t="s">
        <v>588</v>
      </c>
      <c r="AJ460" s="112"/>
      <c r="AK460" s="112"/>
      <c r="AL460" s="112"/>
      <c r="AM460" s="111" t="s">
        <v>588</v>
      </c>
      <c r="AN460" s="112"/>
      <c r="AO460" s="112"/>
      <c r="AP460" s="113"/>
      <c r="AQ460" s="111" t="s">
        <v>605</v>
      </c>
      <c r="AR460" s="112"/>
      <c r="AS460" s="112"/>
      <c r="AT460" s="113"/>
      <c r="AU460" s="112" t="s">
        <v>588</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588</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7.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606</v>
      </c>
      <c r="AE702" s="896"/>
      <c r="AF702" s="896"/>
      <c r="AG702" s="885" t="s">
        <v>611</v>
      </c>
      <c r="AH702" s="886"/>
      <c r="AI702" s="886"/>
      <c r="AJ702" s="886"/>
      <c r="AK702" s="886"/>
      <c r="AL702" s="886"/>
      <c r="AM702" s="886"/>
      <c r="AN702" s="886"/>
      <c r="AO702" s="886"/>
      <c r="AP702" s="886"/>
      <c r="AQ702" s="886"/>
      <c r="AR702" s="886"/>
      <c r="AS702" s="886"/>
      <c r="AT702" s="886"/>
      <c r="AU702" s="886"/>
      <c r="AV702" s="886"/>
      <c r="AW702" s="886"/>
      <c r="AX702" s="887"/>
    </row>
    <row r="703" spans="1:50" ht="54.9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606</v>
      </c>
      <c r="AE703" s="155"/>
      <c r="AF703" s="155"/>
      <c r="AG703" s="664" t="s">
        <v>612</v>
      </c>
      <c r="AH703" s="665"/>
      <c r="AI703" s="665"/>
      <c r="AJ703" s="665"/>
      <c r="AK703" s="665"/>
      <c r="AL703" s="665"/>
      <c r="AM703" s="665"/>
      <c r="AN703" s="665"/>
      <c r="AO703" s="665"/>
      <c r="AP703" s="665"/>
      <c r="AQ703" s="665"/>
      <c r="AR703" s="665"/>
      <c r="AS703" s="665"/>
      <c r="AT703" s="665"/>
      <c r="AU703" s="665"/>
      <c r="AV703" s="665"/>
      <c r="AW703" s="665"/>
      <c r="AX703" s="666"/>
    </row>
    <row r="704" spans="1:50" ht="54"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606</v>
      </c>
      <c r="AE704" s="586"/>
      <c r="AF704" s="586"/>
      <c r="AG704" s="428" t="s">
        <v>613</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606</v>
      </c>
      <c r="AE705" s="733"/>
      <c r="AF705" s="733"/>
      <c r="AG705" s="160" t="s">
        <v>679</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505</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607</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607</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608</v>
      </c>
      <c r="AE708" s="668"/>
      <c r="AF708" s="668"/>
      <c r="AG708" s="526" t="s">
        <v>616</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606</v>
      </c>
      <c r="AE709" s="155"/>
      <c r="AF709" s="155"/>
      <c r="AG709" s="664" t="s">
        <v>614</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608</v>
      </c>
      <c r="AE710" s="155"/>
      <c r="AF710" s="155"/>
      <c r="AG710" s="664" t="s">
        <v>615</v>
      </c>
      <c r="AH710" s="665"/>
      <c r="AI710" s="665"/>
      <c r="AJ710" s="665"/>
      <c r="AK710" s="665"/>
      <c r="AL710" s="665"/>
      <c r="AM710" s="665"/>
      <c r="AN710" s="665"/>
      <c r="AO710" s="665"/>
      <c r="AP710" s="665"/>
      <c r="AQ710" s="665"/>
      <c r="AR710" s="665"/>
      <c r="AS710" s="665"/>
      <c r="AT710" s="665"/>
      <c r="AU710" s="665"/>
      <c r="AV710" s="665"/>
      <c r="AW710" s="665"/>
      <c r="AX710" s="666"/>
    </row>
    <row r="711" spans="1:50" ht="43.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606</v>
      </c>
      <c r="AE711" s="155"/>
      <c r="AF711" s="155"/>
      <c r="AG711" s="664" t="s">
        <v>617</v>
      </c>
      <c r="AH711" s="665"/>
      <c r="AI711" s="665"/>
      <c r="AJ711" s="665"/>
      <c r="AK711" s="665"/>
      <c r="AL711" s="665"/>
      <c r="AM711" s="665"/>
      <c r="AN711" s="665"/>
      <c r="AO711" s="665"/>
      <c r="AP711" s="665"/>
      <c r="AQ711" s="665"/>
      <c r="AR711" s="665"/>
      <c r="AS711" s="665"/>
      <c r="AT711" s="665"/>
      <c r="AU711" s="665"/>
      <c r="AV711" s="665"/>
      <c r="AW711" s="665"/>
      <c r="AX711" s="666"/>
    </row>
    <row r="712" spans="1:50" ht="33" customHeight="1" x14ac:dyDescent="0.15">
      <c r="A712" s="655"/>
      <c r="B712" s="656"/>
      <c r="C712" s="588" t="s">
        <v>469</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606</v>
      </c>
      <c r="AE712" s="586"/>
      <c r="AF712" s="586"/>
      <c r="AG712" s="594" t="s">
        <v>684</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608</v>
      </c>
      <c r="AE713" s="155"/>
      <c r="AF713" s="156"/>
      <c r="AG713" s="664" t="s">
        <v>616</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446</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606</v>
      </c>
      <c r="AE714" s="592"/>
      <c r="AF714" s="593"/>
      <c r="AG714" s="689" t="s">
        <v>618</v>
      </c>
      <c r="AH714" s="690"/>
      <c r="AI714" s="690"/>
      <c r="AJ714" s="690"/>
      <c r="AK714" s="690"/>
      <c r="AL714" s="690"/>
      <c r="AM714" s="690"/>
      <c r="AN714" s="690"/>
      <c r="AO714" s="690"/>
      <c r="AP714" s="690"/>
      <c r="AQ714" s="690"/>
      <c r="AR714" s="690"/>
      <c r="AS714" s="690"/>
      <c r="AT714" s="690"/>
      <c r="AU714" s="690"/>
      <c r="AV714" s="690"/>
      <c r="AW714" s="690"/>
      <c r="AX714" s="691"/>
    </row>
    <row r="715" spans="1:50" ht="35.25" customHeight="1" x14ac:dyDescent="0.15">
      <c r="A715" s="621" t="s">
        <v>40</v>
      </c>
      <c r="B715" s="654"/>
      <c r="C715" s="659" t="s">
        <v>447</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606</v>
      </c>
      <c r="AE715" s="668"/>
      <c r="AF715" s="777"/>
      <c r="AG715" s="526" t="s">
        <v>680</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608</v>
      </c>
      <c r="AE716" s="759"/>
      <c r="AF716" s="759"/>
      <c r="AG716" s="664" t="s">
        <v>615</v>
      </c>
      <c r="AH716" s="665"/>
      <c r="AI716" s="665"/>
      <c r="AJ716" s="665"/>
      <c r="AK716" s="665"/>
      <c r="AL716" s="665"/>
      <c r="AM716" s="665"/>
      <c r="AN716" s="665"/>
      <c r="AO716" s="665"/>
      <c r="AP716" s="665"/>
      <c r="AQ716" s="665"/>
      <c r="AR716" s="665"/>
      <c r="AS716" s="665"/>
      <c r="AT716" s="665"/>
      <c r="AU716" s="665"/>
      <c r="AV716" s="665"/>
      <c r="AW716" s="665"/>
      <c r="AX716" s="666"/>
    </row>
    <row r="717" spans="1:50" ht="64.5"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606</v>
      </c>
      <c r="AE717" s="155"/>
      <c r="AF717" s="155"/>
      <c r="AG717" s="664" t="s">
        <v>642</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608</v>
      </c>
      <c r="AE718" s="155"/>
      <c r="AF718" s="155"/>
      <c r="AG718" s="163" t="s">
        <v>619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606</v>
      </c>
      <c r="AE719" s="668"/>
      <c r="AF719" s="668"/>
      <c r="AG719" s="160" t="s">
        <v>620</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462</v>
      </c>
      <c r="D720" s="933"/>
      <c r="E720" s="933"/>
      <c r="F720" s="936"/>
      <c r="G720" s="932" t="s">
        <v>463</v>
      </c>
      <c r="H720" s="933"/>
      <c r="I720" s="933"/>
      <c r="J720" s="933"/>
      <c r="K720" s="933"/>
      <c r="L720" s="933"/>
      <c r="M720" s="933"/>
      <c r="N720" s="932" t="s">
        <v>466</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t="s">
        <v>568</v>
      </c>
      <c r="D721" s="918"/>
      <c r="E721" s="918"/>
      <c r="F721" s="919"/>
      <c r="G721" s="937"/>
      <c r="H721" s="938"/>
      <c r="I721" s="83" t="str">
        <f>IF(OR(G721="　", G721=""), "", "-")</f>
        <v/>
      </c>
      <c r="J721" s="916">
        <v>322</v>
      </c>
      <c r="K721" s="916"/>
      <c r="L721" s="83" t="str">
        <f>IF(M721="","","-")</f>
        <v/>
      </c>
      <c r="M721" s="84"/>
      <c r="N721" s="913" t="s">
        <v>609</v>
      </c>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t="s">
        <v>568</v>
      </c>
      <c r="D722" s="918"/>
      <c r="E722" s="918"/>
      <c r="F722" s="919"/>
      <c r="G722" s="937"/>
      <c r="H722" s="938"/>
      <c r="I722" s="83" t="str">
        <f t="shared" ref="I722:I725" si="4">IF(OR(G722="　", G722=""), "", "-")</f>
        <v/>
      </c>
      <c r="J722" s="916">
        <v>325</v>
      </c>
      <c r="K722" s="916"/>
      <c r="L722" s="83" t="str">
        <f t="shared" ref="L722:L725" si="5">IF(M722="","","-")</f>
        <v/>
      </c>
      <c r="M722" s="84"/>
      <c r="N722" s="913" t="s">
        <v>610</v>
      </c>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94.5" customHeight="1" x14ac:dyDescent="0.15">
      <c r="A726" s="621" t="s">
        <v>48</v>
      </c>
      <c r="B726" s="622"/>
      <c r="C726" s="443" t="s">
        <v>53</v>
      </c>
      <c r="D726" s="581"/>
      <c r="E726" s="581"/>
      <c r="F726" s="582"/>
      <c r="G726" s="797" t="s">
        <v>685</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50.1" customHeight="1" thickBot="1" x14ac:dyDescent="0.2">
      <c r="A727" s="623"/>
      <c r="B727" s="624"/>
      <c r="C727" s="695" t="s">
        <v>57</v>
      </c>
      <c r="D727" s="696"/>
      <c r="E727" s="696"/>
      <c r="F727" s="697"/>
      <c r="G727" s="795" t="s">
        <v>621</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4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4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45"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4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548</v>
      </c>
      <c r="B737" s="124"/>
      <c r="C737" s="124"/>
      <c r="D737" s="125"/>
      <c r="E737" s="122" t="s">
        <v>622</v>
      </c>
      <c r="F737" s="122"/>
      <c r="G737" s="122"/>
      <c r="H737" s="122"/>
      <c r="I737" s="122"/>
      <c r="J737" s="122"/>
      <c r="K737" s="122"/>
      <c r="L737" s="122"/>
      <c r="M737" s="122"/>
      <c r="N737" s="101" t="s">
        <v>541</v>
      </c>
      <c r="O737" s="101"/>
      <c r="P737" s="101"/>
      <c r="Q737" s="101"/>
      <c r="R737" s="122" t="s">
        <v>623</v>
      </c>
      <c r="S737" s="122"/>
      <c r="T737" s="122"/>
      <c r="U737" s="122"/>
      <c r="V737" s="122"/>
      <c r="W737" s="122"/>
      <c r="X737" s="122"/>
      <c r="Y737" s="122"/>
      <c r="Z737" s="122"/>
      <c r="AA737" s="101" t="s">
        <v>540</v>
      </c>
      <c r="AB737" s="101"/>
      <c r="AC737" s="101"/>
      <c r="AD737" s="101"/>
      <c r="AE737" s="122" t="s">
        <v>624</v>
      </c>
      <c r="AF737" s="122"/>
      <c r="AG737" s="122"/>
      <c r="AH737" s="122"/>
      <c r="AI737" s="122"/>
      <c r="AJ737" s="122"/>
      <c r="AK737" s="122"/>
      <c r="AL737" s="122"/>
      <c r="AM737" s="122"/>
      <c r="AN737" s="101" t="s">
        <v>539</v>
      </c>
      <c r="AO737" s="101"/>
      <c r="AP737" s="101"/>
      <c r="AQ737" s="101"/>
      <c r="AR737" s="102" t="s">
        <v>625</v>
      </c>
      <c r="AS737" s="103"/>
      <c r="AT737" s="103"/>
      <c r="AU737" s="103"/>
      <c r="AV737" s="103"/>
      <c r="AW737" s="103"/>
      <c r="AX737" s="104"/>
      <c r="AY737" s="89"/>
      <c r="AZ737" s="89"/>
    </row>
    <row r="738" spans="1:52" ht="24.75" customHeight="1" x14ac:dyDescent="0.15">
      <c r="A738" s="123" t="s">
        <v>538</v>
      </c>
      <c r="B738" s="124"/>
      <c r="C738" s="124"/>
      <c r="D738" s="125"/>
      <c r="E738" s="122" t="s">
        <v>626</v>
      </c>
      <c r="F738" s="122"/>
      <c r="G738" s="122"/>
      <c r="H738" s="122"/>
      <c r="I738" s="122"/>
      <c r="J738" s="122"/>
      <c r="K738" s="122"/>
      <c r="L738" s="122"/>
      <c r="M738" s="122"/>
      <c r="N738" s="101" t="s">
        <v>537</v>
      </c>
      <c r="O738" s="101"/>
      <c r="P738" s="101"/>
      <c r="Q738" s="101"/>
      <c r="R738" s="122" t="s">
        <v>627</v>
      </c>
      <c r="S738" s="122"/>
      <c r="T738" s="122"/>
      <c r="U738" s="122"/>
      <c r="V738" s="122"/>
      <c r="W738" s="122"/>
      <c r="X738" s="122"/>
      <c r="Y738" s="122"/>
      <c r="Z738" s="122"/>
      <c r="AA738" s="101" t="s">
        <v>536</v>
      </c>
      <c r="AB738" s="101"/>
      <c r="AC738" s="101"/>
      <c r="AD738" s="101"/>
      <c r="AE738" s="122" t="s">
        <v>628</v>
      </c>
      <c r="AF738" s="122"/>
      <c r="AG738" s="122"/>
      <c r="AH738" s="122"/>
      <c r="AI738" s="122"/>
      <c r="AJ738" s="122"/>
      <c r="AK738" s="122"/>
      <c r="AL738" s="122"/>
      <c r="AM738" s="122"/>
      <c r="AN738" s="101" t="s">
        <v>532</v>
      </c>
      <c r="AO738" s="101"/>
      <c r="AP738" s="101"/>
      <c r="AQ738" s="101"/>
      <c r="AR738" s="102" t="s">
        <v>640</v>
      </c>
      <c r="AS738" s="103"/>
      <c r="AT738" s="103"/>
      <c r="AU738" s="103"/>
      <c r="AV738" s="103"/>
      <c r="AW738" s="103"/>
      <c r="AX738" s="104"/>
    </row>
    <row r="739" spans="1:52" ht="24.75" customHeight="1" thickBot="1" x14ac:dyDescent="0.2">
      <c r="A739" s="126" t="s">
        <v>528</v>
      </c>
      <c r="B739" s="127"/>
      <c r="C739" s="127"/>
      <c r="D739" s="128"/>
      <c r="E739" s="129" t="s">
        <v>568</v>
      </c>
      <c r="F739" s="117"/>
      <c r="G739" s="117"/>
      <c r="H739" s="93" t="str">
        <f>IF(E739="", "", "(")</f>
        <v>(</v>
      </c>
      <c r="I739" s="117"/>
      <c r="J739" s="117"/>
      <c r="K739" s="93" t="str">
        <f>IF(OR(I739="　", I739=""), "", "-")</f>
        <v/>
      </c>
      <c r="L739" s="118">
        <v>310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61.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61.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75.7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61.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61.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42.7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14.25" customHeight="1" thickBo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hidden="1"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510</v>
      </c>
      <c r="B779" s="761"/>
      <c r="C779" s="761"/>
      <c r="D779" s="761"/>
      <c r="E779" s="761"/>
      <c r="F779" s="762"/>
      <c r="G779" s="439" t="s">
        <v>650</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651</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652</v>
      </c>
      <c r="H781" s="450"/>
      <c r="I781" s="450"/>
      <c r="J781" s="450"/>
      <c r="K781" s="451"/>
      <c r="L781" s="452" t="s">
        <v>653</v>
      </c>
      <c r="M781" s="453"/>
      <c r="N781" s="453"/>
      <c r="O781" s="453"/>
      <c r="P781" s="453"/>
      <c r="Q781" s="453"/>
      <c r="R781" s="453"/>
      <c r="S781" s="453"/>
      <c r="T781" s="453"/>
      <c r="U781" s="453"/>
      <c r="V781" s="453"/>
      <c r="W781" s="453"/>
      <c r="X781" s="454"/>
      <c r="Y781" s="455">
        <v>1</v>
      </c>
      <c r="Z781" s="456"/>
      <c r="AA781" s="456"/>
      <c r="AB781" s="557"/>
      <c r="AC781" s="449" t="s">
        <v>652</v>
      </c>
      <c r="AD781" s="450"/>
      <c r="AE781" s="450"/>
      <c r="AF781" s="450"/>
      <c r="AG781" s="451"/>
      <c r="AH781" s="452" t="s">
        <v>654</v>
      </c>
      <c r="AI781" s="453"/>
      <c r="AJ781" s="453"/>
      <c r="AK781" s="453"/>
      <c r="AL781" s="453"/>
      <c r="AM781" s="453"/>
      <c r="AN781" s="453"/>
      <c r="AO781" s="453"/>
      <c r="AP781" s="453"/>
      <c r="AQ781" s="453"/>
      <c r="AR781" s="453"/>
      <c r="AS781" s="453"/>
      <c r="AT781" s="454"/>
      <c r="AU781" s="455">
        <v>1.8</v>
      </c>
      <c r="AV781" s="456"/>
      <c r="AW781" s="456"/>
      <c r="AX781" s="457"/>
    </row>
    <row r="782" spans="1:50" ht="24.75"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1</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1.8</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467</v>
      </c>
      <c r="AM831" s="956"/>
      <c r="AN831" s="956"/>
      <c r="AO831" s="82"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461</v>
      </c>
      <c r="AD836" s="277"/>
      <c r="AE836" s="277"/>
      <c r="AF836" s="277"/>
      <c r="AG836" s="277"/>
      <c r="AH836" s="344" t="s">
        <v>491</v>
      </c>
      <c r="AI836" s="346"/>
      <c r="AJ836" s="346"/>
      <c r="AK836" s="346"/>
      <c r="AL836" s="346" t="s">
        <v>21</v>
      </c>
      <c r="AM836" s="346"/>
      <c r="AN836" s="346"/>
      <c r="AO836" s="426"/>
      <c r="AP836" s="427" t="s">
        <v>420</v>
      </c>
      <c r="AQ836" s="427"/>
      <c r="AR836" s="427"/>
      <c r="AS836" s="427"/>
      <c r="AT836" s="427"/>
      <c r="AU836" s="427"/>
      <c r="AV836" s="427"/>
      <c r="AW836" s="427"/>
      <c r="AX836" s="427"/>
    </row>
    <row r="837" spans="1:50" ht="61.5" customHeight="1" x14ac:dyDescent="0.15">
      <c r="A837" s="404">
        <v>1</v>
      </c>
      <c r="B837" s="404">
        <v>1</v>
      </c>
      <c r="C837" s="424" t="s">
        <v>639</v>
      </c>
      <c r="D837" s="418"/>
      <c r="E837" s="418"/>
      <c r="F837" s="418"/>
      <c r="G837" s="418"/>
      <c r="H837" s="418"/>
      <c r="I837" s="418"/>
      <c r="J837" s="419">
        <v>8050001002082</v>
      </c>
      <c r="K837" s="420"/>
      <c r="L837" s="420"/>
      <c r="M837" s="420"/>
      <c r="N837" s="420"/>
      <c r="O837" s="420"/>
      <c r="P837" s="425" t="s">
        <v>636</v>
      </c>
      <c r="Q837" s="317"/>
      <c r="R837" s="317"/>
      <c r="S837" s="317"/>
      <c r="T837" s="317"/>
      <c r="U837" s="317"/>
      <c r="V837" s="317"/>
      <c r="W837" s="317"/>
      <c r="X837" s="317"/>
      <c r="Y837" s="318">
        <v>1</v>
      </c>
      <c r="Z837" s="319"/>
      <c r="AA837" s="319"/>
      <c r="AB837" s="320"/>
      <c r="AC837" s="328" t="s">
        <v>502</v>
      </c>
      <c r="AD837" s="423"/>
      <c r="AE837" s="423"/>
      <c r="AF837" s="423"/>
      <c r="AG837" s="423"/>
      <c r="AH837" s="421" t="s">
        <v>637</v>
      </c>
      <c r="AI837" s="422"/>
      <c r="AJ837" s="422"/>
      <c r="AK837" s="422"/>
      <c r="AL837" s="325">
        <v>100</v>
      </c>
      <c r="AM837" s="326"/>
      <c r="AN837" s="326"/>
      <c r="AO837" s="327"/>
      <c r="AP837" s="321" t="s">
        <v>638</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461</v>
      </c>
      <c r="AD869" s="277"/>
      <c r="AE869" s="277"/>
      <c r="AF869" s="277"/>
      <c r="AG869" s="277"/>
      <c r="AH869" s="344" t="s">
        <v>491</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4" t="s">
        <v>660</v>
      </c>
      <c r="D870" s="418"/>
      <c r="E870" s="418"/>
      <c r="F870" s="418"/>
      <c r="G870" s="418"/>
      <c r="H870" s="418"/>
      <c r="I870" s="418"/>
      <c r="J870" s="419">
        <v>3010002049767</v>
      </c>
      <c r="K870" s="420"/>
      <c r="L870" s="420"/>
      <c r="M870" s="420"/>
      <c r="N870" s="420"/>
      <c r="O870" s="420"/>
      <c r="P870" s="425" t="s">
        <v>666</v>
      </c>
      <c r="Q870" s="317"/>
      <c r="R870" s="317"/>
      <c r="S870" s="317"/>
      <c r="T870" s="317"/>
      <c r="U870" s="317"/>
      <c r="V870" s="317"/>
      <c r="W870" s="317"/>
      <c r="X870" s="317"/>
      <c r="Y870" s="318">
        <v>1.8</v>
      </c>
      <c r="Z870" s="319"/>
      <c r="AA870" s="319"/>
      <c r="AB870" s="320"/>
      <c r="AC870" s="328" t="s">
        <v>502</v>
      </c>
      <c r="AD870" s="423"/>
      <c r="AE870" s="423"/>
      <c r="AF870" s="423"/>
      <c r="AG870" s="423"/>
      <c r="AH870" s="421" t="s">
        <v>681</v>
      </c>
      <c r="AI870" s="422"/>
      <c r="AJ870" s="422"/>
      <c r="AK870" s="422"/>
      <c r="AL870" s="325">
        <v>100</v>
      </c>
      <c r="AM870" s="326"/>
      <c r="AN870" s="326"/>
      <c r="AO870" s="327"/>
      <c r="AP870" s="321" t="s">
        <v>682</v>
      </c>
      <c r="AQ870" s="321"/>
      <c r="AR870" s="321"/>
      <c r="AS870" s="321"/>
      <c r="AT870" s="321"/>
      <c r="AU870" s="321"/>
      <c r="AV870" s="321"/>
      <c r="AW870" s="321"/>
      <c r="AX870" s="321"/>
    </row>
    <row r="871" spans="1:50" ht="30" customHeight="1" x14ac:dyDescent="0.15">
      <c r="A871" s="404">
        <v>2</v>
      </c>
      <c r="B871" s="404">
        <v>1</v>
      </c>
      <c r="C871" s="424" t="s">
        <v>661</v>
      </c>
      <c r="D871" s="418"/>
      <c r="E871" s="418"/>
      <c r="F871" s="418"/>
      <c r="G871" s="418"/>
      <c r="H871" s="418"/>
      <c r="I871" s="418"/>
      <c r="J871" s="419">
        <v>6030001008521</v>
      </c>
      <c r="K871" s="420"/>
      <c r="L871" s="420"/>
      <c r="M871" s="420"/>
      <c r="N871" s="420"/>
      <c r="O871" s="420"/>
      <c r="P871" s="425" t="s">
        <v>667</v>
      </c>
      <c r="Q871" s="317"/>
      <c r="R871" s="317"/>
      <c r="S871" s="317"/>
      <c r="T871" s="317"/>
      <c r="U871" s="317"/>
      <c r="V871" s="317"/>
      <c r="W871" s="317"/>
      <c r="X871" s="317"/>
      <c r="Y871" s="318">
        <v>1.5</v>
      </c>
      <c r="Z871" s="319"/>
      <c r="AA871" s="319"/>
      <c r="AB871" s="320"/>
      <c r="AC871" s="328" t="s">
        <v>502</v>
      </c>
      <c r="AD871" s="328"/>
      <c r="AE871" s="328"/>
      <c r="AF871" s="328"/>
      <c r="AG871" s="328"/>
      <c r="AH871" s="421" t="s">
        <v>674</v>
      </c>
      <c r="AI871" s="422"/>
      <c r="AJ871" s="422"/>
      <c r="AK871" s="422"/>
      <c r="AL871" s="325">
        <v>100</v>
      </c>
      <c r="AM871" s="326"/>
      <c r="AN871" s="326"/>
      <c r="AO871" s="327"/>
      <c r="AP871" s="321" t="s">
        <v>673</v>
      </c>
      <c r="AQ871" s="321"/>
      <c r="AR871" s="321"/>
      <c r="AS871" s="321"/>
      <c r="AT871" s="321"/>
      <c r="AU871" s="321"/>
      <c r="AV871" s="321"/>
      <c r="AW871" s="321"/>
      <c r="AX871" s="321"/>
    </row>
    <row r="872" spans="1:50" ht="30" customHeight="1" x14ac:dyDescent="0.15">
      <c r="A872" s="404">
        <v>3</v>
      </c>
      <c r="B872" s="404">
        <v>1</v>
      </c>
      <c r="C872" s="424" t="s">
        <v>662</v>
      </c>
      <c r="D872" s="418"/>
      <c r="E872" s="418"/>
      <c r="F872" s="418"/>
      <c r="G872" s="418"/>
      <c r="H872" s="418"/>
      <c r="I872" s="418"/>
      <c r="J872" s="419">
        <v>6010001008688</v>
      </c>
      <c r="K872" s="420"/>
      <c r="L872" s="420"/>
      <c r="M872" s="420"/>
      <c r="N872" s="420"/>
      <c r="O872" s="420"/>
      <c r="P872" s="425" t="s">
        <v>670</v>
      </c>
      <c r="Q872" s="317"/>
      <c r="R872" s="317"/>
      <c r="S872" s="317"/>
      <c r="T872" s="317"/>
      <c r="U872" s="317"/>
      <c r="V872" s="317"/>
      <c r="W872" s="317"/>
      <c r="X872" s="317"/>
      <c r="Y872" s="318">
        <v>0.7</v>
      </c>
      <c r="Z872" s="319"/>
      <c r="AA872" s="319"/>
      <c r="AB872" s="320"/>
      <c r="AC872" s="328" t="s">
        <v>502</v>
      </c>
      <c r="AD872" s="328"/>
      <c r="AE872" s="328"/>
      <c r="AF872" s="328"/>
      <c r="AG872" s="328"/>
      <c r="AH872" s="323" t="s">
        <v>675</v>
      </c>
      <c r="AI872" s="324"/>
      <c r="AJ872" s="324"/>
      <c r="AK872" s="324"/>
      <c r="AL872" s="325">
        <v>100</v>
      </c>
      <c r="AM872" s="326"/>
      <c r="AN872" s="326"/>
      <c r="AO872" s="327"/>
      <c r="AP872" s="321" t="s">
        <v>682</v>
      </c>
      <c r="AQ872" s="321"/>
      <c r="AR872" s="321"/>
      <c r="AS872" s="321"/>
      <c r="AT872" s="321"/>
      <c r="AU872" s="321"/>
      <c r="AV872" s="321"/>
      <c r="AW872" s="321"/>
      <c r="AX872" s="321"/>
    </row>
    <row r="873" spans="1:50" ht="30" customHeight="1" x14ac:dyDescent="0.15">
      <c r="A873" s="404">
        <v>4</v>
      </c>
      <c r="B873" s="404">
        <v>1</v>
      </c>
      <c r="C873" s="424" t="s">
        <v>655</v>
      </c>
      <c r="D873" s="418"/>
      <c r="E873" s="418"/>
      <c r="F873" s="418"/>
      <c r="G873" s="418"/>
      <c r="H873" s="418"/>
      <c r="I873" s="418"/>
      <c r="J873" s="419" t="s">
        <v>665</v>
      </c>
      <c r="K873" s="420"/>
      <c r="L873" s="420"/>
      <c r="M873" s="420"/>
      <c r="N873" s="420"/>
      <c r="O873" s="420"/>
      <c r="P873" s="425" t="s">
        <v>671</v>
      </c>
      <c r="Q873" s="317"/>
      <c r="R873" s="317"/>
      <c r="S873" s="317"/>
      <c r="T873" s="317"/>
      <c r="U873" s="317"/>
      <c r="V873" s="317"/>
      <c r="W873" s="317"/>
      <c r="X873" s="317"/>
      <c r="Y873" s="318">
        <v>0.3</v>
      </c>
      <c r="Z873" s="319"/>
      <c r="AA873" s="319"/>
      <c r="AB873" s="320"/>
      <c r="AC873" s="328" t="s">
        <v>196</v>
      </c>
      <c r="AD873" s="328"/>
      <c r="AE873" s="328"/>
      <c r="AF873" s="328"/>
      <c r="AG873" s="328"/>
      <c r="AH873" s="323" t="s">
        <v>676</v>
      </c>
      <c r="AI873" s="324"/>
      <c r="AJ873" s="324"/>
      <c r="AK873" s="324"/>
      <c r="AL873" s="325" t="s">
        <v>573</v>
      </c>
      <c r="AM873" s="326"/>
      <c r="AN873" s="326"/>
      <c r="AO873" s="327"/>
      <c r="AP873" s="321" t="s">
        <v>659</v>
      </c>
      <c r="AQ873" s="321"/>
      <c r="AR873" s="321"/>
      <c r="AS873" s="321"/>
      <c r="AT873" s="321"/>
      <c r="AU873" s="321"/>
      <c r="AV873" s="321"/>
      <c r="AW873" s="321"/>
      <c r="AX873" s="321"/>
    </row>
    <row r="874" spans="1:50" ht="30" customHeight="1" x14ac:dyDescent="0.15">
      <c r="A874" s="404">
        <v>5</v>
      </c>
      <c r="B874" s="404">
        <v>1</v>
      </c>
      <c r="C874" s="424" t="s">
        <v>663</v>
      </c>
      <c r="D874" s="418"/>
      <c r="E874" s="418"/>
      <c r="F874" s="418"/>
      <c r="G874" s="418"/>
      <c r="H874" s="418"/>
      <c r="I874" s="418"/>
      <c r="J874" s="419">
        <v>6010001021699</v>
      </c>
      <c r="K874" s="420"/>
      <c r="L874" s="420"/>
      <c r="M874" s="420"/>
      <c r="N874" s="420"/>
      <c r="O874" s="420"/>
      <c r="P874" s="425" t="s">
        <v>668</v>
      </c>
      <c r="Q874" s="317"/>
      <c r="R874" s="317"/>
      <c r="S874" s="317"/>
      <c r="T874" s="317"/>
      <c r="U874" s="317"/>
      <c r="V874" s="317"/>
      <c r="W874" s="317"/>
      <c r="X874" s="317"/>
      <c r="Y874" s="318">
        <v>0.2</v>
      </c>
      <c r="Z874" s="319"/>
      <c r="AA874" s="319"/>
      <c r="AB874" s="320"/>
      <c r="AC874" s="322" t="s">
        <v>502</v>
      </c>
      <c r="AD874" s="322"/>
      <c r="AE874" s="322"/>
      <c r="AF874" s="322"/>
      <c r="AG874" s="322"/>
      <c r="AH874" s="323" t="s">
        <v>677</v>
      </c>
      <c r="AI874" s="324"/>
      <c r="AJ874" s="324"/>
      <c r="AK874" s="324"/>
      <c r="AL874" s="325">
        <v>100</v>
      </c>
      <c r="AM874" s="326"/>
      <c r="AN874" s="326"/>
      <c r="AO874" s="327"/>
      <c r="AP874" s="321" t="s">
        <v>678</v>
      </c>
      <c r="AQ874" s="321"/>
      <c r="AR874" s="321"/>
      <c r="AS874" s="321"/>
      <c r="AT874" s="321"/>
      <c r="AU874" s="321"/>
      <c r="AV874" s="321"/>
      <c r="AW874" s="321"/>
      <c r="AX874" s="321"/>
    </row>
    <row r="875" spans="1:50" ht="30" customHeight="1" x14ac:dyDescent="0.15">
      <c r="A875" s="404">
        <v>6</v>
      </c>
      <c r="B875" s="404">
        <v>1</v>
      </c>
      <c r="C875" s="424" t="s">
        <v>664</v>
      </c>
      <c r="D875" s="418"/>
      <c r="E875" s="418"/>
      <c r="F875" s="418"/>
      <c r="G875" s="418"/>
      <c r="H875" s="418"/>
      <c r="I875" s="418"/>
      <c r="J875" s="419">
        <v>1200001003377</v>
      </c>
      <c r="K875" s="420"/>
      <c r="L875" s="420"/>
      <c r="M875" s="420"/>
      <c r="N875" s="420"/>
      <c r="O875" s="420"/>
      <c r="P875" s="425" t="s">
        <v>669</v>
      </c>
      <c r="Q875" s="317"/>
      <c r="R875" s="317"/>
      <c r="S875" s="317"/>
      <c r="T875" s="317"/>
      <c r="U875" s="317"/>
      <c r="V875" s="317"/>
      <c r="W875" s="317"/>
      <c r="X875" s="317"/>
      <c r="Y875" s="318">
        <v>0.2</v>
      </c>
      <c r="Z875" s="319"/>
      <c r="AA875" s="319"/>
      <c r="AB875" s="320"/>
      <c r="AC875" s="322" t="s">
        <v>502</v>
      </c>
      <c r="AD875" s="322"/>
      <c r="AE875" s="322"/>
      <c r="AF875" s="322"/>
      <c r="AG875" s="322"/>
      <c r="AH875" s="323" t="s">
        <v>677</v>
      </c>
      <c r="AI875" s="324"/>
      <c r="AJ875" s="324"/>
      <c r="AK875" s="324"/>
      <c r="AL875" s="325">
        <v>100</v>
      </c>
      <c r="AM875" s="326"/>
      <c r="AN875" s="326"/>
      <c r="AO875" s="327"/>
      <c r="AP875" s="321" t="s">
        <v>673</v>
      </c>
      <c r="AQ875" s="321"/>
      <c r="AR875" s="321"/>
      <c r="AS875" s="321"/>
      <c r="AT875" s="321"/>
      <c r="AU875" s="321"/>
      <c r="AV875" s="321"/>
      <c r="AW875" s="321"/>
      <c r="AX875" s="321"/>
    </row>
    <row r="876" spans="1:50" ht="30" customHeight="1" x14ac:dyDescent="0.15">
      <c r="A876" s="404">
        <v>7</v>
      </c>
      <c r="B876" s="404">
        <v>1</v>
      </c>
      <c r="C876" s="424" t="s">
        <v>656</v>
      </c>
      <c r="D876" s="418"/>
      <c r="E876" s="418"/>
      <c r="F876" s="418"/>
      <c r="G876" s="418"/>
      <c r="H876" s="418"/>
      <c r="I876" s="418"/>
      <c r="J876" s="419" t="s">
        <v>659</v>
      </c>
      <c r="K876" s="420"/>
      <c r="L876" s="420"/>
      <c r="M876" s="420"/>
      <c r="N876" s="420"/>
      <c r="O876" s="420"/>
      <c r="P876" s="425" t="s">
        <v>672</v>
      </c>
      <c r="Q876" s="317"/>
      <c r="R876" s="317"/>
      <c r="S876" s="317"/>
      <c r="T876" s="317"/>
      <c r="U876" s="317"/>
      <c r="V876" s="317"/>
      <c r="W876" s="317"/>
      <c r="X876" s="317"/>
      <c r="Y876" s="318">
        <v>0.2</v>
      </c>
      <c r="Z876" s="319"/>
      <c r="AA876" s="319"/>
      <c r="AB876" s="320"/>
      <c r="AC876" s="322" t="s">
        <v>196</v>
      </c>
      <c r="AD876" s="322"/>
      <c r="AE876" s="322"/>
      <c r="AF876" s="322"/>
      <c r="AG876" s="322"/>
      <c r="AH876" s="323" t="s">
        <v>573</v>
      </c>
      <c r="AI876" s="324"/>
      <c r="AJ876" s="324"/>
      <c r="AK876" s="324"/>
      <c r="AL876" s="325" t="s">
        <v>573</v>
      </c>
      <c r="AM876" s="326"/>
      <c r="AN876" s="326"/>
      <c r="AO876" s="327"/>
      <c r="AP876" s="321" t="s">
        <v>573</v>
      </c>
      <c r="AQ876" s="321"/>
      <c r="AR876" s="321"/>
      <c r="AS876" s="321"/>
      <c r="AT876" s="321"/>
      <c r="AU876" s="321"/>
      <c r="AV876" s="321"/>
      <c r="AW876" s="321"/>
      <c r="AX876" s="321"/>
    </row>
    <row r="877" spans="1:50" ht="30" customHeight="1" x14ac:dyDescent="0.15">
      <c r="A877" s="404">
        <v>8</v>
      </c>
      <c r="B877" s="404">
        <v>1</v>
      </c>
      <c r="C877" s="424" t="s">
        <v>657</v>
      </c>
      <c r="D877" s="418"/>
      <c r="E877" s="418"/>
      <c r="F877" s="418"/>
      <c r="G877" s="418"/>
      <c r="H877" s="418"/>
      <c r="I877" s="418"/>
      <c r="J877" s="419" t="s">
        <v>659</v>
      </c>
      <c r="K877" s="420"/>
      <c r="L877" s="420"/>
      <c r="M877" s="420"/>
      <c r="N877" s="420"/>
      <c r="O877" s="420"/>
      <c r="P877" s="425" t="s">
        <v>672</v>
      </c>
      <c r="Q877" s="317"/>
      <c r="R877" s="317"/>
      <c r="S877" s="317"/>
      <c r="T877" s="317"/>
      <c r="U877" s="317"/>
      <c r="V877" s="317"/>
      <c r="W877" s="317"/>
      <c r="X877" s="317"/>
      <c r="Y877" s="318">
        <v>0.2</v>
      </c>
      <c r="Z877" s="319"/>
      <c r="AA877" s="319"/>
      <c r="AB877" s="320"/>
      <c r="AC877" s="322" t="s">
        <v>196</v>
      </c>
      <c r="AD877" s="322"/>
      <c r="AE877" s="322"/>
      <c r="AF877" s="322"/>
      <c r="AG877" s="322"/>
      <c r="AH877" s="323" t="s">
        <v>573</v>
      </c>
      <c r="AI877" s="324"/>
      <c r="AJ877" s="324"/>
      <c r="AK877" s="324"/>
      <c r="AL877" s="325" t="s">
        <v>573</v>
      </c>
      <c r="AM877" s="326"/>
      <c r="AN877" s="326"/>
      <c r="AO877" s="327"/>
      <c r="AP877" s="321" t="s">
        <v>573</v>
      </c>
      <c r="AQ877" s="321"/>
      <c r="AR877" s="321"/>
      <c r="AS877" s="321"/>
      <c r="AT877" s="321"/>
      <c r="AU877" s="321"/>
      <c r="AV877" s="321"/>
      <c r="AW877" s="321"/>
      <c r="AX877" s="321"/>
    </row>
    <row r="878" spans="1:50" ht="30" customHeight="1" x14ac:dyDescent="0.15">
      <c r="A878" s="404">
        <v>9</v>
      </c>
      <c r="B878" s="404">
        <v>1</v>
      </c>
      <c r="C878" s="424" t="s">
        <v>658</v>
      </c>
      <c r="D878" s="418"/>
      <c r="E878" s="418"/>
      <c r="F878" s="418"/>
      <c r="G878" s="418"/>
      <c r="H878" s="418"/>
      <c r="I878" s="418"/>
      <c r="J878" s="419" t="s">
        <v>659</v>
      </c>
      <c r="K878" s="420"/>
      <c r="L878" s="420"/>
      <c r="M878" s="420"/>
      <c r="N878" s="420"/>
      <c r="O878" s="420"/>
      <c r="P878" s="425" t="s">
        <v>672</v>
      </c>
      <c r="Q878" s="317"/>
      <c r="R878" s="317"/>
      <c r="S878" s="317"/>
      <c r="T878" s="317"/>
      <c r="U878" s="317"/>
      <c r="V878" s="317"/>
      <c r="W878" s="317"/>
      <c r="X878" s="317"/>
      <c r="Y878" s="318">
        <v>0.1</v>
      </c>
      <c r="Z878" s="319"/>
      <c r="AA878" s="319"/>
      <c r="AB878" s="320"/>
      <c r="AC878" s="322" t="s">
        <v>196</v>
      </c>
      <c r="AD878" s="322"/>
      <c r="AE878" s="322"/>
      <c r="AF878" s="322"/>
      <c r="AG878" s="322"/>
      <c r="AH878" s="323" t="s">
        <v>573</v>
      </c>
      <c r="AI878" s="324"/>
      <c r="AJ878" s="324"/>
      <c r="AK878" s="324"/>
      <c r="AL878" s="325" t="s">
        <v>573</v>
      </c>
      <c r="AM878" s="326"/>
      <c r="AN878" s="326"/>
      <c r="AO878" s="327"/>
      <c r="AP878" s="321" t="s">
        <v>573</v>
      </c>
      <c r="AQ878" s="321"/>
      <c r="AR878" s="321"/>
      <c r="AS878" s="321"/>
      <c r="AT878" s="321"/>
      <c r="AU878" s="321"/>
      <c r="AV878" s="321"/>
      <c r="AW878" s="321"/>
      <c r="AX878" s="321"/>
    </row>
    <row r="879" spans="1:50" ht="30" customHeight="1" x14ac:dyDescent="0.15">
      <c r="A879" s="404">
        <v>10</v>
      </c>
      <c r="B879" s="404">
        <v>1</v>
      </c>
      <c r="C879" s="424" t="s">
        <v>658</v>
      </c>
      <c r="D879" s="418"/>
      <c r="E879" s="418"/>
      <c r="F879" s="418"/>
      <c r="G879" s="418"/>
      <c r="H879" s="418"/>
      <c r="I879" s="418"/>
      <c r="J879" s="419" t="s">
        <v>659</v>
      </c>
      <c r="K879" s="420"/>
      <c r="L879" s="420"/>
      <c r="M879" s="420"/>
      <c r="N879" s="420"/>
      <c r="O879" s="420"/>
      <c r="P879" s="425" t="s">
        <v>683</v>
      </c>
      <c r="Q879" s="317"/>
      <c r="R879" s="317"/>
      <c r="S879" s="317"/>
      <c r="T879" s="317"/>
      <c r="U879" s="317"/>
      <c r="V879" s="317"/>
      <c r="W879" s="317"/>
      <c r="X879" s="317"/>
      <c r="Y879" s="318">
        <v>0.1</v>
      </c>
      <c r="Z879" s="319"/>
      <c r="AA879" s="319"/>
      <c r="AB879" s="320"/>
      <c r="AC879" s="322" t="s">
        <v>196</v>
      </c>
      <c r="AD879" s="322"/>
      <c r="AE879" s="322"/>
      <c r="AF879" s="322"/>
      <c r="AG879" s="322"/>
      <c r="AH879" s="323" t="s">
        <v>573</v>
      </c>
      <c r="AI879" s="324"/>
      <c r="AJ879" s="324"/>
      <c r="AK879" s="324"/>
      <c r="AL879" s="325" t="s">
        <v>573</v>
      </c>
      <c r="AM879" s="326"/>
      <c r="AN879" s="326"/>
      <c r="AO879" s="327"/>
      <c r="AP879" s="321" t="s">
        <v>573</v>
      </c>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461</v>
      </c>
      <c r="AD902" s="277"/>
      <c r="AE902" s="277"/>
      <c r="AF902" s="277"/>
      <c r="AG902" s="277"/>
      <c r="AH902" s="344" t="s">
        <v>491</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24"/>
      <c r="D903" s="418"/>
      <c r="E903" s="418"/>
      <c r="F903" s="418"/>
      <c r="G903" s="418"/>
      <c r="H903" s="418"/>
      <c r="I903" s="418"/>
      <c r="J903" s="419"/>
      <c r="K903" s="420"/>
      <c r="L903" s="420"/>
      <c r="M903" s="420"/>
      <c r="N903" s="420"/>
      <c r="O903" s="420"/>
      <c r="P903" s="425"/>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24"/>
      <c r="D904" s="418"/>
      <c r="E904" s="418"/>
      <c r="F904" s="418"/>
      <c r="G904" s="418"/>
      <c r="H904" s="418"/>
      <c r="I904" s="418"/>
      <c r="J904" s="419"/>
      <c r="K904" s="420"/>
      <c r="L904" s="420"/>
      <c r="M904" s="420"/>
      <c r="N904" s="420"/>
      <c r="O904" s="420"/>
      <c r="P904" s="425"/>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24"/>
      <c r="D907" s="418"/>
      <c r="E907" s="418"/>
      <c r="F907" s="418"/>
      <c r="G907" s="418"/>
      <c r="H907" s="418"/>
      <c r="I907" s="418"/>
      <c r="J907" s="419"/>
      <c r="K907" s="420"/>
      <c r="L907" s="420"/>
      <c r="M907" s="420"/>
      <c r="N907" s="420"/>
      <c r="O907" s="420"/>
      <c r="P907" s="425"/>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24"/>
      <c r="D908" s="418"/>
      <c r="E908" s="418"/>
      <c r="F908" s="418"/>
      <c r="G908" s="418"/>
      <c r="H908" s="418"/>
      <c r="I908" s="418"/>
      <c r="J908" s="419"/>
      <c r="K908" s="420"/>
      <c r="L908" s="420"/>
      <c r="M908" s="420"/>
      <c r="N908" s="420"/>
      <c r="O908" s="420"/>
      <c r="P908" s="425"/>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24"/>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24"/>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24"/>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24"/>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461</v>
      </c>
      <c r="AD935" s="277"/>
      <c r="AE935" s="277"/>
      <c r="AF935" s="277"/>
      <c r="AG935" s="277"/>
      <c r="AH935" s="344" t="s">
        <v>491</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461</v>
      </c>
      <c r="AD968" s="277"/>
      <c r="AE968" s="277"/>
      <c r="AF968" s="277"/>
      <c r="AG968" s="277"/>
      <c r="AH968" s="344" t="s">
        <v>491</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461</v>
      </c>
      <c r="AD1001" s="277"/>
      <c r="AE1001" s="277"/>
      <c r="AF1001" s="277"/>
      <c r="AG1001" s="277"/>
      <c r="AH1001" s="344" t="s">
        <v>491</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461</v>
      </c>
      <c r="AD1034" s="277"/>
      <c r="AE1034" s="277"/>
      <c r="AF1034" s="277"/>
      <c r="AG1034" s="277"/>
      <c r="AH1034" s="344" t="s">
        <v>491</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461</v>
      </c>
      <c r="AD1067" s="277"/>
      <c r="AE1067" s="277"/>
      <c r="AF1067" s="277"/>
      <c r="AG1067" s="277"/>
      <c r="AH1067" s="344" t="s">
        <v>491</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451</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467</v>
      </c>
      <c r="AM1098" s="958"/>
      <c r="AN1098" s="958"/>
      <c r="AO1098" s="80"/>
      <c r="AP1098" s="69"/>
      <c r="AQ1098" s="69"/>
      <c r="AR1098" s="69"/>
      <c r="AS1098" s="69"/>
      <c r="AT1098" s="69"/>
      <c r="AU1098" s="69"/>
      <c r="AV1098" s="69"/>
      <c r="AW1098" s="69"/>
      <c r="AX1098" s="70"/>
    </row>
    <row r="1099" spans="1:50" ht="1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452</v>
      </c>
      <c r="AQ1101" s="427"/>
      <c r="AR1101" s="427"/>
      <c r="AS1101" s="427"/>
      <c r="AT1101" s="427"/>
      <c r="AU1101" s="427"/>
      <c r="AV1101" s="427"/>
      <c r="AW1101" s="427"/>
      <c r="AX1101" s="427"/>
    </row>
    <row r="1102" spans="1:50" ht="30" customHeight="1" x14ac:dyDescent="0.15">
      <c r="A1102" s="404">
        <v>1</v>
      </c>
      <c r="B1102" s="404">
        <v>1</v>
      </c>
      <c r="C1102" s="893"/>
      <c r="D1102" s="893"/>
      <c r="E1102" s="261" t="s">
        <v>629</v>
      </c>
      <c r="F1102" s="892"/>
      <c r="G1102" s="892"/>
      <c r="H1102" s="892"/>
      <c r="I1102" s="892"/>
      <c r="J1102" s="419" t="s">
        <v>630</v>
      </c>
      <c r="K1102" s="420"/>
      <c r="L1102" s="420"/>
      <c r="M1102" s="420"/>
      <c r="N1102" s="420"/>
      <c r="O1102" s="420"/>
      <c r="P1102" s="425" t="s">
        <v>631</v>
      </c>
      <c r="Q1102" s="317"/>
      <c r="R1102" s="317"/>
      <c r="S1102" s="317"/>
      <c r="T1102" s="317"/>
      <c r="U1102" s="317"/>
      <c r="V1102" s="317"/>
      <c r="W1102" s="317"/>
      <c r="X1102" s="317"/>
      <c r="Y1102" s="318" t="s">
        <v>616</v>
      </c>
      <c r="Z1102" s="319"/>
      <c r="AA1102" s="319"/>
      <c r="AB1102" s="320"/>
      <c r="AC1102" s="322"/>
      <c r="AD1102" s="322"/>
      <c r="AE1102" s="322"/>
      <c r="AF1102" s="322"/>
      <c r="AG1102" s="322"/>
      <c r="AH1102" s="323" t="s">
        <v>616</v>
      </c>
      <c r="AI1102" s="324"/>
      <c r="AJ1102" s="324"/>
      <c r="AK1102" s="324"/>
      <c r="AL1102" s="325" t="s">
        <v>616</v>
      </c>
      <c r="AM1102" s="326"/>
      <c r="AN1102" s="326"/>
      <c r="AO1102" s="327"/>
      <c r="AP1102" s="321" t="s">
        <v>632</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t="s">
        <v>616</v>
      </c>
      <c r="AM1108" s="326"/>
      <c r="AN1108" s="326"/>
      <c r="AO1108" s="327"/>
      <c r="AP1108" s="321" t="s">
        <v>632</v>
      </c>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899">
    <cfRule type="expression" dxfId="1959" priority="2071">
      <formula>IF(AND(AL873&gt;=0, RIGHT(TEXT(AL873,"0.#"),1)&lt;&gt;"."),TRUE,FALSE)</formula>
    </cfRule>
    <cfRule type="expression" dxfId="1958" priority="2072">
      <formula>IF(AND(AL873&gt;=0, RIGHT(TEXT(AL873,"0.#"),1)="."),TRUE,FALSE)</formula>
    </cfRule>
    <cfRule type="expression" dxfId="1957" priority="2073">
      <formula>IF(AND(AL873&lt;0, RIGHT(TEXT(AL873,"0.#"),1)&lt;&gt;"."),TRUE,FALSE)</formula>
    </cfRule>
    <cfRule type="expression" dxfId="1956" priority="2074">
      <formula>IF(AND(AL873&lt;0, RIGHT(TEXT(AL873,"0.#"),1)="."),TRUE,FALSE)</formula>
    </cfRule>
  </conditionalFormatting>
  <conditionalFormatting sqref="AL870:AO872">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04"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606</v>
      </c>
      <c r="H2" s="13" t="str">
        <f>IF(G2="","",F2)</f>
        <v>一般会計</v>
      </c>
      <c r="I2" s="13" t="str">
        <f>IF(H2="","",IF(I1&lt;&gt;"",CONCATENATE(I1,"、",H2),H2))</f>
        <v>一般会計</v>
      </c>
      <c r="K2" s="14" t="s">
        <v>221</v>
      </c>
      <c r="L2" s="15"/>
      <c r="M2" s="13" t="str">
        <f>IF(L2="","",K2)</f>
        <v/>
      </c>
      <c r="N2" s="13" t="str">
        <f>IF(M2="","",IF(N1&lt;&gt;"",CONCATENATE(N1,"、",M2),M2))</f>
        <v/>
      </c>
      <c r="O2" s="13"/>
      <c r="P2" s="12" t="s">
        <v>190</v>
      </c>
      <c r="Q2" s="17" t="s">
        <v>606</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t="s">
        <v>606</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高齢社会対策</v>
      </c>
      <c r="F10" s="18" t="s">
        <v>235</v>
      </c>
      <c r="G10" s="17"/>
      <c r="H10" s="13" t="str">
        <f t="shared" si="1"/>
        <v/>
      </c>
      <c r="I10" s="13" t="str">
        <f t="shared" si="5"/>
        <v>一般会計</v>
      </c>
      <c r="K10" s="14" t="s">
        <v>453</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t="s">
        <v>606</v>
      </c>
      <c r="C11" s="13" t="str">
        <f t="shared" si="0"/>
        <v>子ども・若者育成支援</v>
      </c>
      <c r="D11" s="13" t="str">
        <f t="shared" si="8"/>
        <v>高齢社会対策、子ども・若者育成支援</v>
      </c>
      <c r="F11" s="18" t="s">
        <v>236</v>
      </c>
      <c r="G11" s="17"/>
      <c r="H11" s="13" t="str">
        <f t="shared" si="1"/>
        <v/>
      </c>
      <c r="I11" s="13" t="str">
        <f t="shared" si="5"/>
        <v>一般会計</v>
      </c>
      <c r="K11" s="14" t="s">
        <v>229</v>
      </c>
      <c r="L11" s="15" t="s">
        <v>606</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高齢社会対策、子ども・若者育成支援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高齢社会対策、子ども・若者育成支援</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高齢社会対策、子ども・若者育成支援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高齢社会対策、子ども・若者育成支援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472</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555</v>
      </c>
      <c r="AF2" s="996"/>
      <c r="AG2" s="996"/>
      <c r="AH2" s="996"/>
      <c r="AI2" s="996" t="s">
        <v>552</v>
      </c>
      <c r="AJ2" s="996"/>
      <c r="AK2" s="996"/>
      <c r="AL2" s="996"/>
      <c r="AM2" s="996" t="s">
        <v>526</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504</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472</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556</v>
      </c>
      <c r="AF9" s="996"/>
      <c r="AG9" s="996"/>
      <c r="AH9" s="996"/>
      <c r="AI9" s="996" t="s">
        <v>552</v>
      </c>
      <c r="AJ9" s="996"/>
      <c r="AK9" s="996"/>
      <c r="AL9" s="996"/>
      <c r="AM9" s="996" t="s">
        <v>526</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504</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472</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555</v>
      </c>
      <c r="AF16" s="996"/>
      <c r="AG16" s="996"/>
      <c r="AH16" s="996"/>
      <c r="AI16" s="996" t="s">
        <v>553</v>
      </c>
      <c r="AJ16" s="996"/>
      <c r="AK16" s="996"/>
      <c r="AL16" s="996"/>
      <c r="AM16" s="996" t="s">
        <v>526</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504</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472</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557</v>
      </c>
      <c r="AF23" s="996"/>
      <c r="AG23" s="996"/>
      <c r="AH23" s="996"/>
      <c r="AI23" s="996" t="s">
        <v>552</v>
      </c>
      <c r="AJ23" s="996"/>
      <c r="AK23" s="996"/>
      <c r="AL23" s="996"/>
      <c r="AM23" s="996" t="s">
        <v>526</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504</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472</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555</v>
      </c>
      <c r="AF30" s="996"/>
      <c r="AG30" s="996"/>
      <c r="AH30" s="996"/>
      <c r="AI30" s="996" t="s">
        <v>552</v>
      </c>
      <c r="AJ30" s="996"/>
      <c r="AK30" s="996"/>
      <c r="AL30" s="996"/>
      <c r="AM30" s="996" t="s">
        <v>550</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504</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472</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557</v>
      </c>
      <c r="AF37" s="996"/>
      <c r="AG37" s="996"/>
      <c r="AH37" s="996"/>
      <c r="AI37" s="996" t="s">
        <v>554</v>
      </c>
      <c r="AJ37" s="996"/>
      <c r="AK37" s="996"/>
      <c r="AL37" s="996"/>
      <c r="AM37" s="996" t="s">
        <v>551</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472</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555</v>
      </c>
      <c r="AF44" s="996"/>
      <c r="AG44" s="996"/>
      <c r="AH44" s="996"/>
      <c r="AI44" s="996" t="s">
        <v>552</v>
      </c>
      <c r="AJ44" s="996"/>
      <c r="AK44" s="996"/>
      <c r="AL44" s="996"/>
      <c r="AM44" s="996" t="s">
        <v>526</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472</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555</v>
      </c>
      <c r="AF51" s="996"/>
      <c r="AG51" s="996"/>
      <c r="AH51" s="996"/>
      <c r="AI51" s="996" t="s">
        <v>552</v>
      </c>
      <c r="AJ51" s="996"/>
      <c r="AK51" s="996"/>
      <c r="AL51" s="996"/>
      <c r="AM51" s="996" t="s">
        <v>526</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472</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555</v>
      </c>
      <c r="AF58" s="996"/>
      <c r="AG58" s="996"/>
      <c r="AH58" s="996"/>
      <c r="AI58" s="996" t="s">
        <v>552</v>
      </c>
      <c r="AJ58" s="996"/>
      <c r="AK58" s="996"/>
      <c r="AL58" s="996"/>
      <c r="AM58" s="996" t="s">
        <v>526</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472</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555</v>
      </c>
      <c r="AF65" s="996"/>
      <c r="AG65" s="996"/>
      <c r="AH65" s="996"/>
      <c r="AI65" s="996" t="s">
        <v>552</v>
      </c>
      <c r="AJ65" s="996"/>
      <c r="AK65" s="996"/>
      <c r="AL65" s="996"/>
      <c r="AM65" s="996" t="s">
        <v>526</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504</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490</v>
      </c>
      <c r="H2" s="440"/>
      <c r="I2" s="440"/>
      <c r="J2" s="440"/>
      <c r="K2" s="440"/>
      <c r="L2" s="440"/>
      <c r="M2" s="440"/>
      <c r="N2" s="440"/>
      <c r="O2" s="440"/>
      <c r="P2" s="440"/>
      <c r="Q2" s="440"/>
      <c r="R2" s="440"/>
      <c r="S2" s="440"/>
      <c r="T2" s="440"/>
      <c r="U2" s="440"/>
      <c r="V2" s="440"/>
      <c r="W2" s="440"/>
      <c r="X2" s="440"/>
      <c r="Y2" s="440"/>
      <c r="Z2" s="440"/>
      <c r="AA2" s="440"/>
      <c r="AB2" s="441"/>
      <c r="AC2" s="439" t="s">
        <v>492</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73"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476</v>
      </c>
      <c r="Z3" s="345"/>
      <c r="AA3" s="345"/>
      <c r="AB3" s="345"/>
      <c r="AC3" s="277" t="s">
        <v>461</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476</v>
      </c>
      <c r="Z36" s="345"/>
      <c r="AA36" s="345"/>
      <c r="AB36" s="345"/>
      <c r="AC36" s="277" t="s">
        <v>461</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476</v>
      </c>
      <c r="Z69" s="345"/>
      <c r="AA69" s="345"/>
      <c r="AB69" s="345"/>
      <c r="AC69" s="277" t="s">
        <v>461</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476</v>
      </c>
      <c r="Z102" s="345"/>
      <c r="AA102" s="345"/>
      <c r="AB102" s="345"/>
      <c r="AC102" s="277" t="s">
        <v>461</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476</v>
      </c>
      <c r="Z135" s="345"/>
      <c r="AA135" s="345"/>
      <c r="AB135" s="345"/>
      <c r="AC135" s="277" t="s">
        <v>461</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476</v>
      </c>
      <c r="Z168" s="345"/>
      <c r="AA168" s="345"/>
      <c r="AB168" s="345"/>
      <c r="AC168" s="277" t="s">
        <v>461</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476</v>
      </c>
      <c r="Z201" s="345"/>
      <c r="AA201" s="345"/>
      <c r="AB201" s="345"/>
      <c r="AC201" s="277" t="s">
        <v>461</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476</v>
      </c>
      <c r="Z234" s="345"/>
      <c r="AA234" s="345"/>
      <c r="AB234" s="345"/>
      <c r="AC234" s="277" t="s">
        <v>461</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476</v>
      </c>
      <c r="Z267" s="345"/>
      <c r="AA267" s="345"/>
      <c r="AB267" s="345"/>
      <c r="AC267" s="277" t="s">
        <v>461</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476</v>
      </c>
      <c r="Z300" s="345"/>
      <c r="AA300" s="345"/>
      <c r="AB300" s="345"/>
      <c r="AC300" s="277" t="s">
        <v>461</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476</v>
      </c>
      <c r="Z333" s="345"/>
      <c r="AA333" s="345"/>
      <c r="AB333" s="345"/>
      <c r="AC333" s="277" t="s">
        <v>461</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476</v>
      </c>
      <c r="Z366" s="345"/>
      <c r="AA366" s="345"/>
      <c r="AB366" s="345"/>
      <c r="AC366" s="277" t="s">
        <v>461</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476</v>
      </c>
      <c r="Z399" s="345"/>
      <c r="AA399" s="345"/>
      <c r="AB399" s="345"/>
      <c r="AC399" s="277" t="s">
        <v>461</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476</v>
      </c>
      <c r="Z432" s="345"/>
      <c r="AA432" s="345"/>
      <c r="AB432" s="345"/>
      <c r="AC432" s="277" t="s">
        <v>461</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476</v>
      </c>
      <c r="Z465" s="345"/>
      <c r="AA465" s="345"/>
      <c r="AB465" s="345"/>
      <c r="AC465" s="277" t="s">
        <v>461</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476</v>
      </c>
      <c r="Z498" s="345"/>
      <c r="AA498" s="345"/>
      <c r="AB498" s="345"/>
      <c r="AC498" s="277" t="s">
        <v>461</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476</v>
      </c>
      <c r="Z531" s="345"/>
      <c r="AA531" s="345"/>
      <c r="AB531" s="345"/>
      <c r="AC531" s="277" t="s">
        <v>461</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476</v>
      </c>
      <c r="Z564" s="345"/>
      <c r="AA564" s="345"/>
      <c r="AB564" s="345"/>
      <c r="AC564" s="277" t="s">
        <v>461</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476</v>
      </c>
      <c r="Z597" s="345"/>
      <c r="AA597" s="345"/>
      <c r="AB597" s="345"/>
      <c r="AC597" s="277" t="s">
        <v>461</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476</v>
      </c>
      <c r="Z630" s="345"/>
      <c r="AA630" s="345"/>
      <c r="AB630" s="345"/>
      <c r="AC630" s="277" t="s">
        <v>461</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476</v>
      </c>
      <c r="Z663" s="345"/>
      <c r="AA663" s="345"/>
      <c r="AB663" s="345"/>
      <c r="AC663" s="277" t="s">
        <v>461</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476</v>
      </c>
      <c r="Z696" s="345"/>
      <c r="AA696" s="345"/>
      <c r="AB696" s="345"/>
      <c r="AC696" s="277" t="s">
        <v>461</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476</v>
      </c>
      <c r="Z729" s="345"/>
      <c r="AA729" s="345"/>
      <c r="AB729" s="345"/>
      <c r="AC729" s="277" t="s">
        <v>461</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476</v>
      </c>
      <c r="Z762" s="345"/>
      <c r="AA762" s="345"/>
      <c r="AB762" s="345"/>
      <c r="AC762" s="277" t="s">
        <v>461</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476</v>
      </c>
      <c r="Z795" s="345"/>
      <c r="AA795" s="345"/>
      <c r="AB795" s="345"/>
      <c r="AC795" s="277" t="s">
        <v>461</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476</v>
      </c>
      <c r="Z828" s="345"/>
      <c r="AA828" s="345"/>
      <c r="AB828" s="345"/>
      <c r="AC828" s="277" t="s">
        <v>461</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476</v>
      </c>
      <c r="Z861" s="345"/>
      <c r="AA861" s="345"/>
      <c r="AB861" s="345"/>
      <c r="AC861" s="277" t="s">
        <v>461</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476</v>
      </c>
      <c r="Z894" s="345"/>
      <c r="AA894" s="345"/>
      <c r="AB894" s="345"/>
      <c r="AC894" s="277" t="s">
        <v>461</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476</v>
      </c>
      <c r="Z927" s="345"/>
      <c r="AA927" s="345"/>
      <c r="AB927" s="345"/>
      <c r="AC927" s="277" t="s">
        <v>461</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476</v>
      </c>
      <c r="Z960" s="345"/>
      <c r="AA960" s="345"/>
      <c r="AB960" s="345"/>
      <c r="AC960" s="277" t="s">
        <v>461</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476</v>
      </c>
      <c r="Z993" s="345"/>
      <c r="AA993" s="345"/>
      <c r="AB993" s="345"/>
      <c r="AC993" s="277" t="s">
        <v>461</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476</v>
      </c>
      <c r="Z1026" s="345"/>
      <c r="AA1026" s="345"/>
      <c r="AB1026" s="345"/>
      <c r="AC1026" s="277" t="s">
        <v>461</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476</v>
      </c>
      <c r="Z1059" s="345"/>
      <c r="AA1059" s="345"/>
      <c r="AB1059" s="345"/>
      <c r="AC1059" s="277" t="s">
        <v>461</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476</v>
      </c>
      <c r="Z1092" s="345"/>
      <c r="AA1092" s="345"/>
      <c r="AB1092" s="345"/>
      <c r="AC1092" s="277" t="s">
        <v>461</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476</v>
      </c>
      <c r="Z1125" s="345"/>
      <c r="AA1125" s="345"/>
      <c r="AB1125" s="345"/>
      <c r="AC1125" s="277" t="s">
        <v>461</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476</v>
      </c>
      <c r="Z1158" s="345"/>
      <c r="AA1158" s="345"/>
      <c r="AB1158" s="345"/>
      <c r="AC1158" s="277" t="s">
        <v>461</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476</v>
      </c>
      <c r="Z1191" s="345"/>
      <c r="AA1191" s="345"/>
      <c r="AB1191" s="345"/>
      <c r="AC1191" s="277" t="s">
        <v>461</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476</v>
      </c>
      <c r="Z1224" s="345"/>
      <c r="AA1224" s="345"/>
      <c r="AB1224" s="345"/>
      <c r="AC1224" s="277" t="s">
        <v>461</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476</v>
      </c>
      <c r="Z1257" s="345"/>
      <c r="AA1257" s="345"/>
      <c r="AB1257" s="345"/>
      <c r="AC1257" s="277" t="s">
        <v>461</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476</v>
      </c>
      <c r="Z1290" s="345"/>
      <c r="AA1290" s="345"/>
      <c r="AB1290" s="345"/>
      <c r="AC1290" s="277" t="s">
        <v>461</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2019-06-03T00:18:32Z</cp:lastPrinted>
  <dcterms:created xsi:type="dcterms:W3CDTF">2012-03-13T00:50:25Z</dcterms:created>
  <dcterms:modified xsi:type="dcterms:W3CDTF">2019-06-03T00:18:36Z</dcterms:modified>
</cp:coreProperties>
</file>