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外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<sst xmlns="http://schemas.openxmlformats.org/spreadsheetml/2006/main" count="2895" uniqueCount="664">
  <si>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</si>
  <si>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</si>
  <si>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</si>
  <si>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</si>
  <si>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</si>
  <si>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</si>
  <si>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</si>
  <si>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</si>
  <si>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</si>
  <si>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</si>
  <si>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</si>
  <si>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</si>
  <si>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</si>
  <si>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</si>
  <si>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</si>
  <si>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</si>
  <si>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</si>
  <si>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</si>
  <si>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</si>
  <si>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</si>
  <si>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</si>
  <si>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</si>
  <si>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</si>
  <si>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</si>
  <si>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</si>
  <si>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</si>
  <si>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</si>
  <si>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</si>
  <si>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</si>
  <si>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</si>
  <si>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</si>
  <si>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</si>
  <si>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</si>
  <si>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</si>
  <si>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</si>
  <si>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</si>
  <si>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</si>
  <si>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</si>
  <si>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</si>
  <si>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</si>
  <si>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</si>
  <si>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</si>
  <si>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</si>
  <si>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</si>
  <si>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</si>
  <si>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</si>
  <si>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</si>
  <si>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</si>
  <si>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</si>
  <si>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</si>
  <si>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</si>
  <si>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</si>
  <si>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</si>
  <si>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</si>
  <si>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</si>
  <si>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</si>
  <si>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</si>
  <si>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</si>
  <si>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</si>
  <si>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</si>
  <si>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</si>
  <si>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</si>
  <si>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</si>
  <si>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</si>
  <si>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</si>
  <si>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</si>
  <si>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</si>
  <si>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</si>
  <si>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</si>
  <si>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</si>
  <si>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</si>
  <si>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</si>
  <si>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</si>
  <si>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</si>
  <si>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</si>
  <si>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</si>
  <si>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</si>
  <si>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</si>
  <si>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</si>
  <si>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</si>
  <si>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</si>
  <si>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</si>
  <si>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</si>
  <si>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</si>
  <si>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</si>
  <si>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</si>
  <si>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</si>
  <si>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</si>
  <si>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</si>
  <si>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</si>
  <si>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</si>
  <si>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</si>
  <si>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</si>
  <si>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</si>
  <si>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</si>
  <si>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</si>
  <si>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</si>
  <si>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</si>
  <si>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</si>
  <si>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</si>
  <si>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</si>
  <si>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</si>
  <si>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</si>
  <si>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</si>
  <si>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</si>
  <si>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</si>
  <si>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</si>
  <si>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</si>
  <si>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</si>
  <si>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</si>
  <si>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</si>
  <si>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</si>
  <si>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</si>
  <si>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</si>
  <si>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</si>
  <si>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</si>
  <si>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</si>
  <si>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</si>
  <si>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</si>
  <si>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</si>
  <si>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</si>
  <si>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</si>
  <si>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</si>
  <si>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</si>
  <si>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</si>
  <si>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</si>
  <si>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</si>
  <si>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</si>
  <si>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</si>
  <si>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</si>
  <si>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</si>
  <si>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</si>
  <si>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</si>
  <si>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</si>
  <si>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</si>
  <si>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</si>
  <si>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</si>
  <si>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</si>
  <si>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</si>
  <si>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</si>
  <si>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</si>
  <si>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</si>
  <si>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</si>
  <si>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</si>
  <si>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</si>
  <si>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</si>
  <si>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</si>
  <si>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</si>
  <si>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</si>
  <si>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</si>
  <si>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</si>
  <si>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</si>
  <si>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</si>
  <si>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</si>
  <si>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</si>
  <si>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</si>
  <si>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</si>
  <si>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</si>
  <si>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</si>
  <si>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</si>
  <si>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</si>
  <si>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</si>
  <si>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</si>
  <si>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</si>
  <si>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</si>
  <si>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</si>
  <si>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</si>
  <si>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</si>
  <si>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</si>
  <si>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</si>
  <si>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</si>
  <si>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</si>
  <si>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</si>
  <si>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</si>
  <si>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</si>
  <si>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</si>
  <si>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</si>
  <si>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</si>
  <si>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</si>
  <si>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</si>
  <si>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</si>
  <si>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</si>
  <si>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</si>
  <si>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</si>
  <si>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</si>
  <si>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</si>
  <si>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</si>
  <si>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</si>
  <si>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</si>
  <si>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</si>
  <si>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</si>
  <si>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</si>
  <si>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</si>
  <si>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</si>
  <si>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</si>
  <si>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</si>
  <si>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</si>
  <si>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</si>
  <si>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</si>
  <si>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</si>
  <si>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</si>
  <si>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</si>
  <si>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</si>
  <si>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</si>
  <si>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</si>
  <si>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</si>
  <si>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</si>
  <si>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</si>
  <si>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</si>
  <si>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</si>
  <si>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</si>
  <si>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</si>
  <si>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</si>
  <si>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</si>
  <si>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</si>
  <si>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</si>
  <si>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</si>
  <si>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</si>
  <si>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</si>
  <si>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</si>
  <si>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</si>
  <si>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</si>
  <si>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</si>
  <si>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</si>
  <si>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</si>
  <si>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</si>
  <si>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</si>
  <si>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</si>
  <si>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</si>
  <si>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</si>
  <si>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</si>
  <si>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</si>
  <si>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</si>
  <si>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</si>
  <si>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</si>
  <si>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</si>
  <si>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</si>
  <si>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</si>
  <si>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</si>
  <si>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</si>
  <si>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</si>
  <si>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</si>
  <si>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</si>
  <si>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</si>
  <si>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</si>
  <si>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</si>
  <si>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</si>
  <si>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</si>
  <si>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</si>
  <si>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</si>
  <si>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</si>
  <si>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</si>
  <si>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</si>
  <si>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</si>
  <si>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</si>
  <si>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</si>
  <si>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</si>
  <si>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</si>
  <si>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</si>
  <si>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</si>
  <si>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</si>
  <si>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</si>
  <si>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</si>
  <si>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</si>
  <si>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</si>
  <si>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</si>
  <si>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</si>
  <si>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</si>
  <si>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</si>
  <si>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</si>
  <si>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</si>
  <si>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</si>
  <si>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</si>
  <si>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</si>
  <si>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</si>
  <si>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</si>
  <si>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</si>
  <si>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</si>
  <si>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</si>
  <si>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</si>
  <si>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</si>
  <si>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</si>
  <si>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</si>
  <si>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</si>
  <si>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</si>
  <si>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</si>
  <si>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</si>
  <si>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</si>
  <si>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</si>
  <si>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</si>
  <si>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</si>
  <si>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</si>
  <si>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</si>
  <si>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</si>
  <si>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</si>
  <si>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</si>
  <si>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</si>
  <si>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</si>
  <si>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</si>
  <si>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</si>
  <si>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</si>
  <si>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</si>
  <si>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</si>
  <si>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</si>
  <si>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</si>
  <si>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</si>
  <si>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</si>
  <si>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</si>
  <si>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</si>
  <si>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</si>
  <si>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</si>
  <si>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</si>
  <si>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</si>
  <si>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</si>
  <si>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</si>
  <si>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</si>
  <si>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</si>
  <si>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</si>
  <si>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</si>
  <si>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</si>
  <si>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</si>
  <si>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</si>
  <si>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</si>
  <si>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</si>
  <si>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</si>
  <si>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</si>
  <si>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</si>
  <si>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</si>
  <si>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</si>
  <si>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</si>
  <si>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</si>
  <si>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</si>
  <si>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</si>
  <si>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</si>
  <si>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</si>
  <si>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</si>
  <si>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</si>
  <si>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</si>
  <si>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</si>
  <si>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</si>
  <si>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</si>
  <si>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</si>
  <si>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</si>
  <si>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</si>
  <si>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</si>
  <si>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</si>
  <si>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</si>
  <si>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</si>
  <si>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</si>
  <si>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</si>
  <si>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</si>
  <si>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</si>
  <si>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</si>
  <si>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</si>
  <si>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</si>
  <si>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</si>
  <si>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</si>
  <si>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</si>
  <si>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</si>
  <si>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</si>
  <si>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</si>
  <si>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</si>
  <si>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</si>
  <si>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</si>
  <si>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</si>
  <si>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</si>
  <si>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</si>
  <si>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</si>
  <si>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</si>
  <si>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</si>
  <si>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</si>
  <si>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</si>
  <si>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</si>
  <si>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</si>
  <si>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</si>
  <si>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</si>
  <si>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</si>
  <si>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</si>
  <si>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</si>
  <si>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</si>
  <si>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</si>
  <si>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</si>
  <si>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</si>
  <si>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</si>
  <si>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</si>
  <si>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</si>
  <si>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</si>
  <si>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</si>
  <si>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</si>
  <si>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</si>
  <si>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</si>
  <si>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</si>
  <si>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</si>
  <si>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</si>
  <si>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</si>
  <si>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</si>
  <si>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</si>
  <si>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</si>
  <si>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</si>
  <si>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</si>
  <si>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</si>
  <si>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</si>
  <si>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</si>
  <si>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</si>
  <si>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</si>
  <si>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</si>
  <si>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</si>
  <si>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</si>
  <si>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</si>
  <si>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</si>
  <si>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</si>
  <si>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</si>
  <si>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</si>
  <si>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</si>
  <si>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</si>
  <si>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</si>
  <si>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</si>
  <si>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</si>
  <si>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</si>
  <si>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</si>
  <si>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</si>
  <si>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</si>
  <si>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</si>
  <si>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</si>
  <si>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</si>
  <si>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</si>
  <si>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</si>
  <si>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</si>
  <si>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</si>
  <si>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</si>
  <si>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</si>
  <si>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</si>
  <si>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</si>
  <si>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</si>
  <si>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</si>
  <si>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</si>
  <si>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</si>
  <si>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</si>
  <si>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</si>
  <si>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</si>
  <si>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</si>
  <si>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</si>
  <si>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</si>
  <si>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</si>
  <si>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</si>
  <si>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</si>
  <si>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</si>
  <si>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</si>
  <si>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</si>
  <si>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</si>
  <si>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</si>
  <si>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</si>
  <si>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</si>
  <si>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</si>
  <si>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</si>
  <si>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</si>
  <si>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</si>
  <si>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</si>
  <si>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</si>
  <si>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</si>
  <si>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</si>
  <si>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</si>
  <si>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</si>
  <si>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</si>
  <si>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</si>
  <si>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</si>
  <si>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</si>
  <si>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</si>
  <si>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</si>
  <si>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</si>
  <si>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</si>
  <si>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</si>
  <si>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</si>
  <si>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</si>
  <si>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</si>
  <si>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</si>
  <si>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</si>
  <si>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</si>
  <si>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</si>
  <si>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</si>
  <si>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</si>
  <si>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</si>
  <si>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</si>
  <si>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</si>
  <si>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</si>
  <si>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</si>
  <si>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</si>
  <si>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</si>
  <si>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</si>
  <si>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</si>
  <si>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</si>
  <si>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</si>
  <si>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</si>
  <si>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</si>
  <si>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</si>
  <si>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</si>
  <si>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</si>
  <si>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</si>
  <si>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</si>
  <si>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</si>
  <si>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</si>
  <si>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</si>
  <si>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</si>
  <si>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</si>
  <si>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</si>
  <si>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</si>
  <si>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</si>
  <si>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</si>
  <si>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</si>
  <si>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</si>
  <si>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</si>
  <si>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</si>
  <si>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</si>
  <si>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</si>
  <si>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</si>
  <si>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</si>
  <si>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</si>
  <si>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</si>
  <si>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</si>
  <si>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</si>
  <si>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</si>
  <si>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</si>
  <si>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</si>
  <si>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</si>
  <si>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</si>
  <si>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</si>
  <si>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</si>
  <si>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</si>
  <si>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</si>
  <si>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</si>
  <si>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</si>
  <si>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</si>
  <si>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</si>
  <si>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</si>
  <si>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</si>
  <si>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</si>
  <si>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</si>
  <si>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</si>
  <si>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</si>
  <si>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</si>
  <si>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</si>
  <si>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</si>
  <si>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</si>
  <si>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</si>
  <si>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</si>
  <si>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</si>
  <si>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</si>
  <si>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</si>
  <si>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</si>
  <si>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</si>
  <si>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</si>
  <si>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</si>
  <si>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</si>
  <si>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</si>
  <si>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</si>
  <si>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</si>
  <si>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</si>
  <si>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</si>
  <si>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</si>
  <si>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</si>
  <si>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</si>
  <si>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</si>
  <si>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</si>
  <si>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</si>
  <si>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</si>
  <si>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</si>
  <si>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</si>
  <si>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</si>
  <si>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保険診療の効率化に関する調査検討費</t>
  </si>
  <si>
    <t>保険局</t>
    <phoneticPr fontId="5"/>
  </si>
  <si>
    <t>医療課</t>
    <rPh sb="0" eb="3">
      <t>イリョウカ</t>
    </rPh>
    <phoneticPr fontId="5"/>
  </si>
  <si>
    <t>森光　敬子</t>
    <rPh sb="0" eb="2">
      <t>モリミツ</t>
    </rPh>
    <rPh sb="3" eb="5">
      <t>ケイコ</t>
    </rPh>
    <phoneticPr fontId="5"/>
  </si>
  <si>
    <t>○</t>
  </si>
  <si>
    <t>-</t>
  </si>
  <si>
    <t>-</t>
    <phoneticPr fontId="5"/>
  </si>
  <si>
    <t>-</t>
    <phoneticPr fontId="5"/>
  </si>
  <si>
    <t>保険医療機関が毎年地方厚生（支）局に対して実施する７月１日時点の施設基準等の届出状況についての報告の集計を実施し、中央社会保険医療協議会等に報告を行っているものであり、診療報酬改定の議論に資するだけでなく、施設基準の届出医療機関に対する調査を実施する際の情報を得ることを目的とする。
また、医療機関から提出される先進医療を実施した実績報告の集計を行い、新規保険導入、既存診療報酬点数の適用の可否及び存続の可否に係る検討等を行うことを目的とする。</t>
    <phoneticPr fontId="5"/>
  </si>
  <si>
    <t>保険医療機関が毎年地方厚生（支）局に対して実施する７月１日時点の施設基準等の届出状況の報告について、各地方厚生（支）局の事務所ごとに報告内容についての提出を受け、記載された入院基本料に関連した事項についての集計を行い、診療報酬改定を実施するに当たっての基礎資料とするために必要な情報についての出力を実施する。
また、医療機関から提出される先進医療を実施した実績報告の集計を行い、新規保険導入、既存診療報酬点数の適用の可否及び存続の可否に係る検討等を行う。</t>
    <phoneticPr fontId="5"/>
  </si>
  <si>
    <t>-</t>
    <phoneticPr fontId="5"/>
  </si>
  <si>
    <t>-</t>
    <phoneticPr fontId="5"/>
  </si>
  <si>
    <t>-</t>
    <phoneticPr fontId="5"/>
  </si>
  <si>
    <t>-</t>
    <phoneticPr fontId="5"/>
  </si>
  <si>
    <t>医療給付適正化業務庁費</t>
    <phoneticPr fontId="5"/>
  </si>
  <si>
    <t>施設基準等の届出は、中央社会保険医療協議会等に報告するための重要な業務であり、届出施設数は１００％を目標とする</t>
    <phoneticPr fontId="5"/>
  </si>
  <si>
    <t>施設基準等の届出施設数</t>
    <phoneticPr fontId="5"/>
  </si>
  <si>
    <t>件</t>
    <rPh sb="0" eb="1">
      <t>ケン</t>
    </rPh>
    <phoneticPr fontId="5"/>
  </si>
  <si>
    <t>-</t>
    <phoneticPr fontId="5"/>
  </si>
  <si>
    <t>基本診療料の施設基準（平成20年3月5日　厚生労働省告示第62号）</t>
    <phoneticPr fontId="5"/>
  </si>
  <si>
    <t>施策大目標９　全国民に必要な医療を保障できる安定的・効率的な医療保険制度を構築すること</t>
    <phoneticPr fontId="5"/>
  </si>
  <si>
    <t>施策目標Ⅰー９ー１　データヘルスの推進による保険者機能の強化等により適正かつ安定的・効率的な医療保険制度を構築すること</t>
    <phoneticPr fontId="5"/>
  </si>
  <si>
    <t>-</t>
    <phoneticPr fontId="5"/>
  </si>
  <si>
    <t>-</t>
    <phoneticPr fontId="5"/>
  </si>
  <si>
    <t>-</t>
    <phoneticPr fontId="5"/>
  </si>
  <si>
    <t>-</t>
    <phoneticPr fontId="5"/>
  </si>
  <si>
    <t>-</t>
    <phoneticPr fontId="5"/>
  </si>
  <si>
    <t>・保険医療機関が毎年地方厚生（支）局に対して実施する７月１日時点の施設基準等の届出状況の報告について、各地方厚生（支）局の事務所ごとに報告内容についての提出を受け、記載された入院基本料に関連した事項についての集計を行い、診療報酬改定を実施するに当たっての基礎資料とするために必要な情報を得ることにより、安定的・効率的な医療保険制度の構築に資する。
・また、医療機関から提出される先進医療を実施した実績報告の集計を行い、新規保険導入、既存診療報酬点数の適用の可否及び存続の可否に係る検討等を行うことにより、安定的・効率的な医療保険制度の構築に資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</si>
  <si>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</si>
  <si>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</si>
  <si>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</si>
  <si>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</si>
  <si>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</si>
  <si>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</si>
  <si>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</si>
  <si>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</si>
  <si>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</si>
  <si>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</si>
  <si>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のうち、先進医療は、国民の選択肢を拡げ、利便性を向上するという観点から、保険診療との併用を認めるものであり、また、入院基本料は診療報酬改定の議論に資するものであることから、国民のニーズが高い。</t>
    <phoneticPr fontId="5"/>
  </si>
  <si>
    <t>本事業のうち、先進医療は、厚生労働大臣の下に設置された先進医療会議の評価結果により保険診療との併用を認めるものであり、また、入院基本料は診療報酬改定の議論に資するものであることから、国が実施するものである。</t>
    <phoneticPr fontId="5"/>
  </si>
  <si>
    <t>本事業のうち、先進医療は、国民の選択肢を拡げ、利便性を向上するという観点から、保険診療との併用を認めるものであり、また、入院基本料は診療報酬改定の議論に資するものであることから、優先度が高い。</t>
    <phoneticPr fontId="5"/>
  </si>
  <si>
    <t>無</t>
  </si>
  <si>
    <t xml:space="preserve"> 一般競争入札を利用し、競争性を確保しながら支出先を選定している。
　随意契約については、引き続き数社から見積もりをとっていく。</t>
    <phoneticPr fontId="5"/>
  </si>
  <si>
    <t>‐</t>
  </si>
  <si>
    <t>事業の委託先選定に当たり、複数者から見積をとることにより効率化を図っている。</t>
    <phoneticPr fontId="5"/>
  </si>
  <si>
    <t>不用の要因は、一般競争入札及び複数者に見積もりを取った上での随意契約による結果である。</t>
    <phoneticPr fontId="5"/>
  </si>
  <si>
    <t>先進医療の実績報告集計のための経費など、本事業を実施するために真に必要な経費に限定している。</t>
    <phoneticPr fontId="5"/>
  </si>
  <si>
    <t>単位当たりコストの水準は妥当である。</t>
    <phoneticPr fontId="5"/>
  </si>
  <si>
    <t>-</t>
    <phoneticPr fontId="5"/>
  </si>
  <si>
    <t>本事業については、成果実績は成果目標に見合ったものである。</t>
    <phoneticPr fontId="5"/>
  </si>
  <si>
    <t>本事業については、診療報酬改定を実施するに当たっての基礎資料となるものもあり、実効性の高い手段となっている。随意契約については、数社から見積もりを取っており、最安値を提示した事業者を選定している</t>
    <phoneticPr fontId="5"/>
  </si>
  <si>
    <t>本事業については、活動実績は見込みに見合ったものである。</t>
    <phoneticPr fontId="5"/>
  </si>
  <si>
    <t>本事業については、診療報酬改定を実施するに当たっての基礎資料となるものもあり、十分に活用されている。</t>
    <phoneticPr fontId="5"/>
  </si>
  <si>
    <t>データの集計を予定通り実施し、結果を診療報酬改定実施のための基礎データとして利用している。
また、執行額については、一般競争入札及び数社に見積もりを取った上での随意契約等による結果である。</t>
    <phoneticPr fontId="5"/>
  </si>
  <si>
    <t>引き続き適正な予算の執行と不用の縮減に努める。</t>
    <phoneticPr fontId="5"/>
  </si>
  <si>
    <t>276</t>
    <phoneticPr fontId="5"/>
  </si>
  <si>
    <t>247</t>
    <phoneticPr fontId="5"/>
  </si>
  <si>
    <t>213</t>
    <phoneticPr fontId="5"/>
  </si>
  <si>
    <t>246</t>
    <phoneticPr fontId="5"/>
  </si>
  <si>
    <t>258</t>
    <phoneticPr fontId="5"/>
  </si>
  <si>
    <t>268</t>
    <phoneticPr fontId="5"/>
  </si>
  <si>
    <t>263</t>
    <phoneticPr fontId="5"/>
  </si>
  <si>
    <t>268</t>
    <phoneticPr fontId="5"/>
  </si>
  <si>
    <t>A.富士テレコム株式会社</t>
    <rPh sb="2" eb="4">
      <t>フジ</t>
    </rPh>
    <rPh sb="8" eb="12">
      <t>カブシキガイシャ</t>
    </rPh>
    <phoneticPr fontId="5"/>
  </si>
  <si>
    <t>雑役務費</t>
    <phoneticPr fontId="5"/>
  </si>
  <si>
    <t>データ入力・集計</t>
    <rPh sb="3" eb="5">
      <t>ニュウリョク</t>
    </rPh>
    <rPh sb="6" eb="8">
      <t>シュウケイ</t>
    </rPh>
    <phoneticPr fontId="5"/>
  </si>
  <si>
    <t>B.富士テレコム株式会社</t>
    <rPh sb="2" eb="4">
      <t>フジ</t>
    </rPh>
    <rPh sb="8" eb="12">
      <t>カブシキガイシャ</t>
    </rPh>
    <phoneticPr fontId="5"/>
  </si>
  <si>
    <t>雑役務費</t>
    <rPh sb="0" eb="1">
      <t>ザツ</t>
    </rPh>
    <rPh sb="1" eb="4">
      <t>エキムヒ</t>
    </rPh>
    <phoneticPr fontId="5"/>
  </si>
  <si>
    <t>会議開催等支援</t>
    <rPh sb="0" eb="2">
      <t>カイギ</t>
    </rPh>
    <rPh sb="2" eb="4">
      <t>カイサイ</t>
    </rPh>
    <rPh sb="4" eb="5">
      <t>トウ</t>
    </rPh>
    <rPh sb="5" eb="7">
      <t>シエン</t>
    </rPh>
    <phoneticPr fontId="5"/>
  </si>
  <si>
    <t>富士テレコム株式会社</t>
    <phoneticPr fontId="5"/>
  </si>
  <si>
    <t>先進医療実績報告のデータ入力・集計</t>
    <phoneticPr fontId="5"/>
  </si>
  <si>
    <t>－</t>
    <phoneticPr fontId="5"/>
  </si>
  <si>
    <t>富士テレコム株式会社</t>
    <rPh sb="0" eb="2">
      <t>フジ</t>
    </rPh>
    <rPh sb="6" eb="10">
      <t>カブシキガイシャ</t>
    </rPh>
    <phoneticPr fontId="5"/>
  </si>
  <si>
    <t>－</t>
    <phoneticPr fontId="5"/>
  </si>
  <si>
    <t>宮嶋印刷株式会社</t>
    <rPh sb="0" eb="2">
      <t>ミヤジマ</t>
    </rPh>
    <rPh sb="2" eb="4">
      <t>インサツ</t>
    </rPh>
    <rPh sb="4" eb="8">
      <t>カブシキガイシャ</t>
    </rPh>
    <phoneticPr fontId="5"/>
  </si>
  <si>
    <t>承認技術の製本</t>
    <phoneticPr fontId="5"/>
  </si>
  <si>
    <t>施設基準等の届出施設数</t>
    <phoneticPr fontId="5"/>
  </si>
  <si>
    <t>単位当たりコスト＝Ｘ／Ｙ
Ｘ：「データ集計、分析等の費用」
Ｙ：「施設基準の届出件数」　</t>
    <phoneticPr fontId="5"/>
  </si>
  <si>
    <t>-</t>
    <phoneticPr fontId="5"/>
  </si>
  <si>
    <t>円</t>
    <rPh sb="0" eb="1">
      <t>エン</t>
    </rPh>
    <phoneticPr fontId="5"/>
  </si>
  <si>
    <t>3百万円／200千件</t>
    <phoneticPr fontId="5"/>
  </si>
  <si>
    <t>3百万円／200千件</t>
    <phoneticPr fontId="5"/>
  </si>
  <si>
    <t>3百万円／200千件</t>
    <phoneticPr fontId="5"/>
  </si>
  <si>
    <t>3百万円／200千件</t>
    <phoneticPr fontId="5"/>
  </si>
  <si>
    <t>D.東水戸データサービス</t>
    <rPh sb="2" eb="3">
      <t>ヒガシ</t>
    </rPh>
    <rPh sb="3" eb="5">
      <t>ミト</t>
    </rPh>
    <phoneticPr fontId="5"/>
  </si>
  <si>
    <t>データ入力・集計</t>
    <phoneticPr fontId="5"/>
  </si>
  <si>
    <t>東水戸データーサービス株式会社</t>
    <phoneticPr fontId="5"/>
  </si>
  <si>
    <t>入院基本料定例報告及び選定療養のデータ入力・集計</t>
    <phoneticPr fontId="5"/>
  </si>
  <si>
    <t>一般競争契約
（最低価格）</t>
    <phoneticPr fontId="5"/>
  </si>
  <si>
    <t>-</t>
    <phoneticPr fontId="5"/>
  </si>
  <si>
    <t>-</t>
    <phoneticPr fontId="5"/>
  </si>
  <si>
    <t>点検対象外</t>
    <rPh sb="0" eb="2">
      <t>テンケン</t>
    </rPh>
    <rPh sb="2" eb="5">
      <t>タイショウガイ</t>
    </rPh>
    <phoneticPr fontId="5"/>
  </si>
  <si>
    <t>-</t>
    <phoneticPr fontId="5"/>
  </si>
  <si>
    <t>-</t>
    <phoneticPr fontId="5"/>
  </si>
  <si>
    <t>C.</t>
    <phoneticPr fontId="5"/>
  </si>
  <si>
    <t>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</si>
</sst>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40649</xdr:colOff>
      <xdr:row>740</xdr:row>
      <xdr:rowOff>130970</xdr:rowOff>
    </xdr:from>
    <xdr:to>
      <xdr:col>32</xdr:col>
      <xdr:colOff>60298</xdr:colOff>
      <xdr:row>742</xdr:row>
      <xdr:rowOff>62702</xdr:rowOff>
    </xdr:to>
    <xdr:sp macro="" textlink="">
      <xdr:nvSpPr>
        <xdr:cNvPr id="57" name="テキスト ボックス 56"/>
        <xdr:cNvSpPr txBox="1"/>
      </xdr:nvSpPr>
      <xdr:spPr>
        <a:xfrm>
          <a:off x="4641224" y="42393395"/>
          <a:ext cx="2019899" cy="6365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pPr algn="ctr"/>
          <a:r>
            <a:rPr kumimoji="1" lang="en-US" altLang="ja-JP" sz="1100">
              <a:latin typeface="+mn-ea"/>
              <a:ea typeface="+mn-ea"/>
            </a:rPr>
            <a:t>8</a:t>
          </a:r>
          <a:r>
            <a:rPr kumimoji="1" lang="ja-JP" altLang="en-US" sz="1100">
              <a:latin typeface="+mn-ea"/>
              <a:ea typeface="+mn-ea"/>
            </a:rPr>
            <a:t>百</a:t>
          </a:r>
          <a:r>
            <a:rPr kumimoji="1" lang="ja-JP" altLang="en-US" sz="1100"/>
            <a:t>万円</a:t>
          </a:r>
          <a:endParaRPr kumimoji="1" lang="en-US" altLang="ja-JP" sz="1100"/>
        </a:p>
        <a:p>
          <a:endParaRPr kumimoji="1" lang="ja-JP" altLang="en-US" sz="1100"/>
        </a:p>
      </xdr:txBody>
    </xdr:sp>
    <xdr:clientData/>
  </xdr:twoCellAnchor>
  <xdr:twoCellAnchor>
    <xdr:from>
      <xdr:col>19</xdr:col>
      <xdr:colOff>65233</xdr:colOff>
      <xdr:row>742</xdr:row>
      <xdr:rowOff>194675</xdr:rowOff>
    </xdr:from>
    <xdr:to>
      <xdr:col>37</xdr:col>
      <xdr:colOff>108220</xdr:colOff>
      <xdr:row>743</xdr:row>
      <xdr:rowOff>88439</xdr:rowOff>
    </xdr:to>
    <xdr:sp macro="" textlink="">
      <xdr:nvSpPr>
        <xdr:cNvPr id="58" name="テキスト ボックス 57"/>
        <xdr:cNvSpPr txBox="1"/>
      </xdr:nvSpPr>
      <xdr:spPr>
        <a:xfrm>
          <a:off x="4065733" y="43161950"/>
          <a:ext cx="3643437" cy="246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（事業の企画、全体調整等、事業全体の進行管理）</a:t>
          </a:r>
        </a:p>
      </xdr:txBody>
    </xdr:sp>
    <xdr:clientData/>
  </xdr:twoCellAnchor>
  <xdr:twoCellAnchor>
    <xdr:from>
      <xdr:col>27</xdr:col>
      <xdr:colOff>39588</xdr:colOff>
      <xdr:row>743</xdr:row>
      <xdr:rowOff>131898</xdr:rowOff>
    </xdr:from>
    <xdr:to>
      <xdr:col>27</xdr:col>
      <xdr:colOff>45983</xdr:colOff>
      <xdr:row>744</xdr:row>
      <xdr:rowOff>0</xdr:rowOff>
    </xdr:to>
    <xdr:cxnSp macro="">
      <xdr:nvCxnSpPr>
        <xdr:cNvPr id="59" name="直線矢印コネクタ 58"/>
        <xdr:cNvCxnSpPr/>
      </xdr:nvCxnSpPr>
      <xdr:spPr>
        <a:xfrm>
          <a:off x="5640288" y="43451598"/>
          <a:ext cx="6395" cy="220527"/>
        </a:xfrm>
        <a:prstGeom prst="straightConnector1">
          <a:avLst/>
        </a:prstGeom>
        <a:ln>
          <a:solidFill>
            <a:schemeClr val="tx1">
              <a:lumMod val="95000"/>
              <a:lumOff val="5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179294</xdr:colOff>
      <xdr:row>744</xdr:row>
      <xdr:rowOff>0</xdr:rowOff>
    </xdr:from>
    <xdr:to>
      <xdr:col>39</xdr:col>
      <xdr:colOff>13607</xdr:colOff>
      <xdr:row>744</xdr:row>
      <xdr:rowOff>0</xdr:rowOff>
    </xdr:to>
    <xdr:cxnSp macro="">
      <xdr:nvCxnSpPr>
        <xdr:cNvPr id="60" name="直線コネクタ 59"/>
        <xdr:cNvCxnSpPr/>
      </xdr:nvCxnSpPr>
      <xdr:spPr>
        <a:xfrm>
          <a:off x="2379569" y="43672125"/>
          <a:ext cx="56350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182549</xdr:colOff>
      <xdr:row>743</xdr:row>
      <xdr:rowOff>346210</xdr:rowOff>
    </xdr:from>
    <xdr:to>
      <xdr:col>15</xdr:col>
      <xdr:colOff>188899</xdr:colOff>
      <xdr:row>746</xdr:row>
      <xdr:rowOff>107940</xdr:rowOff>
    </xdr:to>
    <xdr:cxnSp macro="">
      <xdr:nvCxnSpPr>
        <xdr:cNvPr id="61" name="直線矢印コネクタ 60"/>
        <xdr:cNvCxnSpPr/>
      </xdr:nvCxnSpPr>
      <xdr:spPr>
        <a:xfrm flipH="1">
          <a:off x="3382949" y="43665910"/>
          <a:ext cx="6350" cy="8190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8985</xdr:colOff>
      <xdr:row>751</xdr:row>
      <xdr:rowOff>980</xdr:rowOff>
    </xdr:from>
    <xdr:to>
      <xdr:col>21</xdr:col>
      <xdr:colOff>14287</xdr:colOff>
      <xdr:row>753</xdr:row>
      <xdr:rowOff>63696</xdr:rowOff>
    </xdr:to>
    <xdr:cxnSp macro="">
      <xdr:nvCxnSpPr>
        <xdr:cNvPr id="62" name="直線矢印コネクタ 61"/>
        <xdr:cNvCxnSpPr/>
      </xdr:nvCxnSpPr>
      <xdr:spPr>
        <a:xfrm flipH="1">
          <a:off x="4409535" y="46140080"/>
          <a:ext cx="5302" cy="7675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78439</xdr:colOff>
      <xdr:row>746</xdr:row>
      <xdr:rowOff>135606</xdr:rowOff>
    </xdr:from>
    <xdr:to>
      <xdr:col>21</xdr:col>
      <xdr:colOff>100852</xdr:colOff>
      <xdr:row>748</xdr:row>
      <xdr:rowOff>108727</xdr:rowOff>
    </xdr:to>
    <xdr:sp macro="" textlink="">
      <xdr:nvSpPr>
        <xdr:cNvPr id="63" name="テキスト ボックス 62"/>
        <xdr:cNvSpPr txBox="1"/>
      </xdr:nvSpPr>
      <xdr:spPr>
        <a:xfrm>
          <a:off x="2478739" y="44512581"/>
          <a:ext cx="2022663" cy="6779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Ａ　</a:t>
          </a:r>
          <a:r>
            <a:rPr kumimoji="1" lang="ja-JP" altLang="ja-JP" sz="1100">
              <a:solidFill>
                <a:schemeClr val="dk1"/>
              </a:solidFill>
              <a:effectLst/>
              <a:latin typeface="+mn-lt"/>
              <a:ea typeface="+mn-ea"/>
              <a:cs typeface="+mn-cs"/>
            </a:rPr>
            <a:t>富士テレコム株式会社</a:t>
          </a:r>
          <a:endParaRPr kumimoji="1" lang="en-US" altLang="ja-JP" sz="1100"/>
        </a:p>
        <a:p>
          <a:pPr algn="ctr"/>
          <a:r>
            <a:rPr kumimoji="1" lang="ja-JP" altLang="en-US" sz="1100">
              <a:solidFill>
                <a:schemeClr val="dk1"/>
              </a:solidFill>
              <a:effectLst/>
              <a:latin typeface="+mn-lt"/>
              <a:ea typeface="+mn-ea"/>
              <a:cs typeface="+mn-cs"/>
            </a:rPr>
            <a:t>１</a:t>
          </a:r>
          <a:r>
            <a:rPr kumimoji="1" lang="ja-JP" altLang="en-US" sz="1100"/>
            <a:t>百万円</a:t>
          </a:r>
          <a:endParaRPr kumimoji="1" lang="en-US" altLang="ja-JP" sz="1100"/>
        </a:p>
        <a:p>
          <a:endParaRPr kumimoji="1" lang="ja-JP" altLang="en-US" sz="1100"/>
        </a:p>
      </xdr:txBody>
    </xdr:sp>
    <xdr:clientData/>
  </xdr:twoCellAnchor>
  <xdr:twoCellAnchor>
    <xdr:from>
      <xdr:col>22</xdr:col>
      <xdr:colOff>67230</xdr:colOff>
      <xdr:row>746</xdr:row>
      <xdr:rowOff>135607</xdr:rowOff>
    </xdr:from>
    <xdr:to>
      <xdr:col>32</xdr:col>
      <xdr:colOff>190500</xdr:colOff>
      <xdr:row>748</xdr:row>
      <xdr:rowOff>108727</xdr:rowOff>
    </xdr:to>
    <xdr:sp macro="" textlink="">
      <xdr:nvSpPr>
        <xdr:cNvPr id="64" name="テキスト ボックス 63"/>
        <xdr:cNvSpPr txBox="1"/>
      </xdr:nvSpPr>
      <xdr:spPr>
        <a:xfrm>
          <a:off x="4667805" y="44512582"/>
          <a:ext cx="2123520" cy="6779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Ｂ　富士テレコム</a:t>
          </a:r>
          <a:r>
            <a:rPr kumimoji="1" lang="ja-JP" altLang="en-US" sz="1100">
              <a:solidFill>
                <a:schemeClr val="dk1"/>
              </a:solidFill>
              <a:effectLst/>
              <a:latin typeface="+mn-lt"/>
              <a:ea typeface="+mn-ea"/>
              <a:cs typeface="+mn-cs"/>
            </a:rPr>
            <a:t>株式会社</a:t>
          </a:r>
          <a:endParaRPr kumimoji="1" lang="en-US" altLang="ja-JP" sz="1100">
            <a:solidFill>
              <a:schemeClr val="dk1"/>
            </a:solidFill>
            <a:effectLst/>
            <a:latin typeface="+mn-lt"/>
            <a:ea typeface="+mn-ea"/>
            <a:cs typeface="+mn-cs"/>
          </a:endParaRPr>
        </a:p>
        <a:p>
          <a:pPr algn="ctr"/>
          <a:r>
            <a:rPr kumimoji="1" lang="ja-JP" altLang="en-US" sz="1100"/>
            <a:t>５百万円</a:t>
          </a:r>
          <a:endParaRPr kumimoji="1" lang="en-US" altLang="ja-JP" sz="1100"/>
        </a:p>
        <a:p>
          <a:endParaRPr kumimoji="1" lang="ja-JP" altLang="en-US" sz="1100"/>
        </a:p>
      </xdr:txBody>
    </xdr:sp>
    <xdr:clientData/>
  </xdr:twoCellAnchor>
  <xdr:twoCellAnchor>
    <xdr:from>
      <xdr:col>11</xdr:col>
      <xdr:colOff>100851</xdr:colOff>
      <xdr:row>748</xdr:row>
      <xdr:rowOff>199795</xdr:rowOff>
    </xdr:from>
    <xdr:to>
      <xdr:col>21</xdr:col>
      <xdr:colOff>56028</xdr:colOff>
      <xdr:row>750</xdr:row>
      <xdr:rowOff>112059</xdr:rowOff>
    </xdr:to>
    <xdr:sp macro="" textlink="">
      <xdr:nvSpPr>
        <xdr:cNvPr id="65" name="テキスト ボックス 64"/>
        <xdr:cNvSpPr txBox="1"/>
      </xdr:nvSpPr>
      <xdr:spPr>
        <a:xfrm>
          <a:off x="2501151" y="45281620"/>
          <a:ext cx="1955427" cy="617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ja-JP" sz="1100">
              <a:solidFill>
                <a:schemeClr val="dk1"/>
              </a:solidFill>
              <a:effectLst/>
              <a:latin typeface="+mn-lt"/>
              <a:ea typeface="+mn-ea"/>
              <a:cs typeface="+mn-cs"/>
            </a:rPr>
            <a:t>先進医療実績報告</a:t>
          </a:r>
          <a:r>
            <a:rPr kumimoji="1" lang="ja-JP" altLang="en-US" sz="1100">
              <a:solidFill>
                <a:schemeClr val="dk1"/>
              </a:solidFill>
              <a:effectLst/>
              <a:latin typeface="+mn-lt"/>
              <a:ea typeface="+mn-ea"/>
              <a:cs typeface="+mn-cs"/>
            </a:rPr>
            <a:t>の</a:t>
          </a:r>
          <a:endParaRPr lang="ja-JP" altLang="ja-JP">
            <a:effectLst/>
          </a:endParaRPr>
        </a:p>
        <a:p>
          <a:pPr algn="ctr">
            <a:lnSpc>
              <a:spcPts val="1300"/>
            </a:lnSpc>
          </a:pPr>
          <a:r>
            <a:rPr kumimoji="1" lang="ja-JP" altLang="en-US" sz="1100"/>
            <a:t>データ入力・集計）</a:t>
          </a:r>
          <a:endParaRPr kumimoji="1" lang="en-US" altLang="ja-JP" sz="1100"/>
        </a:p>
      </xdr:txBody>
    </xdr:sp>
    <xdr:clientData/>
  </xdr:twoCellAnchor>
  <xdr:twoCellAnchor>
    <xdr:from>
      <xdr:col>22</xdr:col>
      <xdr:colOff>105980</xdr:colOff>
      <xdr:row>748</xdr:row>
      <xdr:rowOff>197695</xdr:rowOff>
    </xdr:from>
    <xdr:to>
      <xdr:col>32</xdr:col>
      <xdr:colOff>63828</xdr:colOff>
      <xdr:row>750</xdr:row>
      <xdr:rowOff>112059</xdr:rowOff>
    </xdr:to>
    <xdr:sp macro="" textlink="">
      <xdr:nvSpPr>
        <xdr:cNvPr id="66" name="テキスト ボックス 65"/>
        <xdr:cNvSpPr txBox="1"/>
      </xdr:nvSpPr>
      <xdr:spPr>
        <a:xfrm>
          <a:off x="4706555" y="45279520"/>
          <a:ext cx="1958098" cy="619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（会議開催等支援）</a:t>
          </a:r>
        </a:p>
      </xdr:txBody>
    </xdr:sp>
    <xdr:clientData/>
  </xdr:twoCellAnchor>
  <xdr:twoCellAnchor>
    <xdr:from>
      <xdr:col>10</xdr:col>
      <xdr:colOff>168088</xdr:colOff>
      <xdr:row>744</xdr:row>
      <xdr:rowOff>11205</xdr:rowOff>
    </xdr:from>
    <xdr:to>
      <xdr:col>10</xdr:col>
      <xdr:colOff>171450</xdr:colOff>
      <xdr:row>751</xdr:row>
      <xdr:rowOff>0</xdr:rowOff>
    </xdr:to>
    <xdr:cxnSp macro="">
      <xdr:nvCxnSpPr>
        <xdr:cNvPr id="67" name="直線コネクタ 66"/>
        <xdr:cNvCxnSpPr/>
      </xdr:nvCxnSpPr>
      <xdr:spPr>
        <a:xfrm>
          <a:off x="2368363" y="43683330"/>
          <a:ext cx="3362" cy="24557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169348</xdr:colOff>
      <xdr:row>750</xdr:row>
      <xdr:rowOff>340098</xdr:rowOff>
    </xdr:from>
    <xdr:to>
      <xdr:col>21</xdr:col>
      <xdr:colOff>14568</xdr:colOff>
      <xdr:row>750</xdr:row>
      <xdr:rowOff>341445</xdr:rowOff>
    </xdr:to>
    <xdr:cxnSp macro="">
      <xdr:nvCxnSpPr>
        <xdr:cNvPr id="68" name="直線コネクタ 67"/>
        <xdr:cNvCxnSpPr/>
      </xdr:nvCxnSpPr>
      <xdr:spPr>
        <a:xfrm flipV="1">
          <a:off x="2369623" y="46126773"/>
          <a:ext cx="2045495" cy="13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22414</xdr:colOff>
      <xdr:row>745</xdr:row>
      <xdr:rowOff>32900</xdr:rowOff>
    </xdr:from>
    <xdr:to>
      <xdr:col>21</xdr:col>
      <xdr:colOff>33616</xdr:colOff>
      <xdr:row>745</xdr:row>
      <xdr:rowOff>314587</xdr:rowOff>
    </xdr:to>
    <xdr:sp macro="" textlink="">
      <xdr:nvSpPr>
        <xdr:cNvPr id="69" name="テキスト ボックス 68"/>
        <xdr:cNvSpPr txBox="1"/>
      </xdr:nvSpPr>
      <xdr:spPr>
        <a:xfrm>
          <a:off x="2442885" y="44329753"/>
          <a:ext cx="1826555" cy="2816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14</xdr:col>
      <xdr:colOff>177896</xdr:colOff>
      <xdr:row>753</xdr:row>
      <xdr:rowOff>65851</xdr:rowOff>
    </xdr:from>
    <xdr:to>
      <xdr:col>29</xdr:col>
      <xdr:colOff>56030</xdr:colOff>
      <xdr:row>755</xdr:row>
      <xdr:rowOff>61913</xdr:rowOff>
    </xdr:to>
    <xdr:sp macro="" textlink="">
      <xdr:nvSpPr>
        <xdr:cNvPr id="70" name="テキスト ボックス 69"/>
        <xdr:cNvSpPr txBox="1"/>
      </xdr:nvSpPr>
      <xdr:spPr>
        <a:xfrm>
          <a:off x="3178271" y="46909801"/>
          <a:ext cx="2878509" cy="7009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100"/>
            </a:lnSpc>
          </a:pPr>
          <a:r>
            <a:rPr kumimoji="1" lang="ja-JP" altLang="en-US" sz="1100"/>
            <a:t>Ｄ　東水戸データーサービス株式会社</a:t>
          </a:r>
          <a:endParaRPr kumimoji="1" lang="en-US" altLang="ja-JP" sz="1100"/>
        </a:p>
        <a:p>
          <a:pPr algn="ctr">
            <a:lnSpc>
              <a:spcPts val="1100"/>
            </a:lnSpc>
          </a:pPr>
          <a:r>
            <a:rPr kumimoji="1" lang="ja-JP" altLang="en-US" sz="1100"/>
            <a:t>３百万円</a:t>
          </a:r>
          <a:endParaRPr kumimoji="1" lang="en-US" altLang="ja-JP" sz="1100"/>
        </a:p>
      </xdr:txBody>
    </xdr:sp>
    <xdr:clientData/>
  </xdr:twoCellAnchor>
  <xdr:twoCellAnchor>
    <xdr:from>
      <xdr:col>15</xdr:col>
      <xdr:colOff>156881</xdr:colOff>
      <xdr:row>751</xdr:row>
      <xdr:rowOff>295275</xdr:rowOff>
    </xdr:from>
    <xdr:to>
      <xdr:col>28</xdr:col>
      <xdr:colOff>179294</xdr:colOff>
      <xdr:row>752</xdr:row>
      <xdr:rowOff>257735</xdr:rowOff>
    </xdr:to>
    <xdr:sp macro="" textlink="">
      <xdr:nvSpPr>
        <xdr:cNvPr id="71" name="テキスト ボックス 70"/>
        <xdr:cNvSpPr txBox="1"/>
      </xdr:nvSpPr>
      <xdr:spPr>
        <a:xfrm>
          <a:off x="3357281" y="46434375"/>
          <a:ext cx="2622738" cy="3148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27</xdr:col>
      <xdr:colOff>50174</xdr:colOff>
      <xdr:row>744</xdr:row>
      <xdr:rowOff>8233</xdr:rowOff>
    </xdr:from>
    <xdr:to>
      <xdr:col>27</xdr:col>
      <xdr:colOff>56524</xdr:colOff>
      <xdr:row>746</xdr:row>
      <xdr:rowOff>127150</xdr:rowOff>
    </xdr:to>
    <xdr:cxnSp macro="">
      <xdr:nvCxnSpPr>
        <xdr:cNvPr id="72" name="直線矢印コネクタ 71"/>
        <xdr:cNvCxnSpPr/>
      </xdr:nvCxnSpPr>
      <xdr:spPr>
        <a:xfrm flipH="1">
          <a:off x="5650874" y="43680358"/>
          <a:ext cx="6350" cy="8237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22412</xdr:colOff>
      <xdr:row>745</xdr:row>
      <xdr:rowOff>14491</xdr:rowOff>
    </xdr:from>
    <xdr:to>
      <xdr:col>34</xdr:col>
      <xdr:colOff>156882</xdr:colOff>
      <xdr:row>745</xdr:row>
      <xdr:rowOff>309764</xdr:rowOff>
    </xdr:to>
    <xdr:sp macro="" textlink="">
      <xdr:nvSpPr>
        <xdr:cNvPr id="73" name="テキスト ボックス 72"/>
        <xdr:cNvSpPr txBox="1"/>
      </xdr:nvSpPr>
      <xdr:spPr>
        <a:xfrm>
          <a:off x="4459941" y="44311344"/>
          <a:ext cx="2554941" cy="2952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14</xdr:col>
      <xdr:colOff>190500</xdr:colOff>
      <xdr:row>755</xdr:row>
      <xdr:rowOff>164306</xdr:rowOff>
    </xdr:from>
    <xdr:to>
      <xdr:col>26</xdr:col>
      <xdr:colOff>179294</xdr:colOff>
      <xdr:row>756</xdr:row>
      <xdr:rowOff>313766</xdr:rowOff>
    </xdr:to>
    <xdr:sp macro="" textlink="">
      <xdr:nvSpPr>
        <xdr:cNvPr id="74" name="テキスト ボックス 73"/>
        <xdr:cNvSpPr txBox="1"/>
      </xdr:nvSpPr>
      <xdr:spPr>
        <a:xfrm>
          <a:off x="3014382" y="48304777"/>
          <a:ext cx="2409265" cy="49684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入院基本料定例報告及び</a:t>
          </a:r>
          <a:r>
            <a:rPr kumimoji="1" lang="ja-JP" altLang="ja-JP" sz="1100">
              <a:solidFill>
                <a:schemeClr val="dk1"/>
              </a:solidFill>
              <a:effectLst/>
              <a:latin typeface="+mn-lt"/>
              <a:ea typeface="+mn-ea"/>
              <a:cs typeface="+mn-cs"/>
            </a:rPr>
            <a:t>選定療養</a:t>
          </a:r>
          <a:r>
            <a:rPr kumimoji="1" lang="ja-JP" altLang="en-US" sz="1100">
              <a:solidFill>
                <a:schemeClr val="dk1"/>
              </a:solidFill>
              <a:latin typeface="+mn-lt"/>
              <a:ea typeface="+mn-ea"/>
              <a:cs typeface="+mn-cs"/>
            </a:rPr>
            <a:t>の</a:t>
          </a:r>
          <a:r>
            <a:rPr kumimoji="1" lang="ja-JP" altLang="ja-JP" sz="1100">
              <a:solidFill>
                <a:schemeClr val="dk1"/>
              </a:solidFill>
              <a:latin typeface="+mn-lt"/>
              <a:ea typeface="+mn-ea"/>
              <a:cs typeface="+mn-cs"/>
            </a:rPr>
            <a:t>データ入力・集計）</a:t>
          </a:r>
          <a:endParaRPr lang="ja-JP" altLang="ja-JP"/>
        </a:p>
      </xdr:txBody>
    </xdr:sp>
    <xdr:clientData/>
  </xdr:twoCellAnchor>
  <xdr:twoCellAnchor>
    <xdr:from>
      <xdr:col>38</xdr:col>
      <xdr:colOff>178114</xdr:colOff>
      <xdr:row>743</xdr:row>
      <xdr:rowOff>341726</xdr:rowOff>
    </xdr:from>
    <xdr:to>
      <xdr:col>38</xdr:col>
      <xdr:colOff>184464</xdr:colOff>
      <xdr:row>746</xdr:row>
      <xdr:rowOff>103456</xdr:rowOff>
    </xdr:to>
    <xdr:cxnSp macro="">
      <xdr:nvCxnSpPr>
        <xdr:cNvPr id="75" name="直線矢印コネクタ 74"/>
        <xdr:cNvCxnSpPr/>
      </xdr:nvCxnSpPr>
      <xdr:spPr>
        <a:xfrm flipH="1">
          <a:off x="7979089" y="43661426"/>
          <a:ext cx="6350" cy="8190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33612</xdr:colOff>
      <xdr:row>746</xdr:row>
      <xdr:rowOff>131122</xdr:rowOff>
    </xdr:from>
    <xdr:to>
      <xdr:col>44</xdr:col>
      <xdr:colOff>33617</xdr:colOff>
      <xdr:row>748</xdr:row>
      <xdr:rowOff>104243</xdr:rowOff>
    </xdr:to>
    <xdr:sp macro="" textlink="">
      <xdr:nvSpPr>
        <xdr:cNvPr id="76" name="テキスト ボックス 75"/>
        <xdr:cNvSpPr txBox="1"/>
      </xdr:nvSpPr>
      <xdr:spPr>
        <a:xfrm>
          <a:off x="7034487" y="44508097"/>
          <a:ext cx="2000255" cy="6779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Ｃ　宮嶋印刷</a:t>
          </a:r>
          <a:endParaRPr kumimoji="1" lang="en-US" altLang="ja-JP" sz="1100"/>
        </a:p>
        <a:p>
          <a:pPr algn="ctr"/>
          <a:r>
            <a:rPr kumimoji="1" lang="ja-JP" altLang="en-US" sz="1100"/>
            <a:t>０．２百万円</a:t>
          </a:r>
          <a:endParaRPr kumimoji="1" lang="en-US" altLang="ja-JP" sz="1100"/>
        </a:p>
        <a:p>
          <a:endParaRPr kumimoji="1" lang="ja-JP" altLang="en-US" sz="1100"/>
        </a:p>
      </xdr:txBody>
    </xdr:sp>
    <xdr:clientData/>
  </xdr:twoCellAnchor>
  <xdr:twoCellAnchor>
    <xdr:from>
      <xdr:col>33</xdr:col>
      <xdr:colOff>118820</xdr:colOff>
      <xdr:row>748</xdr:row>
      <xdr:rowOff>195311</xdr:rowOff>
    </xdr:from>
    <xdr:to>
      <xdr:col>45</xdr:col>
      <xdr:colOff>130025</xdr:colOff>
      <xdr:row>750</xdr:row>
      <xdr:rowOff>107575</xdr:rowOff>
    </xdr:to>
    <xdr:sp macro="" textlink="">
      <xdr:nvSpPr>
        <xdr:cNvPr id="77" name="テキスト ボックス 76"/>
        <xdr:cNvSpPr txBox="1"/>
      </xdr:nvSpPr>
      <xdr:spPr>
        <a:xfrm>
          <a:off x="6919670" y="45277136"/>
          <a:ext cx="2411505" cy="617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ja-JP" sz="1100">
              <a:solidFill>
                <a:schemeClr val="dk1"/>
              </a:solidFill>
              <a:effectLst/>
              <a:latin typeface="+mn-lt"/>
              <a:ea typeface="+mn-ea"/>
              <a:cs typeface="+mn-cs"/>
            </a:rPr>
            <a:t>先進医療</a:t>
          </a:r>
          <a:r>
            <a:rPr kumimoji="1" lang="ja-JP" altLang="en-US" sz="1100">
              <a:solidFill>
                <a:schemeClr val="dk1"/>
              </a:solidFill>
              <a:effectLst/>
              <a:latin typeface="+mn-lt"/>
              <a:ea typeface="+mn-ea"/>
              <a:cs typeface="+mn-cs"/>
            </a:rPr>
            <a:t>技術承認の</a:t>
          </a:r>
          <a:endParaRPr lang="ja-JP" altLang="ja-JP">
            <a:effectLst/>
          </a:endParaRPr>
        </a:p>
        <a:p>
          <a:pPr algn="ctr">
            <a:lnSpc>
              <a:spcPts val="1300"/>
            </a:lnSpc>
          </a:pPr>
          <a:r>
            <a:rPr kumimoji="1" lang="ja-JP" altLang="en-US" sz="1100"/>
            <a:t>製本業務）</a:t>
          </a:r>
          <a:endParaRPr kumimoji="1" lang="en-US" altLang="ja-JP" sz="1100"/>
        </a:p>
      </xdr:txBody>
    </xdr:sp>
    <xdr:clientData/>
  </xdr:twoCellAnchor>
  <xdr:twoCellAnchor>
    <xdr:from>
      <xdr:col>34</xdr:col>
      <xdr:colOff>145678</xdr:colOff>
      <xdr:row>745</xdr:row>
      <xdr:rowOff>28416</xdr:rowOff>
    </xdr:from>
    <xdr:to>
      <xdr:col>43</xdr:col>
      <xdr:colOff>89645</xdr:colOff>
      <xdr:row>745</xdr:row>
      <xdr:rowOff>310103</xdr:rowOff>
    </xdr:to>
    <xdr:sp macro="" textlink="">
      <xdr:nvSpPr>
        <xdr:cNvPr id="78" name="テキスト ボックス 77"/>
        <xdr:cNvSpPr txBox="1"/>
      </xdr:nvSpPr>
      <xdr:spPr>
        <a:xfrm>
          <a:off x="7003678" y="44695063"/>
          <a:ext cx="1759320" cy="2816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G708" sqref="AG708:AX7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286</v>
      </c>
      <c r="AT2" s="940"/>
      <c r="AU2" s="940"/>
      <c r="AV2" s="52" t="str">
        <f>IF(AW2="", "", "-")</f>
        <v/>
      </c>
      <c r="AW2" s="911"/>
      <c r="AX2" s="911"/>
    </row>
    <row r="3" spans="1:50" ht="21" customHeight="1" thickBot="1" x14ac:dyDescent="0.2">
      <c r="A3" s="867" t="s">
        <v>541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567</v>
      </c>
      <c r="AK3" s="869"/>
      <c r="AL3" s="869"/>
      <c r="AM3" s="869"/>
      <c r="AN3" s="869"/>
      <c r="AO3" s="869"/>
      <c r="AP3" s="869"/>
      <c r="AQ3" s="869"/>
      <c r="AR3" s="869"/>
      <c r="AS3" s="869"/>
      <c r="AT3" s="869"/>
      <c r="AU3" s="869"/>
      <c r="AV3" s="869"/>
      <c r="AW3" s="869"/>
      <c r="AX3" s="24" t="s">
        <v>65</v>
      </c>
    </row>
    <row r="4" spans="1:50" ht="24.75" customHeight="1" x14ac:dyDescent="0.15">
      <c r="A4" s="705" t="s">
        <v>25</v>
      </c>
      <c r="B4" s="706"/>
      <c r="C4" s="706"/>
      <c r="D4" s="706"/>
      <c r="E4" s="706"/>
      <c r="F4" s="706"/>
      <c r="G4" s="683" t="s">
        <v>568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9" t="s">
        <v>173</v>
      </c>
      <c r="H5" s="840"/>
      <c r="I5" s="840"/>
      <c r="J5" s="840"/>
      <c r="K5" s="840"/>
      <c r="L5" s="840"/>
      <c r="M5" s="841" t="s">
        <v>66</v>
      </c>
      <c r="N5" s="842"/>
      <c r="O5" s="842"/>
      <c r="P5" s="842"/>
      <c r="Q5" s="842"/>
      <c r="R5" s="843"/>
      <c r="S5" s="844" t="s">
        <v>131</v>
      </c>
      <c r="T5" s="840"/>
      <c r="U5" s="840"/>
      <c r="V5" s="840"/>
      <c r="W5" s="840"/>
      <c r="X5" s="845"/>
      <c r="Y5" s="699" t="s">
        <v>3</v>
      </c>
      <c r="Z5" s="543"/>
      <c r="AA5" s="543"/>
      <c r="AB5" s="543"/>
      <c r="AC5" s="543"/>
      <c r="AD5" s="544"/>
      <c r="AE5" s="700" t="s">
        <v>570</v>
      </c>
      <c r="AF5" s="700"/>
      <c r="AG5" s="700"/>
      <c r="AH5" s="700"/>
      <c r="AI5" s="700"/>
      <c r="AJ5" s="700"/>
      <c r="AK5" s="700"/>
      <c r="AL5" s="700"/>
      <c r="AM5" s="700"/>
      <c r="AN5" s="700"/>
      <c r="AO5" s="700"/>
      <c r="AP5" s="701"/>
      <c r="AQ5" s="702" t="s">
        <v>571</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2" t="s">
        <v>513</v>
      </c>
      <c r="Z7" s="443"/>
      <c r="AA7" s="443"/>
      <c r="AB7" s="443"/>
      <c r="AC7" s="443"/>
      <c r="AD7" s="923"/>
      <c r="AE7" s="912" t="s">
        <v>575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1"/>
      <c r="I8" s="721"/>
      <c r="J8" s="721"/>
      <c r="K8" s="721"/>
      <c r="L8" s="721"/>
      <c r="M8" s="721"/>
      <c r="N8" s="721"/>
      <c r="O8" s="721"/>
      <c r="P8" s="721"/>
      <c r="Q8" s="721"/>
      <c r="R8" s="721"/>
      <c r="S8" s="721"/>
      <c r="T8" s="721"/>
      <c r="U8" s="721"/>
      <c r="V8" s="721"/>
      <c r="W8" s="721"/>
      <c r="X8" s="942"/>
      <c r="Y8" s="846" t="s">
        <v>379</v>
      </c>
      <c r="Z8" s="847"/>
      <c r="AA8" s="847"/>
      <c r="AB8" s="847"/>
      <c r="AC8" s="847"/>
      <c r="AD8" s="848"/>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63" customHeight="1" x14ac:dyDescent="0.15">
      <c r="A9" s="849" t="s">
        <v>23</v>
      </c>
      <c r="B9" s="850"/>
      <c r="C9" s="850"/>
      <c r="D9" s="850"/>
      <c r="E9" s="850"/>
      <c r="F9" s="850"/>
      <c r="G9" s="851" t="s">
        <v>576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72" customHeight="1" x14ac:dyDescent="0.15">
      <c r="A10" s="661" t="s">
        <v>30</v>
      </c>
      <c r="B10" s="662"/>
      <c r="C10" s="662"/>
      <c r="D10" s="662"/>
      <c r="E10" s="662"/>
      <c r="F10" s="662"/>
      <c r="G10" s="755" t="s">
        <v>577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3" t="s">
        <v>24</v>
      </c>
      <c r="B12" s="944"/>
      <c r="C12" s="944"/>
      <c r="D12" s="944"/>
      <c r="E12" s="944"/>
      <c r="F12" s="945"/>
      <c r="G12" s="761"/>
      <c r="H12" s="762"/>
      <c r="I12" s="762"/>
      <c r="J12" s="762"/>
      <c r="K12" s="762"/>
      <c r="L12" s="762"/>
      <c r="M12" s="762"/>
      <c r="N12" s="762"/>
      <c r="O12" s="762"/>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8">
        <v>15</v>
      </c>
      <c r="Q13" s="659"/>
      <c r="R13" s="659"/>
      <c r="S13" s="659"/>
      <c r="T13" s="659"/>
      <c r="U13" s="659"/>
      <c r="V13" s="660"/>
      <c r="W13" s="658">
        <v>15</v>
      </c>
      <c r="X13" s="659"/>
      <c r="Y13" s="659"/>
      <c r="Z13" s="659"/>
      <c r="AA13" s="659"/>
      <c r="AB13" s="659"/>
      <c r="AC13" s="660"/>
      <c r="AD13" s="658">
        <v>15</v>
      </c>
      <c r="AE13" s="659"/>
      <c r="AF13" s="659"/>
      <c r="AG13" s="659"/>
      <c r="AH13" s="659"/>
      <c r="AI13" s="659"/>
      <c r="AJ13" s="660"/>
      <c r="AK13" s="658">
        <v>15</v>
      </c>
      <c r="AL13" s="659"/>
      <c r="AM13" s="659"/>
      <c r="AN13" s="659"/>
      <c r="AO13" s="659"/>
      <c r="AP13" s="659"/>
      <c r="AQ13" s="660"/>
      <c r="AR13" s="919"/>
      <c r="AS13" s="920"/>
      <c r="AT13" s="920"/>
      <c r="AU13" s="920"/>
      <c r="AV13" s="920"/>
      <c r="AW13" s="920"/>
      <c r="AX13" s="921"/>
    </row>
    <row r="14" spans="1:50" ht="21" customHeight="1" x14ac:dyDescent="0.15">
      <c r="A14" s="614"/>
      <c r="B14" s="615"/>
      <c r="C14" s="615"/>
      <c r="D14" s="615"/>
      <c r="E14" s="615"/>
      <c r="F14" s="616"/>
      <c r="G14" s="726"/>
      <c r="H14" s="727"/>
      <c r="I14" s="712" t="s">
        <v>8</v>
      </c>
      <c r="J14" s="763"/>
      <c r="K14" s="763"/>
      <c r="L14" s="763"/>
      <c r="M14" s="763"/>
      <c r="N14" s="763"/>
      <c r="O14" s="764"/>
      <c r="P14" s="658" t="s">
        <v>578</v>
      </c>
      <c r="Q14" s="659"/>
      <c r="R14" s="659"/>
      <c r="S14" s="659"/>
      <c r="T14" s="659"/>
      <c r="U14" s="659"/>
      <c r="V14" s="660"/>
      <c r="W14" s="658" t="s">
        <v>579</v>
      </c>
      <c r="X14" s="659"/>
      <c r="Y14" s="659"/>
      <c r="Z14" s="659"/>
      <c r="AA14" s="659"/>
      <c r="AB14" s="659"/>
      <c r="AC14" s="660"/>
      <c r="AD14" s="658" t="s">
        <v>580</v>
      </c>
      <c r="AE14" s="659"/>
      <c r="AF14" s="659"/>
      <c r="AG14" s="659"/>
      <c r="AH14" s="659"/>
      <c r="AI14" s="659"/>
      <c r="AJ14" s="660"/>
      <c r="AK14" s="658" t="s">
        <v>579</v>
      </c>
      <c r="AL14" s="659"/>
      <c r="AM14" s="659"/>
      <c r="AN14" s="659"/>
      <c r="AO14" s="659"/>
      <c r="AP14" s="659"/>
      <c r="AQ14" s="660"/>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8" t="s">
        <v>579</v>
      </c>
      <c r="Q15" s="659"/>
      <c r="R15" s="659"/>
      <c r="S15" s="659"/>
      <c r="T15" s="659"/>
      <c r="U15" s="659"/>
      <c r="V15" s="660"/>
      <c r="W15" s="658" t="s">
        <v>579</v>
      </c>
      <c r="X15" s="659"/>
      <c r="Y15" s="659"/>
      <c r="Z15" s="659"/>
      <c r="AA15" s="659"/>
      <c r="AB15" s="659"/>
      <c r="AC15" s="660"/>
      <c r="AD15" s="658" t="s">
        <v>574</v>
      </c>
      <c r="AE15" s="659"/>
      <c r="AF15" s="659"/>
      <c r="AG15" s="659"/>
      <c r="AH15" s="659"/>
      <c r="AI15" s="659"/>
      <c r="AJ15" s="660"/>
      <c r="AK15" s="658" t="s">
        <v>579</v>
      </c>
      <c r="AL15" s="659"/>
      <c r="AM15" s="659"/>
      <c r="AN15" s="659"/>
      <c r="AO15" s="659"/>
      <c r="AP15" s="659"/>
      <c r="AQ15" s="660"/>
      <c r="AR15" s="658"/>
      <c r="AS15" s="659"/>
      <c r="AT15" s="659"/>
      <c r="AU15" s="659"/>
      <c r="AV15" s="659"/>
      <c r="AW15" s="659"/>
      <c r="AX15" s="806"/>
    </row>
    <row r="16" spans="1:50" ht="21" customHeight="1" x14ac:dyDescent="0.15">
      <c r="A16" s="614"/>
      <c r="B16" s="615"/>
      <c r="C16" s="615"/>
      <c r="D16" s="615"/>
      <c r="E16" s="615"/>
      <c r="F16" s="616"/>
      <c r="G16" s="726"/>
      <c r="H16" s="727"/>
      <c r="I16" s="712" t="s">
        <v>52</v>
      </c>
      <c r="J16" s="713"/>
      <c r="K16" s="713"/>
      <c r="L16" s="713"/>
      <c r="M16" s="713"/>
      <c r="N16" s="713"/>
      <c r="O16" s="714"/>
      <c r="P16" s="658" t="s">
        <v>579</v>
      </c>
      <c r="Q16" s="659"/>
      <c r="R16" s="659"/>
      <c r="S16" s="659"/>
      <c r="T16" s="659"/>
      <c r="U16" s="659"/>
      <c r="V16" s="660"/>
      <c r="W16" s="658" t="s">
        <v>579</v>
      </c>
      <c r="X16" s="659"/>
      <c r="Y16" s="659"/>
      <c r="Z16" s="659"/>
      <c r="AA16" s="659"/>
      <c r="AB16" s="659"/>
      <c r="AC16" s="660"/>
      <c r="AD16" s="658" t="s">
        <v>581</v>
      </c>
      <c r="AE16" s="659"/>
      <c r="AF16" s="659"/>
      <c r="AG16" s="659"/>
      <c r="AH16" s="659"/>
      <c r="AI16" s="659"/>
      <c r="AJ16" s="660"/>
      <c r="AK16" s="658" t="s">
        <v>579</v>
      </c>
      <c r="AL16" s="659"/>
      <c r="AM16" s="659"/>
      <c r="AN16" s="659"/>
      <c r="AO16" s="659"/>
      <c r="AP16" s="659"/>
      <c r="AQ16" s="660"/>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8" t="s">
        <v>574</v>
      </c>
      <c r="Q17" s="659"/>
      <c r="R17" s="659"/>
      <c r="S17" s="659"/>
      <c r="T17" s="659"/>
      <c r="U17" s="659"/>
      <c r="V17" s="660"/>
      <c r="W17" s="658" t="s">
        <v>578</v>
      </c>
      <c r="X17" s="659"/>
      <c r="Y17" s="659"/>
      <c r="Z17" s="659"/>
      <c r="AA17" s="659"/>
      <c r="AB17" s="659"/>
      <c r="AC17" s="660"/>
      <c r="AD17" s="658" t="s">
        <v>579</v>
      </c>
      <c r="AE17" s="659"/>
      <c r="AF17" s="659"/>
      <c r="AG17" s="659"/>
      <c r="AH17" s="659"/>
      <c r="AI17" s="659"/>
      <c r="AJ17" s="660"/>
      <c r="AK17" s="658" t="s">
        <v>579</v>
      </c>
      <c r="AL17" s="659"/>
      <c r="AM17" s="659"/>
      <c r="AN17" s="659"/>
      <c r="AO17" s="659"/>
      <c r="AP17" s="659"/>
      <c r="AQ17" s="660"/>
      <c r="AR17" s="917"/>
      <c r="AS17" s="917"/>
      <c r="AT17" s="917"/>
      <c r="AU17" s="917"/>
      <c r="AV17" s="917"/>
      <c r="AW17" s="917"/>
      <c r="AX17" s="918"/>
    </row>
    <row r="18" spans="1:50" ht="24.75" customHeight="1" x14ac:dyDescent="0.15">
      <c r="A18" s="614"/>
      <c r="B18" s="615"/>
      <c r="C18" s="615"/>
      <c r="D18" s="615"/>
      <c r="E18" s="615"/>
      <c r="F18" s="616"/>
      <c r="G18" s="728"/>
      <c r="H18" s="729"/>
      <c r="I18" s="717" t="s">
        <v>20</v>
      </c>
      <c r="J18" s="718"/>
      <c r="K18" s="718"/>
      <c r="L18" s="718"/>
      <c r="M18" s="718"/>
      <c r="N18" s="718"/>
      <c r="O18" s="719"/>
      <c r="P18" s="878">
        <f>SUM(P13:V17)</f>
        <v>15</v>
      </c>
      <c r="Q18" s="879"/>
      <c r="R18" s="879"/>
      <c r="S18" s="879"/>
      <c r="T18" s="879"/>
      <c r="U18" s="879"/>
      <c r="V18" s="880"/>
      <c r="W18" s="878">
        <f>SUM(W13:AC17)</f>
        <v>15</v>
      </c>
      <c r="X18" s="879"/>
      <c r="Y18" s="879"/>
      <c r="Z18" s="879"/>
      <c r="AA18" s="879"/>
      <c r="AB18" s="879"/>
      <c r="AC18" s="880"/>
      <c r="AD18" s="878">
        <f>SUM(AD13:AJ17)</f>
        <v>15</v>
      </c>
      <c r="AE18" s="879"/>
      <c r="AF18" s="879"/>
      <c r="AG18" s="879"/>
      <c r="AH18" s="879"/>
      <c r="AI18" s="879"/>
      <c r="AJ18" s="880"/>
      <c r="AK18" s="878">
        <f>SUM(AK13:AQ17)</f>
        <v>15</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8">
        <v>12</v>
      </c>
      <c r="Q19" s="659"/>
      <c r="R19" s="659"/>
      <c r="S19" s="659"/>
      <c r="T19" s="659"/>
      <c r="U19" s="659"/>
      <c r="V19" s="660"/>
      <c r="W19" s="658">
        <v>8</v>
      </c>
      <c r="X19" s="659"/>
      <c r="Y19" s="659"/>
      <c r="Z19" s="659"/>
      <c r="AA19" s="659"/>
      <c r="AB19" s="659"/>
      <c r="AC19" s="660"/>
      <c r="AD19" s="658">
        <v>8</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v>
      </c>
      <c r="Q20" s="318"/>
      <c r="R20" s="318"/>
      <c r="S20" s="318"/>
      <c r="T20" s="318"/>
      <c r="U20" s="318"/>
      <c r="V20" s="318"/>
      <c r="W20" s="318">
        <f t="shared" ref="W20" si="0">IF(W18=0, "-", SUM(W19)/W18)</f>
        <v>0.53333333333333333</v>
      </c>
      <c r="X20" s="318"/>
      <c r="Y20" s="318"/>
      <c r="Z20" s="318"/>
      <c r="AA20" s="318"/>
      <c r="AB20" s="318"/>
      <c r="AC20" s="318"/>
      <c r="AD20" s="318">
        <f t="shared" ref="AD20" si="1">IF(AD18=0, "-", SUM(AD19)/AD18)</f>
        <v>0.53333333333333333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476</v>
      </c>
      <c r="H21" s="317"/>
      <c r="I21" s="317"/>
      <c r="J21" s="317"/>
      <c r="K21" s="317"/>
      <c r="L21" s="317"/>
      <c r="M21" s="317"/>
      <c r="N21" s="317"/>
      <c r="O21" s="317"/>
      <c r="P21" s="318">
        <f>IF(P19=0, "-", SUM(P19)/SUM(P13,P14))</f>
        <v>0.8</v>
      </c>
      <c r="Q21" s="318"/>
      <c r="R21" s="318"/>
      <c r="S21" s="318"/>
      <c r="T21" s="318"/>
      <c r="U21" s="318"/>
      <c r="V21" s="318"/>
      <c r="W21" s="318">
        <f t="shared" ref="W21" si="2">IF(W19=0, "-", SUM(W19)/SUM(W13,W14))</f>
        <v>0.53333333333333333</v>
      </c>
      <c r="X21" s="318"/>
      <c r="Y21" s="318"/>
      <c r="Z21" s="318"/>
      <c r="AA21" s="318"/>
      <c r="AB21" s="318"/>
      <c r="AC21" s="318"/>
      <c r="AD21" s="318">
        <f t="shared" ref="AD21" si="3">IF(AD19=0, "-", SUM(AD19)/SUM(AD13,AD14))</f>
        <v>0.53333333333333333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557</v>
      </c>
      <c r="B22" s="965"/>
      <c r="C22" s="965"/>
      <c r="D22" s="965"/>
      <c r="E22" s="965"/>
      <c r="F22" s="966"/>
      <c r="G22" s="951" t="s">
        <v>455</v>
      </c>
      <c r="H22" s="222"/>
      <c r="I22" s="222"/>
      <c r="J22" s="222"/>
      <c r="K22" s="222"/>
      <c r="L22" s="222"/>
      <c r="M22" s="222"/>
      <c r="N22" s="222"/>
      <c r="O22" s="223"/>
      <c r="P22" s="936" t="s">
        <v>518</v>
      </c>
      <c r="Q22" s="222"/>
      <c r="R22" s="222"/>
      <c r="S22" s="222"/>
      <c r="T22" s="222"/>
      <c r="U22" s="222"/>
      <c r="V22" s="223"/>
      <c r="W22" s="936" t="s">
        <v>514</v>
      </c>
      <c r="X22" s="222"/>
      <c r="Y22" s="222"/>
      <c r="Z22" s="222"/>
      <c r="AA22" s="222"/>
      <c r="AB22" s="222"/>
      <c r="AC22" s="223"/>
      <c r="AD22" s="936" t="s">
        <v>454</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582</v>
      </c>
      <c r="H23" s="953"/>
      <c r="I23" s="953"/>
      <c r="J23" s="953"/>
      <c r="K23" s="953"/>
      <c r="L23" s="953"/>
      <c r="M23" s="953"/>
      <c r="N23" s="953"/>
      <c r="O23" s="954"/>
      <c r="P23" s="919">
        <v>15</v>
      </c>
      <c r="Q23" s="920"/>
      <c r="R23" s="920"/>
      <c r="S23" s="920"/>
      <c r="T23" s="920"/>
      <c r="U23" s="920"/>
      <c r="V23" s="937"/>
      <c r="W23" s="919"/>
      <c r="X23" s="920"/>
      <c r="Y23" s="920"/>
      <c r="Z23" s="920"/>
      <c r="AA23" s="920"/>
      <c r="AB23" s="920"/>
      <c r="AC23" s="937"/>
      <c r="AD23" s="974" t="s">
        <v>657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8"/>
      <c r="Q24" s="659"/>
      <c r="R24" s="659"/>
      <c r="S24" s="659"/>
      <c r="T24" s="659"/>
      <c r="U24" s="659"/>
      <c r="V24" s="660"/>
      <c r="W24" s="658"/>
      <c r="X24" s="659"/>
      <c r="Y24" s="659"/>
      <c r="Z24" s="659"/>
      <c r="AA24" s="659"/>
      <c r="AB24" s="659"/>
      <c r="AC24" s="66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8"/>
      <c r="Q25" s="659"/>
      <c r="R25" s="659"/>
      <c r="S25" s="659"/>
      <c r="T25" s="659"/>
      <c r="U25" s="659"/>
      <c r="V25" s="660"/>
      <c r="W25" s="658"/>
      <c r="X25" s="659"/>
      <c r="Y25" s="659"/>
      <c r="Z25" s="659"/>
      <c r="AA25" s="659"/>
      <c r="AB25" s="659"/>
      <c r="AC25" s="66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8"/>
      <c r="Q26" s="659"/>
      <c r="R26" s="659"/>
      <c r="S26" s="659"/>
      <c r="T26" s="659"/>
      <c r="U26" s="659"/>
      <c r="V26" s="660"/>
      <c r="W26" s="658"/>
      <c r="X26" s="659"/>
      <c r="Y26" s="659"/>
      <c r="Z26" s="659"/>
      <c r="AA26" s="659"/>
      <c r="AB26" s="659"/>
      <c r="AC26" s="66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8"/>
      <c r="Q27" s="659"/>
      <c r="R27" s="659"/>
      <c r="S27" s="659"/>
      <c r="T27" s="659"/>
      <c r="U27" s="659"/>
      <c r="V27" s="660"/>
      <c r="W27" s="658"/>
      <c r="X27" s="659"/>
      <c r="Y27" s="659"/>
      <c r="Z27" s="659"/>
      <c r="AA27" s="659"/>
      <c r="AB27" s="659"/>
      <c r="AC27" s="66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459</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456</v>
      </c>
      <c r="H29" s="962"/>
      <c r="I29" s="962"/>
      <c r="J29" s="962"/>
      <c r="K29" s="962"/>
      <c r="L29" s="962"/>
      <c r="M29" s="962"/>
      <c r="N29" s="962"/>
      <c r="O29" s="963"/>
      <c r="P29" s="658">
        <f>AK13</f>
        <v>15</v>
      </c>
      <c r="Q29" s="659"/>
      <c r="R29" s="659"/>
      <c r="S29" s="659"/>
      <c r="T29" s="659"/>
      <c r="U29" s="659"/>
      <c r="V29" s="660"/>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471</v>
      </c>
      <c r="B30" s="862"/>
      <c r="C30" s="862"/>
      <c r="D30" s="862"/>
      <c r="E30" s="862"/>
      <c r="F30" s="863"/>
      <c r="G30" s="774" t="s">
        <v>265</v>
      </c>
      <c r="H30" s="775"/>
      <c r="I30" s="775"/>
      <c r="J30" s="775"/>
      <c r="K30" s="775"/>
      <c r="L30" s="775"/>
      <c r="M30" s="775"/>
      <c r="N30" s="775"/>
      <c r="O30" s="776"/>
      <c r="P30" s="857" t="s">
        <v>59</v>
      </c>
      <c r="Q30" s="775"/>
      <c r="R30" s="775"/>
      <c r="S30" s="775"/>
      <c r="T30" s="775"/>
      <c r="U30" s="775"/>
      <c r="V30" s="775"/>
      <c r="W30" s="775"/>
      <c r="X30" s="776"/>
      <c r="Y30" s="854"/>
      <c r="Z30" s="855"/>
      <c r="AA30" s="856"/>
      <c r="AB30" s="858" t="s">
        <v>11</v>
      </c>
      <c r="AC30" s="859"/>
      <c r="AD30" s="860"/>
      <c r="AE30" s="858" t="s">
        <v>533</v>
      </c>
      <c r="AF30" s="859"/>
      <c r="AG30" s="859"/>
      <c r="AH30" s="860"/>
      <c r="AI30" s="858" t="s">
        <v>530</v>
      </c>
      <c r="AJ30" s="859"/>
      <c r="AK30" s="859"/>
      <c r="AL30" s="860"/>
      <c r="AM30" s="915" t="s">
        <v>525</v>
      </c>
      <c r="AN30" s="915"/>
      <c r="AO30" s="915"/>
      <c r="AP30" s="858"/>
      <c r="AQ30" s="768" t="s">
        <v>354</v>
      </c>
      <c r="AR30" s="769"/>
      <c r="AS30" s="769"/>
      <c r="AT30" s="770"/>
      <c r="AU30" s="775" t="s">
        <v>253</v>
      </c>
      <c r="AV30" s="775"/>
      <c r="AW30" s="775"/>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579</v>
      </c>
      <c r="AR31" s="200"/>
      <c r="AS31" s="133" t="s">
        <v>355</v>
      </c>
      <c r="AT31" s="134"/>
      <c r="AU31" s="199">
        <v>31</v>
      </c>
      <c r="AV31" s="199"/>
      <c r="AW31" s="398" t="s">
        <v>300</v>
      </c>
      <c r="AX31" s="399"/>
    </row>
    <row r="32" spans="1:50" ht="23.25" customHeight="1" x14ac:dyDescent="0.15">
      <c r="A32" s="403"/>
      <c r="B32" s="401"/>
      <c r="C32" s="401"/>
      <c r="D32" s="401"/>
      <c r="E32" s="401"/>
      <c r="F32" s="402"/>
      <c r="G32" s="564" t="s">
        <v>583</v>
      </c>
      <c r="H32" s="565"/>
      <c r="I32" s="565"/>
      <c r="J32" s="565"/>
      <c r="K32" s="565"/>
      <c r="L32" s="565"/>
      <c r="M32" s="565"/>
      <c r="N32" s="565"/>
      <c r="O32" s="566"/>
      <c r="P32" s="105" t="s">
        <v>584</v>
      </c>
      <c r="Q32" s="105"/>
      <c r="R32" s="105"/>
      <c r="S32" s="105"/>
      <c r="T32" s="105"/>
      <c r="U32" s="105"/>
      <c r="V32" s="105"/>
      <c r="W32" s="105"/>
      <c r="X32" s="106"/>
      <c r="Y32" s="471" t="s">
        <v>12</v>
      </c>
      <c r="Z32" s="531"/>
      <c r="AA32" s="532"/>
      <c r="AB32" s="461" t="s">
        <v>585</v>
      </c>
      <c r="AC32" s="461"/>
      <c r="AD32" s="461"/>
      <c r="AE32" s="218">
        <v>200000</v>
      </c>
      <c r="AF32" s="219"/>
      <c r="AG32" s="219"/>
      <c r="AH32" s="220"/>
      <c r="AI32" s="218">
        <v>200000</v>
      </c>
      <c r="AJ32" s="219"/>
      <c r="AK32" s="219"/>
      <c r="AL32" s="220"/>
      <c r="AM32" s="218">
        <v>200000</v>
      </c>
      <c r="AN32" s="219"/>
      <c r="AO32" s="219"/>
      <c r="AP32" s="220"/>
      <c r="AQ32" s="340" t="s">
        <v>579</v>
      </c>
      <c r="AR32" s="207"/>
      <c r="AS32" s="207"/>
      <c r="AT32" s="341"/>
      <c r="AU32" s="219" t="s">
        <v>586</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585</v>
      </c>
      <c r="AC33" s="523"/>
      <c r="AD33" s="523"/>
      <c r="AE33" s="218">
        <v>200000</v>
      </c>
      <c r="AF33" s="219"/>
      <c r="AG33" s="219"/>
      <c r="AH33" s="220"/>
      <c r="AI33" s="218">
        <v>200000</v>
      </c>
      <c r="AJ33" s="219"/>
      <c r="AK33" s="219"/>
      <c r="AL33" s="220"/>
      <c r="AM33" s="218">
        <v>200000</v>
      </c>
      <c r="AN33" s="219"/>
      <c r="AO33" s="219"/>
      <c r="AP33" s="220"/>
      <c r="AQ33" s="340" t="s">
        <v>579</v>
      </c>
      <c r="AR33" s="207"/>
      <c r="AS33" s="207"/>
      <c r="AT33" s="341"/>
      <c r="AU33" s="219">
        <v>200000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578</v>
      </c>
      <c r="AR34" s="207"/>
      <c r="AS34" s="207"/>
      <c r="AT34" s="341"/>
      <c r="AU34" s="219" t="s">
        <v>579</v>
      </c>
      <c r="AV34" s="219"/>
      <c r="AW34" s="219"/>
      <c r="AX34" s="221"/>
    </row>
    <row r="35" spans="1:50" ht="23.25" customHeight="1" x14ac:dyDescent="0.15">
      <c r="A35" s="226" t="s">
        <v>503</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471</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471</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47"/>
    </row>
    <row r="80" spans="1:50" ht="18.75" hidden="1" customHeight="1" x14ac:dyDescent="0.15">
      <c r="A80" s="864"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4"/>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5"/>
    </row>
    <row r="83" spans="1:60" ht="22.5" hidden="1" customHeight="1" x14ac:dyDescent="0.15">
      <c r="A83" s="865"/>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6"/>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7"/>
    </row>
    <row r="84" spans="1:60" ht="19.5" hidden="1" customHeight="1" x14ac:dyDescent="0.15">
      <c r="A84" s="865"/>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8"/>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644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v>200000</v>
      </c>
      <c r="AF101" s="219"/>
      <c r="AG101" s="219"/>
      <c r="AH101" s="220"/>
      <c r="AI101" s="218">
        <v>200000</v>
      </c>
      <c r="AJ101" s="219"/>
      <c r="AK101" s="219"/>
      <c r="AL101" s="220"/>
      <c r="AM101" s="218">
        <v>200000</v>
      </c>
      <c r="AN101" s="219"/>
      <c r="AO101" s="219"/>
      <c r="AP101" s="220"/>
      <c r="AQ101" s="218" t="s">
        <v>646</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v>200000</v>
      </c>
      <c r="AF102" s="418"/>
      <c r="AG102" s="418"/>
      <c r="AH102" s="418"/>
      <c r="AI102" s="418">
        <v>200000</v>
      </c>
      <c r="AJ102" s="418"/>
      <c r="AK102" s="418"/>
      <c r="AL102" s="418"/>
      <c r="AM102" s="418">
        <v>200000</v>
      </c>
      <c r="AN102" s="418"/>
      <c r="AO102" s="418"/>
      <c r="AP102" s="418"/>
      <c r="AQ102" s="273">
        <v>200000</v>
      </c>
      <c r="AR102" s="274"/>
      <c r="AS102" s="274"/>
      <c r="AT102" s="319"/>
      <c r="AU102" s="273"/>
      <c r="AV102" s="274"/>
      <c r="AW102" s="274"/>
      <c r="AX102" s="319"/>
    </row>
    <row r="103" spans="1:60" ht="31.5" hidden="1"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15">
      <c r="A116" s="439"/>
      <c r="B116" s="440"/>
      <c r="C116" s="440"/>
      <c r="D116" s="440"/>
      <c r="E116" s="440"/>
      <c r="F116" s="441"/>
      <c r="G116" s="393" t="s">
        <v>645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647</v>
      </c>
      <c r="AC116" s="463"/>
      <c r="AD116" s="464"/>
      <c r="AE116" s="418">
        <v>15</v>
      </c>
      <c r="AF116" s="418"/>
      <c r="AG116" s="418"/>
      <c r="AH116" s="418"/>
      <c r="AI116" s="418">
        <v>15</v>
      </c>
      <c r="AJ116" s="418"/>
      <c r="AK116" s="418"/>
      <c r="AL116" s="418"/>
      <c r="AM116" s="418">
        <v>15</v>
      </c>
      <c r="AN116" s="418"/>
      <c r="AO116" s="418"/>
      <c r="AP116" s="418"/>
      <c r="AQ116" s="218">
        <v>15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480</v>
      </c>
      <c r="AC117" s="473"/>
      <c r="AD117" s="474"/>
      <c r="AE117" s="551" t="s">
        <v>648</v>
      </c>
      <c r="AF117" s="551"/>
      <c r="AG117" s="551"/>
      <c r="AH117" s="551"/>
      <c r="AI117" s="551" t="s">
        <v>649</v>
      </c>
      <c r="AJ117" s="551"/>
      <c r="AK117" s="551"/>
      <c r="AL117" s="551"/>
      <c r="AM117" s="551" t="s">
        <v>650</v>
      </c>
      <c r="AN117" s="551"/>
      <c r="AO117" s="551"/>
      <c r="AP117" s="551"/>
      <c r="AQ117" s="551" t="s">
        <v>651</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hidden="1" customHeight="1" x14ac:dyDescent="0.15">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15">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563</v>
      </c>
      <c r="B130" s="185"/>
      <c r="C130" s="184" t="s">
        <v>358</v>
      </c>
      <c r="D130" s="185"/>
      <c r="E130" s="169" t="s">
        <v>387</v>
      </c>
      <c r="F130" s="170"/>
      <c r="G130" s="171" t="s">
        <v>588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579</v>
      </c>
      <c r="AR133" s="199"/>
      <c r="AS133" s="133" t="s">
        <v>355</v>
      </c>
      <c r="AT133" s="134"/>
      <c r="AU133" s="200" t="s">
        <v>591</v>
      </c>
      <c r="AV133" s="200"/>
      <c r="AW133" s="133" t="s">
        <v>300</v>
      </c>
      <c r="AX133" s="195"/>
    </row>
    <row r="134" spans="1:50" ht="39.75" customHeight="1" x14ac:dyDescent="0.15">
      <c r="A134" s="189"/>
      <c r="B134" s="186"/>
      <c r="C134" s="180"/>
      <c r="D134" s="186"/>
      <c r="E134" s="180"/>
      <c r="F134" s="181"/>
      <c r="G134" s="104" t="s">
        <v>590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579</v>
      </c>
      <c r="AC134" s="205"/>
      <c r="AD134" s="205"/>
      <c r="AE134" s="206" t="s">
        <v>591</v>
      </c>
      <c r="AF134" s="207"/>
      <c r="AG134" s="207"/>
      <c r="AH134" s="207"/>
      <c r="AI134" s="206" t="s">
        <v>579</v>
      </c>
      <c r="AJ134" s="207"/>
      <c r="AK134" s="207"/>
      <c r="AL134" s="207"/>
      <c r="AM134" s="206" t="s">
        <v>579</v>
      </c>
      <c r="AN134" s="207"/>
      <c r="AO134" s="207"/>
      <c r="AP134" s="207"/>
      <c r="AQ134" s="206" t="s">
        <v>593</v>
      </c>
      <c r="AR134" s="207"/>
      <c r="AS134" s="207"/>
      <c r="AT134" s="207"/>
      <c r="AU134" s="206" t="s">
        <v>579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579</v>
      </c>
      <c r="AC135" s="213"/>
      <c r="AD135" s="213"/>
      <c r="AE135" s="206" t="s">
        <v>579</v>
      </c>
      <c r="AF135" s="207"/>
      <c r="AG135" s="207"/>
      <c r="AH135" s="207"/>
      <c r="AI135" s="206" t="s">
        <v>592</v>
      </c>
      <c r="AJ135" s="207"/>
      <c r="AK135" s="207"/>
      <c r="AL135" s="207"/>
      <c r="AM135" s="206" t="s">
        <v>580</v>
      </c>
      <c r="AN135" s="207"/>
      <c r="AO135" s="207"/>
      <c r="AP135" s="207"/>
      <c r="AQ135" s="206" t="s">
        <v>594</v>
      </c>
      <c r="AR135" s="207"/>
      <c r="AS135" s="207"/>
      <c r="AT135" s="207"/>
      <c r="AU135" s="206" t="s">
        <v>579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9.950000000000003" customHeight="1" x14ac:dyDescent="0.15">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9.950000000000003"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1"/>
      <c r="E430" s="174" t="s">
        <v>543</v>
      </c>
      <c r="F430" s="898"/>
      <c r="G430" s="899" t="s">
        <v>374</v>
      </c>
      <c r="H430" s="123"/>
      <c r="I430" s="123"/>
      <c r="J430" s="900" t="s">
        <v>573</v>
      </c>
      <c r="K430" s="901"/>
      <c r="L430" s="901"/>
      <c r="M430" s="901"/>
      <c r="N430" s="901"/>
      <c r="O430" s="901"/>
      <c r="P430" s="901"/>
      <c r="Q430" s="901"/>
      <c r="R430" s="901"/>
      <c r="S430" s="901"/>
      <c r="T430" s="902"/>
      <c r="U430" s="588" t="s">
        <v>578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579</v>
      </c>
      <c r="AF432" s="200"/>
      <c r="AG432" s="133" t="s">
        <v>355</v>
      </c>
      <c r="AH432" s="134"/>
      <c r="AI432" s="156"/>
      <c r="AJ432" s="156"/>
      <c r="AK432" s="156"/>
      <c r="AL432" s="154"/>
      <c r="AM432" s="156"/>
      <c r="AN432" s="156"/>
      <c r="AO432" s="156"/>
      <c r="AP432" s="154"/>
      <c r="AQ432" s="590" t="s">
        <v>600</v>
      </c>
      <c r="AR432" s="200"/>
      <c r="AS432" s="133" t="s">
        <v>355</v>
      </c>
      <c r="AT432" s="134"/>
      <c r="AU432" s="200" t="s">
        <v>603</v>
      </c>
      <c r="AV432" s="200"/>
      <c r="AW432" s="133" t="s">
        <v>300</v>
      </c>
      <c r="AX432" s="195"/>
    </row>
    <row r="433" spans="1:50" ht="23.25" customHeight="1" x14ac:dyDescent="0.15">
      <c r="A433" s="189"/>
      <c r="B433" s="186"/>
      <c r="C433" s="180"/>
      <c r="D433" s="186"/>
      <c r="E433" s="342"/>
      <c r="F433" s="343"/>
      <c r="G433" s="104" t="s">
        <v>596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579</v>
      </c>
      <c r="AC433" s="213"/>
      <c r="AD433" s="213"/>
      <c r="AE433" s="340" t="s">
        <v>579</v>
      </c>
      <c r="AF433" s="207"/>
      <c r="AG433" s="207"/>
      <c r="AH433" s="207"/>
      <c r="AI433" s="340" t="s">
        <v>579</v>
      </c>
      <c r="AJ433" s="207"/>
      <c r="AK433" s="207"/>
      <c r="AL433" s="207"/>
      <c r="AM433" s="340" t="s">
        <v>579</v>
      </c>
      <c r="AN433" s="207"/>
      <c r="AO433" s="207"/>
      <c r="AP433" s="341"/>
      <c r="AQ433" s="340" t="s">
        <v>579</v>
      </c>
      <c r="AR433" s="207"/>
      <c r="AS433" s="207"/>
      <c r="AT433" s="341"/>
      <c r="AU433" s="207" t="s">
        <v>580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579</v>
      </c>
      <c r="AC434" s="205"/>
      <c r="AD434" s="205"/>
      <c r="AE434" s="340" t="s">
        <v>579</v>
      </c>
      <c r="AF434" s="207"/>
      <c r="AG434" s="207"/>
      <c r="AH434" s="341"/>
      <c r="AI434" s="340" t="s">
        <v>598</v>
      </c>
      <c r="AJ434" s="207"/>
      <c r="AK434" s="207"/>
      <c r="AL434" s="207"/>
      <c r="AM434" s="340" t="s">
        <v>579</v>
      </c>
      <c r="AN434" s="207"/>
      <c r="AO434" s="207"/>
      <c r="AP434" s="341"/>
      <c r="AQ434" s="340" t="s">
        <v>601</v>
      </c>
      <c r="AR434" s="207"/>
      <c r="AS434" s="207"/>
      <c r="AT434" s="341"/>
      <c r="AU434" s="207" t="s">
        <v>599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597</v>
      </c>
      <c r="AF435" s="207"/>
      <c r="AG435" s="207"/>
      <c r="AH435" s="341"/>
      <c r="AI435" s="340" t="s">
        <v>579</v>
      </c>
      <c r="AJ435" s="207"/>
      <c r="AK435" s="207"/>
      <c r="AL435" s="207"/>
      <c r="AM435" s="340" t="s">
        <v>599</v>
      </c>
      <c r="AN435" s="207"/>
      <c r="AO435" s="207"/>
      <c r="AP435" s="341"/>
      <c r="AQ435" s="340" t="s">
        <v>602</v>
      </c>
      <c r="AR435" s="207"/>
      <c r="AS435" s="207"/>
      <c r="AT435" s="341"/>
      <c r="AU435" s="207" t="s">
        <v>597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579</v>
      </c>
      <c r="AF457" s="200"/>
      <c r="AG457" s="133" t="s">
        <v>355</v>
      </c>
      <c r="AH457" s="134"/>
      <c r="AI457" s="156"/>
      <c r="AJ457" s="156"/>
      <c r="AK457" s="156"/>
      <c r="AL457" s="154"/>
      <c r="AM457" s="156"/>
      <c r="AN457" s="156"/>
      <c r="AO457" s="156"/>
      <c r="AP457" s="154"/>
      <c r="AQ457" s="590" t="s">
        <v>601</v>
      </c>
      <c r="AR457" s="200"/>
      <c r="AS457" s="133" t="s">
        <v>355</v>
      </c>
      <c r="AT457" s="134"/>
      <c r="AU457" s="200" t="s">
        <v>605</v>
      </c>
      <c r="AV457" s="200"/>
      <c r="AW457" s="133" t="s">
        <v>300</v>
      </c>
      <c r="AX457" s="195"/>
    </row>
    <row r="458" spans="1:50" ht="23.25" customHeight="1" x14ac:dyDescent="0.15">
      <c r="A458" s="189"/>
      <c r="B458" s="186"/>
      <c r="C458" s="180"/>
      <c r="D458" s="186"/>
      <c r="E458" s="342"/>
      <c r="F458" s="343"/>
      <c r="G458" s="104" t="s">
        <v>575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575</v>
      </c>
      <c r="AC458" s="213"/>
      <c r="AD458" s="213"/>
      <c r="AE458" s="340" t="s">
        <v>579</v>
      </c>
      <c r="AF458" s="207"/>
      <c r="AG458" s="207"/>
      <c r="AH458" s="207"/>
      <c r="AI458" s="340" t="s">
        <v>574</v>
      </c>
      <c r="AJ458" s="207"/>
      <c r="AK458" s="207"/>
      <c r="AL458" s="207"/>
      <c r="AM458" s="340" t="s">
        <v>574</v>
      </c>
      <c r="AN458" s="207"/>
      <c r="AO458" s="207"/>
      <c r="AP458" s="341"/>
      <c r="AQ458" s="340" t="s">
        <v>574</v>
      </c>
      <c r="AR458" s="207"/>
      <c r="AS458" s="207"/>
      <c r="AT458" s="341"/>
      <c r="AU458" s="207" t="s">
        <v>600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601</v>
      </c>
      <c r="AC459" s="205"/>
      <c r="AD459" s="205"/>
      <c r="AE459" s="340" t="s">
        <v>604</v>
      </c>
      <c r="AF459" s="207"/>
      <c r="AG459" s="207"/>
      <c r="AH459" s="341"/>
      <c r="AI459" s="340" t="s">
        <v>579</v>
      </c>
      <c r="AJ459" s="207"/>
      <c r="AK459" s="207"/>
      <c r="AL459" s="207"/>
      <c r="AM459" s="340" t="s">
        <v>579</v>
      </c>
      <c r="AN459" s="207"/>
      <c r="AO459" s="207"/>
      <c r="AP459" s="341"/>
      <c r="AQ459" s="340" t="s">
        <v>579</v>
      </c>
      <c r="AR459" s="207"/>
      <c r="AS459" s="207"/>
      <c r="AT459" s="341"/>
      <c r="AU459" s="207" t="s">
        <v>579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579</v>
      </c>
      <c r="AF460" s="207"/>
      <c r="AG460" s="207"/>
      <c r="AH460" s="341"/>
      <c r="AI460" s="340" t="s">
        <v>602</v>
      </c>
      <c r="AJ460" s="207"/>
      <c r="AK460" s="207"/>
      <c r="AL460" s="207"/>
      <c r="AM460" s="340" t="s">
        <v>579</v>
      </c>
      <c r="AN460" s="207"/>
      <c r="AO460" s="207"/>
      <c r="AP460" s="341"/>
      <c r="AQ460" s="340" t="s">
        <v>574</v>
      </c>
      <c r="AR460" s="207"/>
      <c r="AS460" s="207"/>
      <c r="AT460" s="341"/>
      <c r="AU460" s="207" t="s">
        <v>578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5.099999999999994" customHeight="1" x14ac:dyDescent="0.15">
      <c r="A702" s="870" t="s">
        <v>259</v>
      </c>
      <c r="B702" s="871"/>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572</v>
      </c>
      <c r="AE702" s="346"/>
      <c r="AF702" s="346"/>
      <c r="AG702" s="385" t="s">
        <v>606</v>
      </c>
      <c r="AH702" s="386"/>
      <c r="AI702" s="386"/>
      <c r="AJ702" s="386"/>
      <c r="AK702" s="386"/>
      <c r="AL702" s="386"/>
      <c r="AM702" s="386"/>
      <c r="AN702" s="386"/>
      <c r="AO702" s="386"/>
      <c r="AP702" s="386"/>
      <c r="AQ702" s="386"/>
      <c r="AR702" s="386"/>
      <c r="AS702" s="386"/>
      <c r="AT702" s="386"/>
      <c r="AU702" s="386"/>
      <c r="AV702" s="386"/>
      <c r="AW702" s="386"/>
      <c r="AX702" s="387"/>
    </row>
    <row r="703" spans="1:50" ht="65.099999999999994"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65.099999999999994"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3" t="s">
        <v>572</v>
      </c>
      <c r="AE704" s="784"/>
      <c r="AF704" s="784"/>
      <c r="AG704" s="167" t="s">
        <v>608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5" t="s">
        <v>572</v>
      </c>
      <c r="AE705" s="716"/>
      <c r="AF705" s="716"/>
      <c r="AG705" s="125" t="s">
        <v>610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5"/>
      <c r="D706" s="796"/>
      <c r="E706" s="731" t="s">
        <v>504</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663</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5" t="s">
        <v>609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5.1"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611</v>
      </c>
      <c r="AE708" s="605"/>
      <c r="AF708" s="605"/>
      <c r="AG708" s="743" t="s">
        <v>616</v>
      </c>
      <c r="AH708" s="744"/>
      <c r="AI708" s="744"/>
      <c r="AJ708" s="744"/>
      <c r="AK708" s="744"/>
      <c r="AL708" s="744"/>
      <c r="AM708" s="744"/>
      <c r="AN708" s="744"/>
      <c r="AO708" s="744"/>
      <c r="AP708" s="744"/>
      <c r="AQ708" s="744"/>
      <c r="AR708" s="744"/>
      <c r="AS708" s="744"/>
      <c r="AT708" s="744"/>
      <c r="AU708" s="744"/>
      <c r="AV708" s="744"/>
      <c r="AW708" s="744"/>
      <c r="AX708" s="745"/>
    </row>
    <row r="709" spans="1:50" ht="35.1"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615</v>
      </c>
      <c r="AH709" s="102"/>
      <c r="AI709" s="102"/>
      <c r="AJ709" s="102"/>
      <c r="AK709" s="102"/>
      <c r="AL709" s="102"/>
      <c r="AM709" s="102"/>
      <c r="AN709" s="102"/>
      <c r="AO709" s="102"/>
      <c r="AP709" s="102"/>
      <c r="AQ709" s="102"/>
      <c r="AR709" s="102"/>
      <c r="AS709" s="102"/>
      <c r="AT709" s="102"/>
      <c r="AU709" s="102"/>
      <c r="AV709" s="102"/>
      <c r="AW709" s="102"/>
      <c r="AX709" s="103"/>
    </row>
    <row r="710" spans="1:50" ht="35.1"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611</v>
      </c>
      <c r="AE710" s="329"/>
      <c r="AF710" s="329"/>
      <c r="AG710" s="101" t="s">
        <v>575</v>
      </c>
      <c r="AH710" s="102"/>
      <c r="AI710" s="102"/>
      <c r="AJ710" s="102"/>
      <c r="AK710" s="102"/>
      <c r="AL710" s="102"/>
      <c r="AM710" s="102"/>
      <c r="AN710" s="102"/>
      <c r="AO710" s="102"/>
      <c r="AP710" s="102"/>
      <c r="AQ710" s="102"/>
      <c r="AR710" s="102"/>
      <c r="AS710" s="102"/>
      <c r="AT710" s="102"/>
      <c r="AU710" s="102"/>
      <c r="AV710" s="102"/>
      <c r="AW710" s="102"/>
      <c r="AX710" s="103"/>
    </row>
    <row r="711" spans="1:50" ht="35.1"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614</v>
      </c>
      <c r="AH711" s="102"/>
      <c r="AI711" s="102"/>
      <c r="AJ711" s="102"/>
      <c r="AK711" s="102"/>
      <c r="AL711" s="102"/>
      <c r="AM711" s="102"/>
      <c r="AN711" s="102"/>
      <c r="AO711" s="102"/>
      <c r="AP711" s="102"/>
      <c r="AQ711" s="102"/>
      <c r="AR711" s="102"/>
      <c r="AS711" s="102"/>
      <c r="AT711" s="102"/>
      <c r="AU711" s="102"/>
      <c r="AV711" s="102"/>
      <c r="AW711" s="102"/>
      <c r="AX711" s="103"/>
    </row>
    <row r="712" spans="1:50" ht="35.1" customHeight="1" x14ac:dyDescent="0.15">
      <c r="A712" s="642"/>
      <c r="B712" s="644"/>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572</v>
      </c>
      <c r="AE712" s="784"/>
      <c r="AF712" s="784"/>
      <c r="AG712" s="810" t="s">
        <v>613</v>
      </c>
      <c r="AH712" s="811"/>
      <c r="AI712" s="811"/>
      <c r="AJ712" s="811"/>
      <c r="AK712" s="811"/>
      <c r="AL712" s="811"/>
      <c r="AM712" s="811"/>
      <c r="AN712" s="811"/>
      <c r="AO712" s="811"/>
      <c r="AP712" s="811"/>
      <c r="AQ712" s="811"/>
      <c r="AR712" s="811"/>
      <c r="AS712" s="811"/>
      <c r="AT712" s="811"/>
      <c r="AU712" s="811"/>
      <c r="AV712" s="811"/>
      <c r="AW712" s="811"/>
      <c r="AX712" s="812"/>
    </row>
    <row r="713" spans="1:50" ht="35.1" customHeight="1" x14ac:dyDescent="0.15">
      <c r="A713" s="642"/>
      <c r="B713" s="644"/>
      <c r="C713" s="948" t="s">
        <v>469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611</v>
      </c>
      <c r="AE713" s="329"/>
      <c r="AF713" s="664"/>
      <c r="AG713" s="101" t="s">
        <v>592</v>
      </c>
      <c r="AH713" s="102"/>
      <c r="AI713" s="102"/>
      <c r="AJ713" s="102"/>
      <c r="AK713" s="102"/>
      <c r="AL713" s="102"/>
      <c r="AM713" s="102"/>
      <c r="AN713" s="102"/>
      <c r="AO713" s="102"/>
      <c r="AP713" s="102"/>
      <c r="AQ713" s="102"/>
      <c r="AR713" s="102"/>
      <c r="AS713" s="102"/>
      <c r="AT713" s="102"/>
      <c r="AU713" s="102"/>
      <c r="AV713" s="102"/>
      <c r="AW713" s="102"/>
      <c r="AX713" s="103"/>
    </row>
    <row r="714" spans="1:50" ht="35.1" customHeight="1" x14ac:dyDescent="0.15">
      <c r="A714" s="645"/>
      <c r="B714" s="646"/>
      <c r="C714" s="647" t="s">
        <v>445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7" t="s">
        <v>612</v>
      </c>
      <c r="AH714" s="738"/>
      <c r="AI714" s="738"/>
      <c r="AJ714" s="738"/>
      <c r="AK714" s="738"/>
      <c r="AL714" s="738"/>
      <c r="AM714" s="738"/>
      <c r="AN714" s="738"/>
      <c r="AO714" s="738"/>
      <c r="AP714" s="738"/>
      <c r="AQ714" s="738"/>
      <c r="AR714" s="738"/>
      <c r="AS714" s="738"/>
      <c r="AT714" s="738"/>
      <c r="AU714" s="738"/>
      <c r="AV714" s="738"/>
      <c r="AW714" s="738"/>
      <c r="AX714" s="739"/>
    </row>
    <row r="715" spans="1:50" ht="35.1" customHeight="1" x14ac:dyDescent="0.15">
      <c r="A715" s="640" t="s">
        <v>40</v>
      </c>
      <c r="B715" s="785"/>
      <c r="C715" s="786" t="s">
        <v>446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572</v>
      </c>
      <c r="AE715" s="605"/>
      <c r="AF715" s="657"/>
      <c r="AG715" s="743" t="s">
        <v>617</v>
      </c>
      <c r="AH715" s="744"/>
      <c r="AI715" s="744"/>
      <c r="AJ715" s="744"/>
      <c r="AK715" s="744"/>
      <c r="AL715" s="744"/>
      <c r="AM715" s="744"/>
      <c r="AN715" s="744"/>
      <c r="AO715" s="744"/>
      <c r="AP715" s="744"/>
      <c r="AQ715" s="744"/>
      <c r="AR715" s="744"/>
      <c r="AS715" s="744"/>
      <c r="AT715" s="744"/>
      <c r="AU715" s="744"/>
      <c r="AV715" s="744"/>
      <c r="AW715" s="744"/>
      <c r="AX715" s="745"/>
    </row>
    <row r="716" spans="1:50" ht="65.099999999999994"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1" t="s">
        <v>618</v>
      </c>
      <c r="AH716" s="102"/>
      <c r="AI716" s="102"/>
      <c r="AJ716" s="102"/>
      <c r="AK716" s="102"/>
      <c r="AL716" s="102"/>
      <c r="AM716" s="102"/>
      <c r="AN716" s="102"/>
      <c r="AO716" s="102"/>
      <c r="AP716" s="102"/>
      <c r="AQ716" s="102"/>
      <c r="AR716" s="102"/>
      <c r="AS716" s="102"/>
      <c r="AT716" s="102"/>
      <c r="AU716" s="102"/>
      <c r="AV716" s="102"/>
      <c r="AW716" s="102"/>
      <c r="AX716" s="103"/>
    </row>
    <row r="717" spans="1:50" ht="35.1"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619</v>
      </c>
      <c r="AH717" s="102"/>
      <c r="AI717" s="102"/>
      <c r="AJ717" s="102"/>
      <c r="AK717" s="102"/>
      <c r="AL717" s="102"/>
      <c r="AM717" s="102"/>
      <c r="AN717" s="102"/>
      <c r="AO717" s="102"/>
      <c r="AP717" s="102"/>
      <c r="AQ717" s="102"/>
      <c r="AR717" s="102"/>
      <c r="AS717" s="102"/>
      <c r="AT717" s="102"/>
      <c r="AU717" s="102"/>
      <c r="AV717" s="102"/>
      <c r="AW717" s="102"/>
      <c r="AX717" s="103"/>
    </row>
    <row r="718" spans="1:50" ht="35.1"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620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611</v>
      </c>
      <c r="AE719" s="605"/>
      <c r="AF719" s="605"/>
      <c r="AG719" s="125" t="s">
        <v>658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3"/>
      <c r="C726" s="815" t="s">
        <v>53</v>
      </c>
      <c r="D726" s="837"/>
      <c r="E726" s="837"/>
      <c r="F726" s="838"/>
      <c r="G726" s="577" t="s">
        <v>621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622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4" t="s">
        <v>659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474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547</v>
      </c>
      <c r="B737" s="210"/>
      <c r="C737" s="210"/>
      <c r="D737" s="211"/>
      <c r="E737" s="990" t="s">
        <v>623</v>
      </c>
      <c r="F737" s="990"/>
      <c r="G737" s="990"/>
      <c r="H737" s="990"/>
      <c r="I737" s="990"/>
      <c r="J737" s="990"/>
      <c r="K737" s="990"/>
      <c r="L737" s="990"/>
      <c r="M737" s="990"/>
      <c r="N737" s="365" t="s">
        <v>540</v>
      </c>
      <c r="O737" s="365"/>
      <c r="P737" s="365"/>
      <c r="Q737" s="365"/>
      <c r="R737" s="990" t="s">
        <v>624</v>
      </c>
      <c r="S737" s="990"/>
      <c r="T737" s="990"/>
      <c r="U737" s="990"/>
      <c r="V737" s="990"/>
      <c r="W737" s="990"/>
      <c r="X737" s="990"/>
      <c r="Y737" s="990"/>
      <c r="Z737" s="990"/>
      <c r="AA737" s="365" t="s">
        <v>539</v>
      </c>
      <c r="AB737" s="365"/>
      <c r="AC737" s="365"/>
      <c r="AD737" s="365"/>
      <c r="AE737" s="990" t="s">
        <v>625</v>
      </c>
      <c r="AF737" s="990"/>
      <c r="AG737" s="990"/>
      <c r="AH737" s="990"/>
      <c r="AI737" s="990"/>
      <c r="AJ737" s="990"/>
      <c r="AK737" s="990"/>
      <c r="AL737" s="990"/>
      <c r="AM737" s="990"/>
      <c r="AN737" s="365" t="s">
        <v>538</v>
      </c>
      <c r="AO737" s="365"/>
      <c r="AP737" s="365"/>
      <c r="AQ737" s="365"/>
      <c r="AR737" s="982" t="s">
        <v>626</v>
      </c>
      <c r="AS737" s="983"/>
      <c r="AT737" s="983"/>
      <c r="AU737" s="983"/>
      <c r="AV737" s="983"/>
      <c r="AW737" s="983"/>
      <c r="AX737" s="984"/>
      <c r="AY737" s="89"/>
      <c r="AZ737" s="89"/>
    </row>
    <row r="738" spans="1:52" ht="24.75" customHeight="1" x14ac:dyDescent="0.15">
      <c r="A738" s="991" t="s">
        <v>537</v>
      </c>
      <c r="B738" s="210"/>
      <c r="C738" s="210"/>
      <c r="D738" s="211"/>
      <c r="E738" s="990" t="s">
        <v>627</v>
      </c>
      <c r="F738" s="990"/>
      <c r="G738" s="990"/>
      <c r="H738" s="990"/>
      <c r="I738" s="990"/>
      <c r="J738" s="990"/>
      <c r="K738" s="990"/>
      <c r="L738" s="990"/>
      <c r="M738" s="990"/>
      <c r="N738" s="365" t="s">
        <v>536</v>
      </c>
      <c r="O738" s="365"/>
      <c r="P738" s="365"/>
      <c r="Q738" s="365"/>
      <c r="R738" s="990" t="s">
        <v>628</v>
      </c>
      <c r="S738" s="990"/>
      <c r="T738" s="990"/>
      <c r="U738" s="990"/>
      <c r="V738" s="990"/>
      <c r="W738" s="990"/>
      <c r="X738" s="990"/>
      <c r="Y738" s="990"/>
      <c r="Z738" s="990"/>
      <c r="AA738" s="365" t="s">
        <v>535</v>
      </c>
      <c r="AB738" s="365"/>
      <c r="AC738" s="365"/>
      <c r="AD738" s="365"/>
      <c r="AE738" s="990" t="s">
        <v>629</v>
      </c>
      <c r="AF738" s="990"/>
      <c r="AG738" s="990"/>
      <c r="AH738" s="990"/>
      <c r="AI738" s="990"/>
      <c r="AJ738" s="990"/>
      <c r="AK738" s="990"/>
      <c r="AL738" s="990"/>
      <c r="AM738" s="990"/>
      <c r="AN738" s="365" t="s">
        <v>531</v>
      </c>
      <c r="AO738" s="365"/>
      <c r="AP738" s="365"/>
      <c r="AQ738" s="365"/>
      <c r="AR738" s="982" t="s">
        <v>630</v>
      </c>
      <c r="AS738" s="983"/>
      <c r="AT738" s="983"/>
      <c r="AU738" s="983"/>
      <c r="AV738" s="983"/>
      <c r="AW738" s="983"/>
      <c r="AX738" s="984"/>
    </row>
    <row r="739" spans="1:52" ht="24.75" customHeight="1" thickBot="1" x14ac:dyDescent="0.2">
      <c r="A739" s="992" t="s">
        <v>527</v>
      </c>
      <c r="B739" s="993"/>
      <c r="C739" s="993"/>
      <c r="D739" s="994"/>
      <c r="E739" s="995" t="s">
        <v>567</v>
      </c>
      <c r="F739" s="985"/>
      <c r="G739" s="985"/>
      <c r="H739" s="93" t="str">
        <f>IF(E739="", "", "(")</f>
        <v>(</v>
      </c>
      <c r="I739" s="985"/>
      <c r="J739" s="985"/>
      <c r="K739" s="93" t="str">
        <f>IF(OR(I739="　", I739=""), "", "-")</f>
        <v/>
      </c>
      <c r="L739" s="986">
        <v>276</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509</v>
      </c>
      <c r="B779" s="629"/>
      <c r="C779" s="629"/>
      <c r="D779" s="629"/>
      <c r="E779" s="629"/>
      <c r="F779" s="630"/>
      <c r="G779" s="595" t="s">
        <v>631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5"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5"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1"/>
      <c r="B781" s="632"/>
      <c r="C781" s="632"/>
      <c r="D781" s="632"/>
      <c r="E781" s="632"/>
      <c r="F781" s="633"/>
      <c r="G781" s="671" t="s">
        <v>632</v>
      </c>
      <c r="H781" s="672"/>
      <c r="I781" s="672"/>
      <c r="J781" s="672"/>
      <c r="K781" s="673"/>
      <c r="L781" s="665" t="s">
        <v>633</v>
      </c>
      <c r="M781" s="666"/>
      <c r="N781" s="666"/>
      <c r="O781" s="666"/>
      <c r="P781" s="666"/>
      <c r="Q781" s="666"/>
      <c r="R781" s="666"/>
      <c r="S781" s="666"/>
      <c r="T781" s="666"/>
      <c r="U781" s="666"/>
      <c r="V781" s="666"/>
      <c r="W781" s="666"/>
      <c r="X781" s="667"/>
      <c r="Y781" s="388">
        <v>1</v>
      </c>
      <c r="Z781" s="389"/>
      <c r="AA781" s="389"/>
      <c r="AB781" s="653"/>
      <c r="AC781" s="671" t="s">
        <v>635</v>
      </c>
      <c r="AD781" s="672"/>
      <c r="AE781" s="672"/>
      <c r="AF781" s="672"/>
      <c r="AG781" s="673"/>
      <c r="AH781" s="665" t="s">
        <v>636</v>
      </c>
      <c r="AI781" s="666"/>
      <c r="AJ781" s="666"/>
      <c r="AK781" s="666"/>
      <c r="AL781" s="666"/>
      <c r="AM781" s="666"/>
      <c r="AN781" s="666"/>
      <c r="AO781" s="666"/>
      <c r="AP781" s="666"/>
      <c r="AQ781" s="666"/>
      <c r="AR781" s="666"/>
      <c r="AS781" s="666"/>
      <c r="AT781" s="667"/>
      <c r="AU781" s="388">
        <v>5</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5</v>
      </c>
      <c r="AV791" s="832"/>
      <c r="AW791" s="832"/>
      <c r="AX791" s="834"/>
    </row>
    <row r="792" spans="1:50" ht="24.75" customHeight="1" x14ac:dyDescent="0.15">
      <c r="A792" s="631"/>
      <c r="B792" s="632"/>
      <c r="C792" s="632"/>
      <c r="D792" s="632"/>
      <c r="E792" s="632"/>
      <c r="F792" s="633"/>
      <c r="G792" s="595" t="s">
        <v>662</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652</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customHeight="1" x14ac:dyDescent="0.15">
      <c r="A793" s="631"/>
      <c r="B793" s="632"/>
      <c r="C793" s="632"/>
      <c r="D793" s="632"/>
      <c r="E793" s="632"/>
      <c r="F793" s="633"/>
      <c r="G793" s="815"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5"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1"/>
      <c r="B794" s="632"/>
      <c r="C794" s="632"/>
      <c r="D794" s="632"/>
      <c r="E794" s="632"/>
      <c r="F794" s="633"/>
      <c r="G794" s="671"/>
      <c r="H794" s="672"/>
      <c r="I794" s="672"/>
      <c r="J794" s="672"/>
      <c r="K794" s="673"/>
      <c r="L794" s="665"/>
      <c r="M794" s="666"/>
      <c r="N794" s="666"/>
      <c r="O794" s="666"/>
      <c r="P794" s="666"/>
      <c r="Q794" s="666"/>
      <c r="R794" s="666"/>
      <c r="S794" s="666"/>
      <c r="T794" s="666"/>
      <c r="U794" s="666"/>
      <c r="V794" s="666"/>
      <c r="W794" s="666"/>
      <c r="X794" s="667"/>
      <c r="Y794" s="388"/>
      <c r="Z794" s="389"/>
      <c r="AA794" s="389"/>
      <c r="AB794" s="653"/>
      <c r="AC794" s="671" t="s">
        <v>635</v>
      </c>
      <c r="AD794" s="672"/>
      <c r="AE794" s="672"/>
      <c r="AF794" s="672"/>
      <c r="AG794" s="673"/>
      <c r="AH794" s="665" t="s">
        <v>653</v>
      </c>
      <c r="AI794" s="666"/>
      <c r="AJ794" s="666"/>
      <c r="AK794" s="666"/>
      <c r="AL794" s="666"/>
      <c r="AM794" s="666"/>
      <c r="AN794" s="666"/>
      <c r="AO794" s="666"/>
      <c r="AP794" s="666"/>
      <c r="AQ794" s="666"/>
      <c r="AR794" s="666"/>
      <c r="AS794" s="666"/>
      <c r="AT794" s="667"/>
      <c r="AU794" s="388">
        <v>3</v>
      </c>
      <c r="AV794" s="389"/>
      <c r="AW794" s="389"/>
      <c r="AX794" s="653"/>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3</v>
      </c>
      <c r="AV804" s="832"/>
      <c r="AW804" s="832"/>
      <c r="AX804" s="834"/>
    </row>
    <row r="805" spans="1:50" ht="24.75" hidden="1" customHeight="1" x14ac:dyDescent="0.15">
      <c r="A805" s="631"/>
      <c r="B805" s="632"/>
      <c r="C805" s="632"/>
      <c r="D805" s="632"/>
      <c r="E805" s="632"/>
      <c r="F805" s="633"/>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5"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5"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1"/>
      <c r="B807" s="632"/>
      <c r="C807" s="632"/>
      <c r="D807" s="632"/>
      <c r="E807" s="632"/>
      <c r="F807" s="633"/>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653"/>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5"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5"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1"/>
      <c r="B820" s="632"/>
      <c r="C820" s="632"/>
      <c r="D820" s="632"/>
      <c r="E820" s="632"/>
      <c r="F820" s="633"/>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653"/>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466</v>
      </c>
      <c r="AM831" s="281"/>
      <c r="AN831" s="281"/>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637</v>
      </c>
      <c r="D837" s="347"/>
      <c r="E837" s="347"/>
      <c r="F837" s="347"/>
      <c r="G837" s="347"/>
      <c r="H837" s="347"/>
      <c r="I837" s="347"/>
      <c r="J837" s="348">
        <v>6011401007346</v>
      </c>
      <c r="K837" s="349"/>
      <c r="L837" s="349"/>
      <c r="M837" s="349"/>
      <c r="N837" s="349"/>
      <c r="O837" s="349"/>
      <c r="P837" s="362" t="s">
        <v>638</v>
      </c>
      <c r="Q837" s="350"/>
      <c r="R837" s="350"/>
      <c r="S837" s="350"/>
      <c r="T837" s="350"/>
      <c r="U837" s="350"/>
      <c r="V837" s="350"/>
      <c r="W837" s="350"/>
      <c r="X837" s="350"/>
      <c r="Y837" s="351">
        <v>1</v>
      </c>
      <c r="Z837" s="352"/>
      <c r="AA837" s="352"/>
      <c r="AB837" s="353"/>
      <c r="AC837" s="363" t="s">
        <v>501</v>
      </c>
      <c r="AD837" s="371"/>
      <c r="AE837" s="371"/>
      <c r="AF837" s="371"/>
      <c r="AG837" s="371"/>
      <c r="AH837" s="372" t="s">
        <v>579</v>
      </c>
      <c r="AI837" s="373"/>
      <c r="AJ837" s="373"/>
      <c r="AK837" s="373"/>
      <c r="AL837" s="357">
        <v>100</v>
      </c>
      <c r="AM837" s="358"/>
      <c r="AN837" s="358"/>
      <c r="AO837" s="359"/>
      <c r="AP837" s="360" t="s">
        <v>639</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640</v>
      </c>
      <c r="D870" s="347"/>
      <c r="E870" s="347"/>
      <c r="F870" s="347"/>
      <c r="G870" s="347"/>
      <c r="H870" s="347"/>
      <c r="I870" s="347"/>
      <c r="J870" s="348">
        <v>6011401007346</v>
      </c>
      <c r="K870" s="349"/>
      <c r="L870" s="349"/>
      <c r="M870" s="349"/>
      <c r="N870" s="349"/>
      <c r="O870" s="349"/>
      <c r="P870" s="362" t="s">
        <v>636</v>
      </c>
      <c r="Q870" s="350"/>
      <c r="R870" s="350"/>
      <c r="S870" s="350"/>
      <c r="T870" s="350"/>
      <c r="U870" s="350"/>
      <c r="V870" s="350"/>
      <c r="W870" s="350"/>
      <c r="X870" s="350"/>
      <c r="Y870" s="351">
        <v>5</v>
      </c>
      <c r="Z870" s="352"/>
      <c r="AA870" s="352"/>
      <c r="AB870" s="353"/>
      <c r="AC870" s="363" t="s">
        <v>495</v>
      </c>
      <c r="AD870" s="371"/>
      <c r="AE870" s="371"/>
      <c r="AF870" s="371"/>
      <c r="AG870" s="371"/>
      <c r="AH870" s="372">
        <v>1</v>
      </c>
      <c r="AI870" s="373"/>
      <c r="AJ870" s="373"/>
      <c r="AK870" s="373"/>
      <c r="AL870" s="357">
        <v>78</v>
      </c>
      <c r="AM870" s="358"/>
      <c r="AN870" s="358"/>
      <c r="AO870" s="359"/>
      <c r="AP870" s="360" t="s">
        <v>641</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642</v>
      </c>
      <c r="D903" s="347"/>
      <c r="E903" s="347"/>
      <c r="F903" s="347"/>
      <c r="G903" s="347"/>
      <c r="H903" s="347"/>
      <c r="I903" s="347"/>
      <c r="J903" s="348">
        <v>4010601038772</v>
      </c>
      <c r="K903" s="349"/>
      <c r="L903" s="349"/>
      <c r="M903" s="349"/>
      <c r="N903" s="349"/>
      <c r="O903" s="349"/>
      <c r="P903" s="362" t="s">
        <v>643</v>
      </c>
      <c r="Q903" s="350"/>
      <c r="R903" s="350"/>
      <c r="S903" s="350"/>
      <c r="T903" s="350"/>
      <c r="U903" s="350"/>
      <c r="V903" s="350"/>
      <c r="W903" s="350"/>
      <c r="X903" s="350"/>
      <c r="Y903" s="351">
        <v>0.2</v>
      </c>
      <c r="Z903" s="352"/>
      <c r="AA903" s="352"/>
      <c r="AB903" s="353"/>
      <c r="AC903" s="363" t="s">
        <v>501</v>
      </c>
      <c r="AD903" s="371"/>
      <c r="AE903" s="371"/>
      <c r="AF903" s="371"/>
      <c r="AG903" s="371"/>
      <c r="AH903" s="372" t="s">
        <v>579</v>
      </c>
      <c r="AI903" s="373"/>
      <c r="AJ903" s="373"/>
      <c r="AK903" s="373"/>
      <c r="AL903" s="357">
        <v>100</v>
      </c>
      <c r="AM903" s="358"/>
      <c r="AN903" s="358"/>
      <c r="AO903" s="359"/>
      <c r="AP903" s="360" t="s">
        <v>641</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9" customHeight="1" x14ac:dyDescent="0.15">
      <c r="A936" s="376">
        <v>1</v>
      </c>
      <c r="B936" s="376">
        <v>1</v>
      </c>
      <c r="C936" s="361" t="s">
        <v>654</v>
      </c>
      <c r="D936" s="347"/>
      <c r="E936" s="347"/>
      <c r="F936" s="347"/>
      <c r="G936" s="347"/>
      <c r="H936" s="347"/>
      <c r="I936" s="347"/>
      <c r="J936" s="348">
        <v>8050001002082</v>
      </c>
      <c r="K936" s="349"/>
      <c r="L936" s="349"/>
      <c r="M936" s="349"/>
      <c r="N936" s="349"/>
      <c r="O936" s="349"/>
      <c r="P936" s="362" t="s">
        <v>655</v>
      </c>
      <c r="Q936" s="350"/>
      <c r="R936" s="350"/>
      <c r="S936" s="350"/>
      <c r="T936" s="350"/>
      <c r="U936" s="350"/>
      <c r="V936" s="350"/>
      <c r="W936" s="350"/>
      <c r="X936" s="350"/>
      <c r="Y936" s="351">
        <v>3</v>
      </c>
      <c r="Z936" s="352"/>
      <c r="AA936" s="352"/>
      <c r="AB936" s="353"/>
      <c r="AC936" s="363" t="s">
        <v>656</v>
      </c>
      <c r="AD936" s="371"/>
      <c r="AE936" s="371"/>
      <c r="AF936" s="371"/>
      <c r="AG936" s="371"/>
      <c r="AH936" s="372">
        <v>4</v>
      </c>
      <c r="AI936" s="373"/>
      <c r="AJ936" s="373"/>
      <c r="AK936" s="373"/>
      <c r="AL936" s="357">
        <v>75</v>
      </c>
      <c r="AM936" s="358"/>
      <c r="AN936" s="358"/>
      <c r="AO936" s="359"/>
      <c r="AP936" s="360" t="s">
        <v>564</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147" t="s">
        <v>657</v>
      </c>
      <c r="F1102" s="375"/>
      <c r="G1102" s="375"/>
      <c r="H1102" s="375"/>
      <c r="I1102" s="375"/>
      <c r="J1102" s="348" t="s">
        <v>657</v>
      </c>
      <c r="K1102" s="349"/>
      <c r="L1102" s="349"/>
      <c r="M1102" s="349"/>
      <c r="N1102" s="349"/>
      <c r="O1102" s="349"/>
      <c r="P1102" s="362" t="s">
        <v>660</v>
      </c>
      <c r="Q1102" s="350"/>
      <c r="R1102" s="350"/>
      <c r="S1102" s="350"/>
      <c r="T1102" s="350"/>
      <c r="U1102" s="350"/>
      <c r="V1102" s="350"/>
      <c r="W1102" s="350"/>
      <c r="X1102" s="350"/>
      <c r="Y1102" s="351" t="s">
        <v>657</v>
      </c>
      <c r="Z1102" s="352"/>
      <c r="AA1102" s="352"/>
      <c r="AB1102" s="353"/>
      <c r="AC1102" s="354"/>
      <c r="AD1102" s="354"/>
      <c r="AE1102" s="354"/>
      <c r="AF1102" s="354"/>
      <c r="AG1102" s="354"/>
      <c r="AH1102" s="355" t="s">
        <v>660</v>
      </c>
      <c r="AI1102" s="356"/>
      <c r="AJ1102" s="356"/>
      <c r="AK1102" s="356"/>
      <c r="AL1102" s="357" t="s">
        <v>657</v>
      </c>
      <c r="AM1102" s="358"/>
      <c r="AN1102" s="358"/>
      <c r="AO1102" s="359"/>
      <c r="AP1102" s="360" t="s">
        <v>661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Y790 Y781">
    <cfRule type="expression" dxfId="2787" priority="13685">
      <formula>IF(RIGHT(TEXT(Y781,"0.#"),1)=".",FALSE,TRUE)</formula>
    </cfRule>
    <cfRule type="expression" dxfId="2786" priority="13686">
      <formula>IF(RIGHT(TEXT(Y781,"0.#"),1)=".",TRUE,FALSE)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cfRule type="expression" dxfId="2771" priority="13655">
      <formula>IF(RIGHT(TEXT(AU796,"0.#"),1)=".",FALSE,TRUE)</formula>
    </cfRule>
    <cfRule type="expression" dxfId="2770" priority="13656">
      <formula>IF(RIGHT(TEXT(AU796,"0.#"),1)=".",TRUE,FALSE)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AI33 AM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7">
    <cfRule type="expression" dxfId="2055" priority="2047">
      <formula>IF(RIGHT(TEXT(Y937,"0.#"),1)=".",FALSE,TRUE)</formula>
    </cfRule>
    <cfRule type="expression" dxfId="2054" priority="2048">
      <formula>IF(RIGHT(TEXT(Y937,"0.#"),1)=".",TRUE,FALSE)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7:AO937">
    <cfRule type="expression" dxfId="1947" priority="2049">
      <formula>IF(AND(AL937&gt;=0, RIGHT(TEXT(AL937,"0.#"),1)&lt;&gt;"."),TRUE,FALSE)</formula>
    </cfRule>
    <cfRule type="expression" dxfId="1946" priority="2050">
      <formula>IF(AND(AL937&gt;=0, RIGHT(TEXT(AL937,"0.#"),1)="."),TRUE,FALSE)</formula>
    </cfRule>
    <cfRule type="expression" dxfId="1945" priority="2051">
      <formula>IF(AND(AL937&lt;0, RIGHT(TEXT(AL937,"0.#"),1)&lt;&gt;"."),TRUE,FALSE)</formula>
    </cfRule>
    <cfRule type="expression" dxfId="1944" priority="2052">
      <formula>IF(AND(AL937&lt;0, RIGHT(TEXT(AL937,"0.#"),1)="."),TRUE,FALSE)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U794">
    <cfRule type="expression" dxfId="707" priority="7">
      <formula>IF(RIGHT(TEXT(AU794,"0.#"),1)=".",FALSE,TRUE)</formula>
    </cfRule>
    <cfRule type="expression" dxfId="706" priority="8">
      <formula>IF(RIGHT(TEXT(AU794,"0.#"),1)=".",TRUE,FALSE)</formula>
    </cfRule>
  </conditionalFormatting>
  <conditionalFormatting sqref="Y936">
    <cfRule type="expression" dxfId="705" priority="1">
      <formula>IF(RIGHT(TEXT(Y936,"0.#"),1)=".",FALSE,TRUE)</formula>
    </cfRule>
    <cfRule type="expression" dxfId="704" priority="2">
      <formula>IF(RIGHT(TEXT(Y936,"0.#"),1)=".",TRUE,FALSE)</formula>
    </cfRule>
  </conditionalFormatting>
  <conditionalFormatting sqref="AL936:AO936">
    <cfRule type="expression" dxfId="703" priority="3">
      <formula>IF(AND(AL936&gt;=0, RIGHT(TEXT(AL936,"0.#"),1)&lt;&gt;"."),TRUE,FALSE)</formula>
    </cfRule>
    <cfRule type="expression" dxfId="702" priority="4">
      <formula>IF(AND(AL936&gt;=0, RIGHT(TEXT(AL936,"0.#"),1)="."),TRUE,FALSE)</formula>
    </cfRule>
    <cfRule type="expression" dxfId="701" priority="5">
      <formula>IF(AND(AL936&lt;0, RIGHT(TEXT(AL936,"0.#"),1)&lt;&gt;"."),TRUE,FALSE)</formula>
    </cfRule>
    <cfRule type="expression" dxfId="700" priority="6">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709" max="49" man="1"/>
    <brk id="735" max="49" man="1"/>
    <brk id="778"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572</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M32" sqref="AM32:AP3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554</v>
      </c>
      <c r="AF2" s="1032"/>
      <c r="AG2" s="1032"/>
      <c r="AH2" s="1032"/>
      <c r="AI2" s="1032" t="s">
        <v>551</v>
      </c>
      <c r="AJ2" s="1032"/>
      <c r="AK2" s="1032"/>
      <c r="AL2" s="1032"/>
      <c r="AM2" s="1032" t="s">
        <v>525</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555</v>
      </c>
      <c r="AF9" s="1032"/>
      <c r="AG9" s="1032"/>
      <c r="AH9" s="1032"/>
      <c r="AI9" s="1032" t="s">
        <v>551</v>
      </c>
      <c r="AJ9" s="1032"/>
      <c r="AK9" s="1032"/>
      <c r="AL9" s="1032"/>
      <c r="AM9" s="1032" t="s">
        <v>525</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554</v>
      </c>
      <c r="AF16" s="1032"/>
      <c r="AG16" s="1032"/>
      <c r="AH16" s="1032"/>
      <c r="AI16" s="1032" t="s">
        <v>552</v>
      </c>
      <c r="AJ16" s="1032"/>
      <c r="AK16" s="1032"/>
      <c r="AL16" s="1032"/>
      <c r="AM16" s="1032" t="s">
        <v>525</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556</v>
      </c>
      <c r="AF23" s="1032"/>
      <c r="AG23" s="1032"/>
      <c r="AH23" s="1032"/>
      <c r="AI23" s="1032" t="s">
        <v>551</v>
      </c>
      <c r="AJ23" s="1032"/>
      <c r="AK23" s="1032"/>
      <c r="AL23" s="1032"/>
      <c r="AM23" s="1032" t="s">
        <v>525</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554</v>
      </c>
      <c r="AF30" s="1032"/>
      <c r="AG30" s="1032"/>
      <c r="AH30" s="1032"/>
      <c r="AI30" s="1032" t="s">
        <v>551</v>
      </c>
      <c r="AJ30" s="1032"/>
      <c r="AK30" s="1032"/>
      <c r="AL30" s="1032"/>
      <c r="AM30" s="1032" t="s">
        <v>549</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556</v>
      </c>
      <c r="AF37" s="1032"/>
      <c r="AG37" s="1032"/>
      <c r="AH37" s="1032"/>
      <c r="AI37" s="1032" t="s">
        <v>553</v>
      </c>
      <c r="AJ37" s="1032"/>
      <c r="AK37" s="1032"/>
      <c r="AL37" s="1032"/>
      <c r="AM37" s="1032" t="s">
        <v>550</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554</v>
      </c>
      <c r="AF44" s="1032"/>
      <c r="AG44" s="1032"/>
      <c r="AH44" s="1032"/>
      <c r="AI44" s="1032" t="s">
        <v>551</v>
      </c>
      <c r="AJ44" s="1032"/>
      <c r="AK44" s="1032"/>
      <c r="AL44" s="1032"/>
      <c r="AM44" s="1032" t="s">
        <v>525</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554</v>
      </c>
      <c r="AF51" s="1032"/>
      <c r="AG51" s="1032"/>
      <c r="AH51" s="1032"/>
      <c r="AI51" s="1032" t="s">
        <v>551</v>
      </c>
      <c r="AJ51" s="1032"/>
      <c r="AK51" s="1032"/>
      <c r="AL51" s="1032"/>
      <c r="AM51" s="1032" t="s">
        <v>525</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554</v>
      </c>
      <c r="AF58" s="1032"/>
      <c r="AG58" s="1032"/>
      <c r="AH58" s="1032"/>
      <c r="AI58" s="1032" t="s">
        <v>551</v>
      </c>
      <c r="AJ58" s="1032"/>
      <c r="AK58" s="1032"/>
      <c r="AL58" s="1032"/>
      <c r="AM58" s="1032" t="s">
        <v>525</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554</v>
      </c>
      <c r="AF65" s="1032"/>
      <c r="AG65" s="1032"/>
      <c r="AH65" s="1032"/>
      <c r="AI65" s="1032" t="s">
        <v>551</v>
      </c>
      <c r="AJ65" s="1032"/>
      <c r="AK65" s="1032"/>
      <c r="AL65" s="1032"/>
      <c r="AM65" s="1032" t="s">
        <v>525</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9"/>
      <c r="I3" s="669"/>
      <c r="J3" s="669"/>
      <c r="K3" s="669"/>
      <c r="L3" s="668" t="s">
        <v>18</v>
      </c>
      <c r="M3" s="669"/>
      <c r="N3" s="669"/>
      <c r="O3" s="669"/>
      <c r="P3" s="669"/>
      <c r="Q3" s="669"/>
      <c r="R3" s="669"/>
      <c r="S3" s="669"/>
      <c r="T3" s="669"/>
      <c r="U3" s="669"/>
      <c r="V3" s="669"/>
      <c r="W3" s="669"/>
      <c r="X3" s="670"/>
      <c r="Y3" s="654" t="s">
        <v>19</v>
      </c>
      <c r="Z3" s="655"/>
      <c r="AA3" s="655"/>
      <c r="AB3" s="799"/>
      <c r="AC3" s="815"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5"/>
      <c r="B4" s="1046"/>
      <c r="C4" s="1046"/>
      <c r="D4" s="1046"/>
      <c r="E4" s="1046"/>
      <c r="F4" s="1047"/>
      <c r="G4" s="671"/>
      <c r="H4" s="672"/>
      <c r="I4" s="672"/>
      <c r="J4" s="672"/>
      <c r="K4" s="673"/>
      <c r="L4" s="665"/>
      <c r="M4" s="666"/>
      <c r="N4" s="666"/>
      <c r="O4" s="666"/>
      <c r="P4" s="666"/>
      <c r="Q4" s="666"/>
      <c r="R4" s="666"/>
      <c r="S4" s="666"/>
      <c r="T4" s="666"/>
      <c r="U4" s="666"/>
      <c r="V4" s="666"/>
      <c r="W4" s="666"/>
      <c r="X4" s="667"/>
      <c r="Y4" s="388"/>
      <c r="Z4" s="389"/>
      <c r="AA4" s="389"/>
      <c r="AB4" s="653"/>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5"/>
      <c r="B16" s="1046"/>
      <c r="C16" s="1046"/>
      <c r="D16" s="1046"/>
      <c r="E16" s="1046"/>
      <c r="F16" s="1047"/>
      <c r="G16" s="815"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5"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5"/>
      <c r="B17" s="1046"/>
      <c r="C17" s="1046"/>
      <c r="D17" s="1046"/>
      <c r="E17" s="1046"/>
      <c r="F17" s="1047"/>
      <c r="G17" s="671"/>
      <c r="H17" s="672"/>
      <c r="I17" s="672"/>
      <c r="J17" s="672"/>
      <c r="K17" s="673"/>
      <c r="L17" s="665"/>
      <c r="M17" s="666"/>
      <c r="N17" s="666"/>
      <c r="O17" s="666"/>
      <c r="P17" s="666"/>
      <c r="Q17" s="666"/>
      <c r="R17" s="666"/>
      <c r="S17" s="666"/>
      <c r="T17" s="666"/>
      <c r="U17" s="666"/>
      <c r="V17" s="666"/>
      <c r="W17" s="666"/>
      <c r="X17" s="667"/>
      <c r="Y17" s="388"/>
      <c r="Z17" s="389"/>
      <c r="AA17" s="389"/>
      <c r="AB17" s="653"/>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5"/>
      <c r="B29" s="1046"/>
      <c r="C29" s="1046"/>
      <c r="D29" s="1046"/>
      <c r="E29" s="1046"/>
      <c r="F29" s="1047"/>
      <c r="G29" s="815"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5"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5"/>
      <c r="B30" s="1046"/>
      <c r="C30" s="1046"/>
      <c r="D30" s="1046"/>
      <c r="E30" s="1046"/>
      <c r="F30" s="1047"/>
      <c r="G30" s="671"/>
      <c r="H30" s="672"/>
      <c r="I30" s="672"/>
      <c r="J30" s="672"/>
      <c r="K30" s="673"/>
      <c r="L30" s="665"/>
      <c r="M30" s="666"/>
      <c r="N30" s="666"/>
      <c r="O30" s="666"/>
      <c r="P30" s="666"/>
      <c r="Q30" s="666"/>
      <c r="R30" s="666"/>
      <c r="S30" s="666"/>
      <c r="T30" s="666"/>
      <c r="U30" s="666"/>
      <c r="V30" s="666"/>
      <c r="W30" s="666"/>
      <c r="X30" s="667"/>
      <c r="Y30" s="388"/>
      <c r="Z30" s="389"/>
      <c r="AA30" s="389"/>
      <c r="AB30" s="653"/>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5"/>
      <c r="B42" s="1046"/>
      <c r="C42" s="1046"/>
      <c r="D42" s="1046"/>
      <c r="E42" s="1046"/>
      <c r="F42" s="1047"/>
      <c r="G42" s="815"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5"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5"/>
      <c r="B43" s="1046"/>
      <c r="C43" s="1046"/>
      <c r="D43" s="1046"/>
      <c r="E43" s="1046"/>
      <c r="F43" s="1047"/>
      <c r="G43" s="671"/>
      <c r="H43" s="672"/>
      <c r="I43" s="672"/>
      <c r="J43" s="672"/>
      <c r="K43" s="673"/>
      <c r="L43" s="665"/>
      <c r="M43" s="666"/>
      <c r="N43" s="666"/>
      <c r="O43" s="666"/>
      <c r="P43" s="666"/>
      <c r="Q43" s="666"/>
      <c r="R43" s="666"/>
      <c r="S43" s="666"/>
      <c r="T43" s="666"/>
      <c r="U43" s="666"/>
      <c r="V43" s="666"/>
      <c r="W43" s="666"/>
      <c r="X43" s="667"/>
      <c r="Y43" s="388"/>
      <c r="Z43" s="389"/>
      <c r="AA43" s="389"/>
      <c r="AB43" s="653"/>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5"/>
      <c r="B56" s="1046"/>
      <c r="C56" s="1046"/>
      <c r="D56" s="1046"/>
      <c r="E56" s="1046"/>
      <c r="F56" s="1047"/>
      <c r="G56" s="815"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5"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5"/>
      <c r="B57" s="1046"/>
      <c r="C57" s="1046"/>
      <c r="D57" s="1046"/>
      <c r="E57" s="1046"/>
      <c r="F57" s="1047"/>
      <c r="G57" s="671"/>
      <c r="H57" s="672"/>
      <c r="I57" s="672"/>
      <c r="J57" s="672"/>
      <c r="K57" s="673"/>
      <c r="L57" s="665"/>
      <c r="M57" s="666"/>
      <c r="N57" s="666"/>
      <c r="O57" s="666"/>
      <c r="P57" s="666"/>
      <c r="Q57" s="666"/>
      <c r="R57" s="666"/>
      <c r="S57" s="666"/>
      <c r="T57" s="666"/>
      <c r="U57" s="666"/>
      <c r="V57" s="666"/>
      <c r="W57" s="666"/>
      <c r="X57" s="667"/>
      <c r="Y57" s="388"/>
      <c r="Z57" s="389"/>
      <c r="AA57" s="389"/>
      <c r="AB57" s="653"/>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5"/>
      <c r="B69" s="1046"/>
      <c r="C69" s="1046"/>
      <c r="D69" s="1046"/>
      <c r="E69" s="1046"/>
      <c r="F69" s="1047"/>
      <c r="G69" s="815"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5"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5"/>
      <c r="B70" s="1046"/>
      <c r="C70" s="1046"/>
      <c r="D70" s="1046"/>
      <c r="E70" s="1046"/>
      <c r="F70" s="1047"/>
      <c r="G70" s="671"/>
      <c r="H70" s="672"/>
      <c r="I70" s="672"/>
      <c r="J70" s="672"/>
      <c r="K70" s="673"/>
      <c r="L70" s="665"/>
      <c r="M70" s="666"/>
      <c r="N70" s="666"/>
      <c r="O70" s="666"/>
      <c r="P70" s="666"/>
      <c r="Q70" s="666"/>
      <c r="R70" s="666"/>
      <c r="S70" s="666"/>
      <c r="T70" s="666"/>
      <c r="U70" s="666"/>
      <c r="V70" s="666"/>
      <c r="W70" s="666"/>
      <c r="X70" s="667"/>
      <c r="Y70" s="388"/>
      <c r="Z70" s="389"/>
      <c r="AA70" s="389"/>
      <c r="AB70" s="653"/>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5"/>
      <c r="B82" s="1046"/>
      <c r="C82" s="1046"/>
      <c r="D82" s="1046"/>
      <c r="E82" s="1046"/>
      <c r="F82" s="1047"/>
      <c r="G82" s="815"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5"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5"/>
      <c r="B83" s="1046"/>
      <c r="C83" s="1046"/>
      <c r="D83" s="1046"/>
      <c r="E83" s="1046"/>
      <c r="F83" s="1047"/>
      <c r="G83" s="671"/>
      <c r="H83" s="672"/>
      <c r="I83" s="672"/>
      <c r="J83" s="672"/>
      <c r="K83" s="673"/>
      <c r="L83" s="665"/>
      <c r="M83" s="666"/>
      <c r="N83" s="666"/>
      <c r="O83" s="666"/>
      <c r="P83" s="666"/>
      <c r="Q83" s="666"/>
      <c r="R83" s="666"/>
      <c r="S83" s="666"/>
      <c r="T83" s="666"/>
      <c r="U83" s="666"/>
      <c r="V83" s="666"/>
      <c r="W83" s="666"/>
      <c r="X83" s="667"/>
      <c r="Y83" s="388"/>
      <c r="Z83" s="389"/>
      <c r="AA83" s="389"/>
      <c r="AB83" s="653"/>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5"/>
      <c r="B95" s="1046"/>
      <c r="C95" s="1046"/>
      <c r="D95" s="1046"/>
      <c r="E95" s="1046"/>
      <c r="F95" s="1047"/>
      <c r="G95" s="815"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5"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5"/>
      <c r="B96" s="1046"/>
      <c r="C96" s="1046"/>
      <c r="D96" s="1046"/>
      <c r="E96" s="1046"/>
      <c r="F96" s="1047"/>
      <c r="G96" s="671"/>
      <c r="H96" s="672"/>
      <c r="I96" s="672"/>
      <c r="J96" s="672"/>
      <c r="K96" s="673"/>
      <c r="L96" s="665"/>
      <c r="M96" s="666"/>
      <c r="N96" s="666"/>
      <c r="O96" s="666"/>
      <c r="P96" s="666"/>
      <c r="Q96" s="666"/>
      <c r="R96" s="666"/>
      <c r="S96" s="666"/>
      <c r="T96" s="666"/>
      <c r="U96" s="666"/>
      <c r="V96" s="666"/>
      <c r="W96" s="666"/>
      <c r="X96" s="667"/>
      <c r="Y96" s="388"/>
      <c r="Z96" s="389"/>
      <c r="AA96" s="389"/>
      <c r="AB96" s="653"/>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5"/>
      <c r="B109" s="1046"/>
      <c r="C109" s="1046"/>
      <c r="D109" s="1046"/>
      <c r="E109" s="1046"/>
      <c r="F109" s="1047"/>
      <c r="G109" s="815"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5"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5"/>
      <c r="B110" s="1046"/>
      <c r="C110" s="1046"/>
      <c r="D110" s="1046"/>
      <c r="E110" s="1046"/>
      <c r="F110" s="1047"/>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653"/>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5"/>
      <c r="B122" s="1046"/>
      <c r="C122" s="1046"/>
      <c r="D122" s="1046"/>
      <c r="E122" s="1046"/>
      <c r="F122" s="1047"/>
      <c r="G122" s="815"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5"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5"/>
      <c r="B123" s="1046"/>
      <c r="C123" s="1046"/>
      <c r="D123" s="1046"/>
      <c r="E123" s="1046"/>
      <c r="F123" s="1047"/>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653"/>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5"/>
      <c r="B135" s="1046"/>
      <c r="C135" s="1046"/>
      <c r="D135" s="1046"/>
      <c r="E135" s="1046"/>
      <c r="F135" s="1047"/>
      <c r="G135" s="815"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5"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5"/>
      <c r="B136" s="1046"/>
      <c r="C136" s="1046"/>
      <c r="D136" s="1046"/>
      <c r="E136" s="1046"/>
      <c r="F136" s="1047"/>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653"/>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5"/>
      <c r="B148" s="1046"/>
      <c r="C148" s="1046"/>
      <c r="D148" s="1046"/>
      <c r="E148" s="1046"/>
      <c r="F148" s="1047"/>
      <c r="G148" s="815"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5"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5"/>
      <c r="B149" s="1046"/>
      <c r="C149" s="1046"/>
      <c r="D149" s="1046"/>
      <c r="E149" s="1046"/>
      <c r="F149" s="1047"/>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653"/>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5"/>
      <c r="B162" s="1046"/>
      <c r="C162" s="1046"/>
      <c r="D162" s="1046"/>
      <c r="E162" s="1046"/>
      <c r="F162" s="1047"/>
      <c r="G162" s="815"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5"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5"/>
      <c r="B163" s="1046"/>
      <c r="C163" s="1046"/>
      <c r="D163" s="1046"/>
      <c r="E163" s="1046"/>
      <c r="F163" s="1047"/>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653"/>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5"/>
      <c r="B175" s="1046"/>
      <c r="C175" s="1046"/>
      <c r="D175" s="1046"/>
      <c r="E175" s="1046"/>
      <c r="F175" s="1047"/>
      <c r="G175" s="815"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5"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5"/>
      <c r="B176" s="1046"/>
      <c r="C176" s="1046"/>
      <c r="D176" s="1046"/>
      <c r="E176" s="1046"/>
      <c r="F176" s="1047"/>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653"/>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5"/>
      <c r="B188" s="1046"/>
      <c r="C188" s="1046"/>
      <c r="D188" s="1046"/>
      <c r="E188" s="1046"/>
      <c r="F188" s="1047"/>
      <c r="G188" s="815"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5"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5"/>
      <c r="B189" s="1046"/>
      <c r="C189" s="1046"/>
      <c r="D189" s="1046"/>
      <c r="E189" s="1046"/>
      <c r="F189" s="1047"/>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653"/>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5"/>
      <c r="B201" s="1046"/>
      <c r="C201" s="1046"/>
      <c r="D201" s="1046"/>
      <c r="E201" s="1046"/>
      <c r="F201" s="1047"/>
      <c r="G201" s="815"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5"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5"/>
      <c r="B202" s="1046"/>
      <c r="C202" s="1046"/>
      <c r="D202" s="1046"/>
      <c r="E202" s="1046"/>
      <c r="F202" s="1047"/>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653"/>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5"/>
      <c r="B215" s="1046"/>
      <c r="C215" s="1046"/>
      <c r="D215" s="1046"/>
      <c r="E215" s="1046"/>
      <c r="F215" s="1047"/>
      <c r="G215" s="815"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5"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5"/>
      <c r="B216" s="1046"/>
      <c r="C216" s="1046"/>
      <c r="D216" s="1046"/>
      <c r="E216" s="1046"/>
      <c r="F216" s="1047"/>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653"/>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5"/>
      <c r="B228" s="1046"/>
      <c r="C228" s="1046"/>
      <c r="D228" s="1046"/>
      <c r="E228" s="1046"/>
      <c r="F228" s="1047"/>
      <c r="G228" s="815"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5"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5"/>
      <c r="B229" s="1046"/>
      <c r="C229" s="1046"/>
      <c r="D229" s="1046"/>
      <c r="E229" s="1046"/>
      <c r="F229" s="1047"/>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653"/>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5"/>
      <c r="B241" s="1046"/>
      <c r="C241" s="1046"/>
      <c r="D241" s="1046"/>
      <c r="E241" s="1046"/>
      <c r="F241" s="1047"/>
      <c r="G241" s="815"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5"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5"/>
      <c r="B242" s="1046"/>
      <c r="C242" s="1046"/>
      <c r="D242" s="1046"/>
      <c r="E242" s="1046"/>
      <c r="F242" s="1047"/>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653"/>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5"/>
      <c r="B254" s="1046"/>
      <c r="C254" s="1046"/>
      <c r="D254" s="1046"/>
      <c r="E254" s="1046"/>
      <c r="F254" s="1047"/>
      <c r="G254" s="815"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5"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5"/>
      <c r="B255" s="1046"/>
      <c r="C255" s="1046"/>
      <c r="D255" s="1046"/>
      <c r="E255" s="1046"/>
      <c r="F255" s="1047"/>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653"/>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7"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2019-06-06T04:33:23Z</cp:lastPrinted>
  <dcterms:created xsi:type="dcterms:W3CDTF">2012-03-13T00:50:25Z</dcterms:created>
  <dcterms:modified xsi:type="dcterms:W3CDTF">2019-06-10T08:13:50Z</dcterms:modified>
</cp:coreProperties>
</file>