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<sst xmlns="http://schemas.openxmlformats.org/spreadsheetml/2006/main" count="2908" uniqueCount="653">
  <si>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</si>
  <si>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</si>
  <si>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</si>
  <si>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</si>
  <si>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</si>
  <si>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</si>
  <si>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</si>
  <si>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</si>
  <si>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</si>
  <si>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</si>
  <si>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</si>
  <si>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</si>
  <si>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</si>
  <si>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</si>
  <si>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</si>
  <si>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</si>
  <si>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</si>
  <si>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</si>
  <si>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</si>
  <si>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</si>
  <si>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</si>
  <si>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</si>
  <si>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</si>
  <si>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</si>
  <si>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</si>
  <si>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</si>
  <si>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</si>
  <si>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</si>
  <si>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</si>
  <si>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</si>
  <si>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</si>
  <si>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</si>
  <si>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</si>
  <si>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</si>
  <si>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</si>
  <si>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</si>
  <si>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</si>
  <si>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</si>
  <si>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</si>
  <si>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</si>
  <si>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</si>
  <si>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</si>
  <si>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</si>
  <si>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</si>
  <si>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</si>
  <si>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</si>
  <si>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</si>
  <si>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</si>
  <si>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</si>
  <si>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</si>
  <si>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</si>
  <si>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</si>
  <si>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</si>
  <si>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</si>
  <si>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</si>
  <si>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</si>
  <si>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</si>
  <si>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</si>
  <si>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</si>
  <si>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</si>
  <si>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</si>
  <si>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</si>
  <si>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</si>
  <si>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</si>
  <si>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</si>
  <si>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</si>
  <si>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</si>
  <si>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</si>
  <si>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</si>
  <si>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</si>
  <si>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</si>
  <si>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</si>
  <si>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</si>
  <si>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</si>
  <si>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</si>
  <si>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</si>
  <si>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</si>
  <si>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</si>
  <si>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</si>
  <si>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</si>
  <si>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</si>
  <si>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</si>
  <si>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</si>
  <si>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</si>
  <si>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</si>
  <si>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</si>
  <si>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</si>
  <si>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</si>
  <si>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</si>
  <si>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</si>
  <si>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</si>
  <si>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</si>
  <si>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</si>
  <si>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</si>
  <si>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</si>
  <si>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</si>
  <si>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</si>
  <si>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</si>
  <si>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</si>
  <si>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</si>
  <si>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</si>
  <si>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</si>
  <si>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</si>
  <si>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</si>
  <si>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</si>
  <si>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</si>
  <si>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</si>
  <si>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</si>
  <si>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</si>
  <si>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</si>
  <si>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</si>
  <si>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</si>
  <si>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</si>
  <si>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</si>
  <si>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</si>
  <si>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</si>
  <si>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</si>
  <si>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</si>
  <si>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</si>
  <si>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</si>
  <si>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</si>
  <si>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</si>
  <si>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</si>
  <si>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</si>
  <si>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</si>
  <si>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</si>
  <si>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</si>
  <si>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</si>
  <si>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</si>
  <si>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</si>
  <si>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</si>
  <si>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</si>
  <si>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</si>
  <si>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</si>
  <si>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</si>
  <si>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</si>
  <si>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</si>
  <si>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</si>
  <si>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</si>
  <si>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</si>
  <si>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</si>
  <si>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</si>
  <si>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</si>
  <si>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</si>
  <si>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</si>
  <si>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</si>
  <si>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</si>
  <si>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</si>
  <si>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</si>
  <si>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</si>
  <si>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</si>
  <si>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</si>
  <si>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</si>
  <si>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</si>
  <si>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</si>
  <si>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</si>
  <si>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</si>
  <si>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</si>
  <si>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</si>
  <si>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</si>
  <si>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</si>
  <si>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</si>
  <si>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</si>
  <si>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</si>
  <si>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</si>
  <si>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</si>
  <si>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</si>
  <si>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</si>
  <si>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</si>
  <si>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</si>
  <si>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</si>
  <si>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</si>
  <si>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</si>
  <si>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</si>
  <si>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</si>
  <si>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</si>
  <si>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</si>
  <si>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</si>
  <si>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</si>
  <si>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</si>
  <si>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</si>
  <si>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</si>
  <si>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</si>
  <si>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</si>
  <si>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</si>
  <si>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</si>
  <si>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</si>
  <si>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</si>
  <si>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</si>
  <si>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</si>
  <si>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</si>
  <si>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</si>
  <si>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</si>
  <si>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</si>
  <si>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</si>
  <si>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</si>
  <si>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</si>
  <si>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</si>
  <si>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</si>
  <si>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</si>
  <si>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</si>
  <si>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</si>
  <si>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</si>
  <si>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</si>
  <si>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</si>
  <si>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</si>
  <si>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</si>
  <si>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</si>
  <si>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</si>
  <si>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</si>
  <si>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</si>
  <si>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</si>
  <si>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</si>
  <si>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</si>
  <si>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</si>
  <si>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</si>
  <si>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</si>
  <si>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</si>
  <si>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</si>
  <si>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</si>
  <si>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</si>
  <si>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</si>
  <si>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</si>
  <si>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</si>
  <si>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</si>
  <si>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</si>
  <si>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</si>
  <si>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</si>
  <si>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</si>
  <si>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</si>
  <si>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</si>
  <si>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</si>
  <si>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</si>
  <si>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</si>
  <si>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</si>
  <si>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</si>
  <si>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</si>
  <si>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</si>
  <si>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</si>
  <si>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</si>
  <si>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</si>
  <si>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</si>
  <si>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</si>
  <si>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</si>
  <si>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</si>
  <si>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</si>
  <si>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</si>
  <si>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</si>
  <si>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</si>
  <si>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</si>
  <si>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</si>
  <si>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</si>
  <si>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</si>
  <si>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</si>
  <si>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</si>
  <si>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</si>
  <si>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</si>
  <si>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</si>
  <si>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</si>
  <si>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</si>
  <si>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</si>
  <si>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</si>
  <si>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</si>
  <si>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</si>
  <si>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</si>
  <si>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</si>
  <si>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</si>
  <si>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</si>
  <si>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</si>
  <si>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</si>
  <si>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</si>
  <si>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</si>
  <si>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</si>
  <si>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</si>
  <si>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</si>
  <si>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</si>
  <si>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</si>
  <si>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</si>
  <si>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</si>
  <si>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</si>
  <si>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</si>
  <si>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</si>
  <si>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</si>
  <si>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</si>
  <si>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</si>
  <si>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</si>
  <si>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</si>
  <si>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</si>
  <si>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</si>
  <si>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</si>
  <si>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</si>
  <si>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</si>
  <si>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</si>
  <si>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</si>
  <si>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</si>
  <si>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</si>
  <si>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</si>
  <si>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</si>
  <si>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</si>
  <si>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</si>
  <si>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</si>
  <si>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</si>
  <si>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</si>
  <si>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</si>
  <si>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</si>
  <si>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</si>
  <si>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</si>
  <si>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</si>
  <si>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</si>
  <si>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</si>
  <si>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</si>
  <si>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</si>
  <si>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</si>
  <si>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</si>
  <si>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</si>
  <si>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</si>
  <si>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</si>
  <si>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</si>
  <si>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</si>
  <si>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</si>
  <si>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</si>
  <si>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</si>
  <si>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</si>
  <si>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</si>
  <si>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</si>
  <si>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</si>
  <si>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</si>
  <si>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</si>
  <si>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</si>
  <si>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</si>
  <si>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</si>
  <si>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</si>
  <si>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</si>
  <si>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</si>
  <si>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</si>
  <si>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</si>
  <si>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</si>
  <si>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</si>
  <si>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</si>
  <si>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</si>
  <si>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</si>
  <si>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</si>
  <si>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</si>
  <si>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</si>
  <si>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</si>
  <si>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</si>
  <si>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</si>
  <si>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</si>
  <si>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</si>
  <si>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</si>
  <si>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</si>
  <si>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</si>
  <si>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</si>
  <si>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</si>
  <si>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</si>
  <si>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</si>
  <si>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</si>
  <si>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</si>
  <si>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</si>
  <si>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</si>
  <si>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</si>
  <si>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</si>
  <si>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</si>
  <si>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</si>
  <si>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</si>
  <si>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</si>
  <si>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</si>
  <si>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</si>
  <si>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</si>
  <si>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</si>
  <si>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</si>
  <si>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</si>
  <si>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</si>
  <si>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</si>
  <si>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</si>
  <si>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</si>
  <si>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</si>
  <si>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</si>
  <si>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</si>
  <si>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</si>
  <si>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</si>
  <si>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</si>
  <si>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</si>
  <si>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</si>
  <si>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</si>
  <si>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</si>
  <si>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</si>
  <si>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</si>
  <si>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</si>
  <si>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</si>
  <si>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</si>
  <si>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</si>
  <si>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</si>
  <si>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</si>
  <si>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</si>
  <si>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</si>
  <si>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</si>
  <si>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</si>
  <si>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</si>
  <si>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</si>
  <si>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</si>
  <si>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</si>
  <si>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</si>
  <si>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</si>
  <si>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</si>
  <si>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</si>
  <si>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</si>
  <si>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</si>
  <si>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</si>
  <si>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</si>
  <si>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</si>
  <si>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</si>
  <si>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</si>
  <si>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</si>
  <si>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</si>
  <si>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</si>
  <si>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</si>
  <si>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</si>
  <si>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</si>
  <si>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</si>
  <si>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</si>
  <si>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</si>
  <si>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</si>
  <si>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</si>
  <si>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</si>
  <si>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</si>
  <si>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</si>
  <si>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</si>
  <si>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</si>
  <si>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</si>
  <si>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</si>
  <si>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</si>
  <si>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</si>
  <si>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</si>
  <si>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</si>
  <si>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</si>
  <si>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</si>
  <si>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</si>
  <si>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</si>
  <si>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</si>
  <si>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</si>
  <si>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</si>
  <si>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</si>
  <si>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</si>
  <si>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</si>
  <si>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</si>
  <si>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</si>
  <si>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</si>
  <si>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</si>
  <si>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</si>
  <si>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</si>
  <si>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</si>
  <si>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</si>
  <si>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</si>
  <si>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</si>
  <si>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</si>
  <si>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</si>
  <si>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</si>
  <si>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</si>
  <si>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</si>
  <si>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</si>
  <si>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</si>
  <si>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</si>
  <si>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</si>
  <si>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</si>
  <si>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</si>
  <si>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</si>
  <si>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</si>
  <si>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</si>
  <si>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</si>
  <si>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</si>
  <si>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</si>
  <si>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</si>
  <si>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</si>
  <si>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</si>
  <si>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</si>
  <si>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</si>
  <si>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</si>
  <si>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</si>
  <si>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</si>
  <si>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</si>
  <si>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</si>
  <si>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</si>
  <si>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</si>
  <si>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</si>
  <si>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</si>
  <si>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</si>
  <si>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</si>
  <si>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</si>
  <si>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</si>
  <si>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</si>
  <si>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</si>
  <si>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</si>
  <si>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</si>
  <si>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</si>
  <si>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</si>
  <si>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</si>
  <si>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</si>
  <si>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</si>
  <si>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</si>
  <si>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</si>
  <si>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</si>
  <si>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</si>
  <si>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</si>
  <si>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</si>
  <si>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</si>
  <si>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</si>
  <si>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</si>
  <si>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</si>
  <si>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</si>
  <si>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</si>
  <si>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</si>
  <si>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</si>
  <si>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</si>
  <si>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</si>
  <si>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</si>
  <si>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</si>
  <si>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</si>
  <si>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</si>
  <si>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</si>
  <si>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</si>
  <si>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</si>
  <si>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</si>
  <si>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</si>
  <si>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</si>
  <si>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</si>
  <si>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</si>
  <si>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</si>
  <si>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</si>
  <si>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</si>
  <si>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</si>
  <si>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</si>
  <si>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</si>
  <si>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</si>
  <si>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</si>
  <si>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</si>
  <si>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</si>
  <si>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</si>
  <si>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</si>
  <si>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</si>
  <si>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</si>
  <si>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</si>
  <si>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</si>
  <si>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</si>
  <si>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</si>
  <si>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</si>
  <si>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</si>
  <si>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</si>
  <si>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</si>
  <si>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</si>
  <si>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</si>
  <si>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</si>
  <si>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</si>
  <si>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</si>
  <si>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</si>
  <si>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</si>
  <si>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</si>
  <si>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</si>
  <si>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</si>
  <si>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</si>
  <si>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</si>
  <si>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</si>
  <si>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</si>
  <si>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</si>
  <si>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</si>
  <si>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</si>
  <si>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</si>
  <si>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</si>
  <si>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</si>
  <si>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</si>
  <si>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薬価基準改正経費</t>
    <rPh sb="0" eb="2">
      <t>ヤッカ</t>
    </rPh>
    <rPh sb="2" eb="4">
      <t>キジュン</t>
    </rPh>
    <rPh sb="4" eb="6">
      <t>カイセイ</t>
    </rPh>
    <rPh sb="6" eb="8">
      <t>ケイヒ</t>
    </rPh>
    <phoneticPr fontId="5"/>
  </si>
  <si>
    <t>保険局</t>
    <rPh sb="0" eb="3">
      <t>ホケンキョク</t>
    </rPh>
    <phoneticPr fontId="5"/>
  </si>
  <si>
    <t>厚生労働省</t>
  </si>
  <si>
    <t>医療課</t>
    <rPh sb="0" eb="3">
      <t>イリョウカ</t>
    </rPh>
    <phoneticPr fontId="5"/>
  </si>
  <si>
    <t>森光　敬子</t>
    <rPh sb="0" eb="2">
      <t>モリミツ</t>
    </rPh>
    <rPh sb="3" eb="5">
      <t>ケイコ</t>
    </rPh>
    <phoneticPr fontId="5"/>
  </si>
  <si>
    <t>○</t>
  </si>
  <si>
    <t>健康保険法（大正14年法律第70号）第76条第２項</t>
    <phoneticPr fontId="5"/>
  </si>
  <si>
    <t>平成28年度診療報酬改定に係る答申書附帯意見（平成28年２月中央社会保険医療協議会）</t>
    <phoneticPr fontId="5"/>
  </si>
  <si>
    <t>-</t>
    <phoneticPr fontId="5"/>
  </si>
  <si>
    <t>-</t>
    <phoneticPr fontId="5"/>
  </si>
  <si>
    <t>-</t>
    <phoneticPr fontId="5"/>
  </si>
  <si>
    <t>-</t>
    <phoneticPr fontId="5"/>
  </si>
  <si>
    <t>-</t>
    <phoneticPr fontId="5"/>
  </si>
  <si>
    <t>医療給付適正化業務庁費</t>
    <rPh sb="0" eb="2">
      <t>イリョウ</t>
    </rPh>
    <rPh sb="2" eb="4">
      <t>キュウフ</t>
    </rPh>
    <rPh sb="4" eb="7">
      <t>テキセイカ</t>
    </rPh>
    <rPh sb="7" eb="9">
      <t>ギョウム</t>
    </rPh>
    <rPh sb="9" eb="10">
      <t>チョウ</t>
    </rPh>
    <rPh sb="10" eb="11">
      <t>ヒ</t>
    </rPh>
    <phoneticPr fontId="5"/>
  </si>
  <si>
    <t>-</t>
    <phoneticPr fontId="5"/>
  </si>
  <si>
    <t>-</t>
    <phoneticPr fontId="5"/>
  </si>
  <si>
    <t>-</t>
    <phoneticPr fontId="5"/>
  </si>
  <si>
    <t>-</t>
    <phoneticPr fontId="5"/>
  </si>
  <si>
    <t>-</t>
    <phoneticPr fontId="5"/>
  </si>
  <si>
    <t>薬価基準既収載品の薬価の算定を正確かつ精密に行うために必要なデータの集計、分析、整理を行うことを目的としており、直接的に測ることのできる指標を示すことは困難。</t>
    <phoneticPr fontId="5"/>
  </si>
  <si>
    <t>間接的な指標として、対象となる医薬品の数を指標とした。
　※実績は年度末時点の告示数。</t>
    <phoneticPr fontId="5"/>
  </si>
  <si>
    <t>医薬品数の目標値は年度当初の告示数</t>
    <phoneticPr fontId="5"/>
  </si>
  <si>
    <t>間接的な指標として、対象となる医薬品の数を指標とした。 ※実績は年度末時点の告示数。</t>
    <phoneticPr fontId="5"/>
  </si>
  <si>
    <t>医薬品数</t>
    <rPh sb="0" eb="3">
      <t>イヤクヒン</t>
    </rPh>
    <rPh sb="3" eb="4">
      <t>スウ</t>
    </rPh>
    <phoneticPr fontId="5"/>
  </si>
  <si>
    <t>-</t>
    <phoneticPr fontId="5"/>
  </si>
  <si>
    <t>医薬品の薬価等に関する各種データの集計・分析・整理等を実施するものであり、詳細な活動指標を示すことは困難であるため、間接的な指標として、対象となる医薬品の数を指標とした。</t>
    <phoneticPr fontId="5"/>
  </si>
  <si>
    <t>千円</t>
    <rPh sb="0" eb="2">
      <t>センエン</t>
    </rPh>
    <phoneticPr fontId="5"/>
  </si>
  <si>
    <t>　　X/Y</t>
    <phoneticPr fontId="5"/>
  </si>
  <si>
    <t>8/16,509</t>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</si>
  <si>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</si>
  <si>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</si>
  <si>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phoneticPr fontId="5"/>
  </si>
  <si>
    <t>-</t>
    <phoneticPr fontId="5"/>
  </si>
  <si>
    <t>-</t>
    <phoneticPr fontId="5"/>
  </si>
  <si>
    <t>㉜市場実勢価格を踏まえた薬価の適正化</t>
    <phoneticPr fontId="5"/>
  </si>
  <si>
    <t>-</t>
    <phoneticPr fontId="5"/>
  </si>
  <si>
    <t>-</t>
    <phoneticPr fontId="5"/>
  </si>
  <si>
    <t>-</t>
    <phoneticPr fontId="5"/>
  </si>
  <si>
    <t>-</t>
    <phoneticPr fontId="5"/>
  </si>
  <si>
    <t>-</t>
    <phoneticPr fontId="5"/>
  </si>
  <si>
    <t>当該調査事業の調査結果に基づき、市場実勢価格を踏まえた薬価算定を行う。</t>
    <phoneticPr fontId="5"/>
  </si>
  <si>
    <t>薬価基準既収載品の薬価の算定を行うための基礎資料を得ることを目的としており、広く国民のニーズがあり、国費により実施する必要がある。</t>
    <phoneticPr fontId="5"/>
  </si>
  <si>
    <t>薬価の算定に関する基礎資料の収集が目的であるため、国が実施すべき事業である。</t>
    <phoneticPr fontId="5"/>
  </si>
  <si>
    <t>薬価基準既収載品の薬価の算定を行うための基礎資料を得るための手段として位置づけており、優先度が高い事業である。</t>
    <phoneticPr fontId="5"/>
  </si>
  <si>
    <t>有</t>
  </si>
  <si>
    <t>無</t>
  </si>
  <si>
    <t>‐</t>
  </si>
  <si>
    <t>一般競争入札を行うことにより、コストの削減に努めており、概ね妥当である。</t>
    <phoneticPr fontId="5"/>
  </si>
  <si>
    <t>データの集計、整理等、事業遂行のための必要な費目・使途に限定されている。</t>
    <phoneticPr fontId="5"/>
  </si>
  <si>
    <t>一般競争入札を行うことにより、コストの削減に努めている。</t>
    <phoneticPr fontId="5"/>
  </si>
  <si>
    <t>薬価に関する各種調査結果に基づいて集計、整理を行うことにより、実効性の高い手段となっている。</t>
    <phoneticPr fontId="5"/>
  </si>
  <si>
    <t>こちらの求めに応じた各種作業を瑕疵なく実施している。</t>
    <phoneticPr fontId="5"/>
  </si>
  <si>
    <t>薬価基準既収載品の薬価の算定のための基礎資料として活用している。</t>
    <phoneticPr fontId="5"/>
  </si>
  <si>
    <t>269</t>
    <phoneticPr fontId="5"/>
  </si>
  <si>
    <t>240</t>
    <phoneticPr fontId="5"/>
  </si>
  <si>
    <t>206</t>
    <phoneticPr fontId="5"/>
  </si>
  <si>
    <t>239</t>
    <phoneticPr fontId="5"/>
  </si>
  <si>
    <t>251</t>
    <phoneticPr fontId="5"/>
  </si>
  <si>
    <t>261</t>
    <phoneticPr fontId="5"/>
  </si>
  <si>
    <t>256</t>
    <phoneticPr fontId="5"/>
  </si>
  <si>
    <t>0261</t>
    <phoneticPr fontId="5"/>
  </si>
  <si>
    <t>-</t>
    <phoneticPr fontId="5"/>
  </si>
  <si>
    <t>-</t>
    <phoneticPr fontId="5"/>
  </si>
  <si>
    <t>（株）シーディーエス</t>
    <rPh sb="0" eb="3">
      <t>カブ</t>
    </rPh>
    <phoneticPr fontId="5"/>
  </si>
  <si>
    <t>一般競争入札（最低価格落札方式）を実施し、適正な手続きに基づいている。
応札者がおらず不落不調となり、会計課契約班において（株）シーディーエスと随意契約協議の結果、予定価格の金額の範囲内での金額提示があったため請負業者決定となった。
次回の入札に向けて、入札説明会参加企業等へのヒアリングを行うとともに、公告期間の見直し等不落不調解消に向けた改善策の検討を行う。</t>
    <rPh sb="36" eb="38">
      <t>オウサツ</t>
    </rPh>
    <rPh sb="38" eb="39">
      <t>シャ</t>
    </rPh>
    <rPh sb="43" eb="44">
      <t>フ</t>
    </rPh>
    <rPh sb="44" eb="45">
      <t>ラク</t>
    </rPh>
    <rPh sb="45" eb="47">
      <t>フチョウ</t>
    </rPh>
    <rPh sb="51" eb="53">
      <t>カイケイ</t>
    </rPh>
    <rPh sb="53" eb="54">
      <t>カ</t>
    </rPh>
    <rPh sb="54" eb="56">
      <t>ケイヤク</t>
    </rPh>
    <rPh sb="56" eb="57">
      <t>ハン</t>
    </rPh>
    <rPh sb="72" eb="74">
      <t>ズイイ</t>
    </rPh>
    <rPh sb="74" eb="76">
      <t>ケイヤク</t>
    </rPh>
    <rPh sb="76" eb="78">
      <t>キョウギ</t>
    </rPh>
    <rPh sb="79" eb="81">
      <t>ケッカ</t>
    </rPh>
    <rPh sb="82" eb="84">
      <t>ヨテイ</t>
    </rPh>
    <rPh sb="84" eb="86">
      <t>カカク</t>
    </rPh>
    <rPh sb="87" eb="89">
      <t>キンガク</t>
    </rPh>
    <rPh sb="90" eb="93">
      <t>ハンイナイ</t>
    </rPh>
    <rPh sb="95" eb="97">
      <t>キンガク</t>
    </rPh>
    <rPh sb="97" eb="99">
      <t>テイジ</t>
    </rPh>
    <rPh sb="105" eb="107">
      <t>ウケオイ</t>
    </rPh>
    <rPh sb="107" eb="109">
      <t>ギョウシャ</t>
    </rPh>
    <rPh sb="109" eb="111">
      <t>ケッテイ</t>
    </rPh>
    <rPh sb="117" eb="119">
      <t>ジカイ</t>
    </rPh>
    <rPh sb="161" eb="162">
      <t>フ</t>
    </rPh>
    <rPh sb="162" eb="163">
      <t>ラク</t>
    </rPh>
    <rPh sb="163" eb="165">
      <t>フチョウ</t>
    </rPh>
    <phoneticPr fontId="5"/>
  </si>
  <si>
    <t>各種データの集計・整理</t>
    <rPh sb="0" eb="2">
      <t>カクシュ</t>
    </rPh>
    <rPh sb="6" eb="8">
      <t>シュウケイ</t>
    </rPh>
    <rPh sb="9" eb="11">
      <t>セイリ</t>
    </rPh>
    <phoneticPr fontId="5"/>
  </si>
  <si>
    <t>-</t>
    <phoneticPr fontId="5"/>
  </si>
  <si>
    <t>A.（株）シーディーエス</t>
    <phoneticPr fontId="5"/>
  </si>
  <si>
    <t>　「診療報酬の算定方法（平成２０年厚生労働省告示第５９号）」の規定に基づき定める「使用薬剤の薬価（薬価基準）（平成２０年厚生労働省告示第６０号）」の改正を行うに際し、薬価は「市場実勢価格加重平均値調整幅方式」により算定することを基本としているが、このほか特例として各種の加算や引き下げを行っており、これらの算定を正確かつ精密に行うために必要なデータの集計・整理等を行う。</t>
    <phoneticPr fontId="5"/>
  </si>
  <si>
    <t>次回の入札に向けて、入札説明会参加企業等へのヒアリングを行うとともに、公告期間の見直し等不落不調解消に向けた改善策の検討を行う。</t>
    <rPh sb="44" eb="45">
      <t>フ</t>
    </rPh>
    <rPh sb="45" eb="46">
      <t>ラク</t>
    </rPh>
    <rPh sb="46" eb="48">
      <t>フチョウ</t>
    </rPh>
    <phoneticPr fontId="5"/>
  </si>
  <si>
    <t>人件費</t>
    <rPh sb="0" eb="3">
      <t>ジンケンヒ</t>
    </rPh>
    <phoneticPr fontId="5"/>
  </si>
  <si>
    <t>帳票印刷・帳票出力オペレーター</t>
    <rPh sb="0" eb="2">
      <t>チョウヒョウ</t>
    </rPh>
    <rPh sb="2" eb="4">
      <t>インサツ</t>
    </rPh>
    <rPh sb="5" eb="7">
      <t>チョウヒョウ</t>
    </rPh>
    <rPh sb="7" eb="9">
      <t>シュツリョク</t>
    </rPh>
    <phoneticPr fontId="5"/>
  </si>
  <si>
    <t>プログラム作成</t>
    <rPh sb="5" eb="7">
      <t>サクセイ</t>
    </rPh>
    <phoneticPr fontId="5"/>
  </si>
  <si>
    <t>算定支援（SE）</t>
    <rPh sb="0" eb="2">
      <t>サンテイ</t>
    </rPh>
    <rPh sb="2" eb="4">
      <t>シエン</t>
    </rPh>
    <phoneticPr fontId="5"/>
  </si>
  <si>
    <t>8/17,375</t>
    <phoneticPr fontId="5"/>
  </si>
  <si>
    <t>8/17,149</t>
  </si>
  <si>
    <t>8/17,149</t>
    <phoneticPr fontId="5"/>
  </si>
  <si>
    <t>　既収載医薬品（約1万7千百品目）の薬価算定の基礎資料とするため、過去の薬価調査結果等を用いて、品目ごと、薬効群ごと等の薬価ベース取引金額、使用量の推移等が解析できるデータなど、必要なデータの集計・整理等を行う。</t>
    <rPh sb="12" eb="13">
      <t>セン</t>
    </rPh>
    <phoneticPr fontId="5"/>
  </si>
  <si>
    <t>単位当たりコスト ＝ Ｘ ／ Ｙ
Ｘ：執行額（百万円）
Ｙ：医薬品数　　　　　　　
（年度末時点の告示数）　　　　</t>
    <rPh sb="44" eb="47">
      <t>ネンドマツ</t>
    </rPh>
    <rPh sb="47" eb="49">
      <t>ジテン</t>
    </rPh>
    <rPh sb="50" eb="52">
      <t>コクジ</t>
    </rPh>
    <rPh sb="52" eb="53">
      <t>スウ</t>
    </rPh>
    <phoneticPr fontId="5"/>
  </si>
  <si>
    <t>既収載医薬品（約1万7千百品目）の薬価算定の基礎資料とするため、医政局経済課が過去３カ年間に実施した薬価調査のデータ及び隔年で実施する薬価本調査のデータを用いる等により、全薬価基準収載医薬品について薬価調査結果概要を整え、品目ごと、薬効群ごと等の薬価ベース取引金額、使用量の推移等が解析できるデータを作成する。
診療報酬改定に併せて「診療報酬の算定方法（平成２０年厚生労働省告示第５９号）」の規定に基づき定める「使用薬剤の薬価（薬価基準）（平成２０年厚生労働省告示第６０号）」の改正を行うに際し、当該基準既収載品の薬価の算定を正確かつ精密に行うために必要なデータの集計・分析・整理を行うことができる。</t>
    <phoneticPr fontId="5"/>
  </si>
  <si>
    <t>一般競争入札（最低落札方式）を行ったが、応札者がおらず不落不調になり、業者と随意契約となった。しかし業務は円滑に遂行されており、特段の問題はないと考える。</t>
    <rPh sb="20" eb="22">
      <t>オウサツ</t>
    </rPh>
    <rPh sb="22" eb="23">
      <t>シャ</t>
    </rPh>
    <rPh sb="27" eb="28">
      <t>フ</t>
    </rPh>
    <rPh sb="28" eb="29">
      <t>ラク</t>
    </rPh>
    <rPh sb="29" eb="31">
      <t>フチョウ</t>
    </rPh>
    <rPh sb="35" eb="37">
      <t>ギョウシャ</t>
    </rPh>
    <rPh sb="38" eb="40">
      <t>ズイイ</t>
    </rPh>
    <rPh sb="40" eb="42">
      <t>ケイヤク</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</si>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</sst>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114300</xdr:colOff>
      <xdr:row>742</xdr:row>
      <xdr:rowOff>12700</xdr:rowOff>
    </xdr:from>
    <xdr:to>
      <xdr:col>36</xdr:col>
      <xdr:colOff>119280</xdr:colOff>
      <xdr:row>744</xdr:row>
      <xdr:rowOff>218327</xdr:rowOff>
    </xdr:to>
    <xdr:sp macro="" textlink="">
      <xdr:nvSpPr>
        <xdr:cNvPr id="3" name="正方形/長方形 2"/>
        <xdr:cNvSpPr/>
      </xdr:nvSpPr>
      <xdr:spPr>
        <a:xfrm>
          <a:off x="3975100" y="47866300"/>
          <a:ext cx="3459380" cy="9168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latin typeface="+mn-ea"/>
              <a:ea typeface="+mn-ea"/>
            </a:rPr>
            <a:t>９百万円</a:t>
          </a:r>
          <a:endParaRPr kumimoji="1" lang="en-US" altLang="ja-JP" sz="1400">
            <a:solidFill>
              <a:sysClr val="windowText" lastClr="000000"/>
            </a:solidFill>
            <a:latin typeface="+mn-ea"/>
            <a:ea typeface="+mn-ea"/>
          </a:endParaRPr>
        </a:p>
      </xdr:txBody>
    </xdr:sp>
    <xdr:clientData/>
  </xdr:twoCellAnchor>
  <xdr:twoCellAnchor>
    <xdr:from>
      <xdr:col>27</xdr:col>
      <xdr:colOff>177800</xdr:colOff>
      <xdr:row>746</xdr:row>
      <xdr:rowOff>139700</xdr:rowOff>
    </xdr:from>
    <xdr:to>
      <xdr:col>27</xdr:col>
      <xdr:colOff>194735</xdr:colOff>
      <xdr:row>753</xdr:row>
      <xdr:rowOff>26128</xdr:rowOff>
    </xdr:to>
    <xdr:cxnSp macro="">
      <xdr:nvCxnSpPr>
        <xdr:cNvPr id="4" name="直線矢印コネクタ 3"/>
        <xdr:cNvCxnSpPr/>
      </xdr:nvCxnSpPr>
      <xdr:spPr>
        <a:xfrm>
          <a:off x="5664200" y="49415700"/>
          <a:ext cx="16935" cy="23756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744</xdr:row>
      <xdr:rowOff>279400</xdr:rowOff>
    </xdr:from>
    <xdr:to>
      <xdr:col>33</xdr:col>
      <xdr:colOff>187325</xdr:colOff>
      <xdr:row>746</xdr:row>
      <xdr:rowOff>111179</xdr:rowOff>
    </xdr:to>
    <xdr:sp macro="" textlink="">
      <xdr:nvSpPr>
        <xdr:cNvPr id="5" name="大かっこ 4"/>
        <xdr:cNvSpPr/>
      </xdr:nvSpPr>
      <xdr:spPr>
        <a:xfrm>
          <a:off x="4470400" y="48844200"/>
          <a:ext cx="2422525" cy="54297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88900</xdr:colOff>
      <xdr:row>744</xdr:row>
      <xdr:rowOff>241300</xdr:rowOff>
    </xdr:from>
    <xdr:to>
      <xdr:col>33</xdr:col>
      <xdr:colOff>121414</xdr:colOff>
      <xdr:row>746</xdr:row>
      <xdr:rowOff>135796</xdr:rowOff>
    </xdr:to>
    <xdr:sp macro="" textlink="">
      <xdr:nvSpPr>
        <xdr:cNvPr id="6" name="正方形/長方形 5"/>
        <xdr:cNvSpPr/>
      </xdr:nvSpPr>
      <xdr:spPr>
        <a:xfrm>
          <a:off x="4559300" y="48806100"/>
          <a:ext cx="2267714" cy="6056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事業の企画、全体調整等、進行管理</a:t>
          </a:r>
          <a:endParaRPr lang="ja-JP" altLang="ja-JP">
            <a:solidFill>
              <a:sysClr val="windowText" lastClr="000000"/>
            </a:solidFill>
          </a:endParaRPr>
        </a:p>
      </xdr:txBody>
    </xdr:sp>
    <xdr:clientData/>
  </xdr:twoCellAnchor>
  <xdr:twoCellAnchor>
    <xdr:from>
      <xdr:col>19</xdr:col>
      <xdr:colOff>12700</xdr:colOff>
      <xdr:row>753</xdr:row>
      <xdr:rowOff>127000</xdr:rowOff>
    </xdr:from>
    <xdr:to>
      <xdr:col>36</xdr:col>
      <xdr:colOff>174285</xdr:colOff>
      <xdr:row>754</xdr:row>
      <xdr:rowOff>96459</xdr:rowOff>
    </xdr:to>
    <xdr:sp macro="" textlink="">
      <xdr:nvSpPr>
        <xdr:cNvPr id="7" name="テキスト ボックス 6"/>
        <xdr:cNvSpPr txBox="1"/>
      </xdr:nvSpPr>
      <xdr:spPr>
        <a:xfrm>
          <a:off x="3873500" y="51892200"/>
          <a:ext cx="3615985" cy="325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不落不調による随意契約</a:t>
          </a:r>
          <a:r>
            <a:rPr kumimoji="1" lang="en-US" altLang="ja-JP" sz="1100"/>
            <a:t>】</a:t>
          </a:r>
          <a:endParaRPr kumimoji="1" lang="ja-JP" altLang="en-US" sz="1100"/>
        </a:p>
      </xdr:txBody>
    </xdr:sp>
    <xdr:clientData/>
  </xdr:twoCellAnchor>
  <xdr:twoCellAnchor>
    <xdr:from>
      <xdr:col>19</xdr:col>
      <xdr:colOff>139700</xdr:colOff>
      <xdr:row>754</xdr:row>
      <xdr:rowOff>152400</xdr:rowOff>
    </xdr:from>
    <xdr:to>
      <xdr:col>36</xdr:col>
      <xdr:colOff>144680</xdr:colOff>
      <xdr:row>756</xdr:row>
      <xdr:rowOff>179916</xdr:rowOff>
    </xdr:to>
    <xdr:sp macro="" textlink="">
      <xdr:nvSpPr>
        <xdr:cNvPr id="8" name="正方形/長方形 7"/>
        <xdr:cNvSpPr/>
      </xdr:nvSpPr>
      <xdr:spPr>
        <a:xfrm>
          <a:off x="4000500" y="52273200"/>
          <a:ext cx="3459380" cy="7387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Ａ．（株）シーディーエス</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９百万円</a:t>
          </a:r>
          <a:endParaRPr kumimoji="1" lang="en-US" altLang="ja-JP" sz="1400">
            <a:solidFill>
              <a:sysClr val="windowText" lastClr="000000"/>
            </a:solidFill>
          </a:endParaRPr>
        </a:p>
      </xdr:txBody>
    </xdr:sp>
    <xdr:clientData/>
  </xdr:twoCellAnchor>
  <xdr:twoCellAnchor>
    <xdr:from>
      <xdr:col>21</xdr:col>
      <xdr:colOff>114300</xdr:colOff>
      <xdr:row>756</xdr:row>
      <xdr:rowOff>330200</xdr:rowOff>
    </xdr:from>
    <xdr:to>
      <xdr:col>34</xdr:col>
      <xdr:colOff>97304</xdr:colOff>
      <xdr:row>757</xdr:row>
      <xdr:rowOff>561522</xdr:rowOff>
    </xdr:to>
    <xdr:sp macro="" textlink="">
      <xdr:nvSpPr>
        <xdr:cNvPr id="10" name="大かっこ 9"/>
        <xdr:cNvSpPr/>
      </xdr:nvSpPr>
      <xdr:spPr>
        <a:xfrm>
          <a:off x="4381500" y="53162200"/>
          <a:ext cx="2624604" cy="90442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101600</xdr:colOff>
      <xdr:row>756</xdr:row>
      <xdr:rowOff>342900</xdr:rowOff>
    </xdr:from>
    <xdr:to>
      <xdr:col>33</xdr:col>
      <xdr:colOff>124589</xdr:colOff>
      <xdr:row>757</xdr:row>
      <xdr:rowOff>596847</xdr:rowOff>
    </xdr:to>
    <xdr:sp macro="" textlink="">
      <xdr:nvSpPr>
        <xdr:cNvPr id="11" name="正方形/長方形 10"/>
        <xdr:cNvSpPr/>
      </xdr:nvSpPr>
      <xdr:spPr>
        <a:xfrm>
          <a:off x="4572000" y="53174900"/>
          <a:ext cx="2258189" cy="9270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事業の企画に沿ったデータの集計・整理</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75" zoomScaleNormal="75" zoomScaleSheetLayoutView="75" zoomScalePageLayoutView="85" workbookViewId="0">
      <selection activeCell="AP751" sqref="AP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279</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151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4.95" customHeight="1" x14ac:dyDescent="0.15">
      <c r="A9" s="849" t="s">
        <v>23</v>
      </c>
      <c r="B9" s="850"/>
      <c r="C9" s="850"/>
      <c r="D9" s="850"/>
      <c r="E9" s="850"/>
      <c r="F9" s="850"/>
      <c r="G9" s="851" t="s">
        <v>638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4.95" customHeight="1" x14ac:dyDescent="0.15">
      <c r="A10" s="660" t="s">
        <v>30</v>
      </c>
      <c r="B10" s="661"/>
      <c r="C10" s="661"/>
      <c r="D10" s="661"/>
      <c r="E10" s="661"/>
      <c r="F10" s="661"/>
      <c r="G10" s="754" t="s">
        <v>647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8</v>
      </c>
      <c r="Q13" s="658"/>
      <c r="R13" s="658"/>
      <c r="S13" s="658"/>
      <c r="T13" s="658"/>
      <c r="U13" s="658"/>
      <c r="V13" s="659"/>
      <c r="W13" s="657">
        <v>8</v>
      </c>
      <c r="X13" s="658"/>
      <c r="Y13" s="658"/>
      <c r="Z13" s="658"/>
      <c r="AA13" s="658"/>
      <c r="AB13" s="658"/>
      <c r="AC13" s="659"/>
      <c r="AD13" s="657">
        <v>8</v>
      </c>
      <c r="AE13" s="658"/>
      <c r="AF13" s="658"/>
      <c r="AG13" s="658"/>
      <c r="AH13" s="658"/>
      <c r="AI13" s="658"/>
      <c r="AJ13" s="659"/>
      <c r="AK13" s="657">
        <v>8</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581</v>
      </c>
      <c r="X14" s="658"/>
      <c r="Y14" s="658"/>
      <c r="Z14" s="658"/>
      <c r="AA14" s="658"/>
      <c r="AB14" s="658"/>
      <c r="AC14" s="659"/>
      <c r="AD14" s="657" t="s">
        <v>580</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580</v>
      </c>
      <c r="X15" s="658"/>
      <c r="Y15" s="658"/>
      <c r="Z15" s="658"/>
      <c r="AA15" s="658"/>
      <c r="AB15" s="658"/>
      <c r="AC15" s="659"/>
      <c r="AD15" s="657" t="s">
        <v>578</v>
      </c>
      <c r="AE15" s="658"/>
      <c r="AF15" s="658"/>
      <c r="AG15" s="658"/>
      <c r="AH15" s="658"/>
      <c r="AI15" s="658"/>
      <c r="AJ15" s="659"/>
      <c r="AK15" s="657" t="s">
        <v>580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580</v>
      </c>
      <c r="X16" s="658"/>
      <c r="Y16" s="658"/>
      <c r="Z16" s="658"/>
      <c r="AA16" s="658"/>
      <c r="AB16" s="658"/>
      <c r="AC16" s="659"/>
      <c r="AD16" s="657" t="s">
        <v>582</v>
      </c>
      <c r="AE16" s="658"/>
      <c r="AF16" s="658"/>
      <c r="AG16" s="658"/>
      <c r="AH16" s="658"/>
      <c r="AI16" s="658"/>
      <c r="AJ16" s="659"/>
      <c r="AK16" s="657" t="s">
        <v>578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580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8</v>
      </c>
      <c r="Q18" s="879"/>
      <c r="R18" s="879"/>
      <c r="S18" s="879"/>
      <c r="T18" s="879"/>
      <c r="U18" s="879"/>
      <c r="V18" s="880"/>
      <c r="W18" s="878">
        <f>SUM(W13:AC17)</f>
        <v>8</v>
      </c>
      <c r="X18" s="879"/>
      <c r="Y18" s="879"/>
      <c r="Z18" s="879"/>
      <c r="AA18" s="879"/>
      <c r="AB18" s="879"/>
      <c r="AC18" s="880"/>
      <c r="AD18" s="878">
        <f>SUM(AD13:AJ17)</f>
        <v>8</v>
      </c>
      <c r="AE18" s="879"/>
      <c r="AF18" s="879"/>
      <c r="AG18" s="879"/>
      <c r="AH18" s="879"/>
      <c r="AI18" s="879"/>
      <c r="AJ18" s="880"/>
      <c r="AK18" s="878">
        <f>SUM(AK13:AQ17)</f>
        <v>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v>
      </c>
      <c r="Q19" s="658"/>
      <c r="R19" s="658"/>
      <c r="S19" s="658"/>
      <c r="T19" s="658"/>
      <c r="U19" s="658"/>
      <c r="V19" s="659"/>
      <c r="W19" s="657">
        <v>8</v>
      </c>
      <c r="X19" s="658"/>
      <c r="Y19" s="658"/>
      <c r="Z19" s="658"/>
      <c r="AA19" s="658"/>
      <c r="AB19" s="658"/>
      <c r="AC19" s="659"/>
      <c r="AD19" s="657">
        <v>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0.875</v>
      </c>
      <c r="Q20" s="318"/>
      <c r="R20" s="318"/>
      <c r="S20" s="318"/>
      <c r="T20" s="318"/>
      <c r="U20" s="318"/>
      <c r="V20" s="318"/>
      <c r="W20" s="318">
        <f t="shared" ref="W20" si="0">IF(W18=0, "-", SUM(W19)/W18)</f>
        <v>1</v>
      </c>
      <c r="X20" s="318"/>
      <c r="Y20" s="318"/>
      <c r="Z20" s="318"/>
      <c r="AA20" s="318"/>
      <c r="AB20" s="318"/>
      <c r="AC20" s="318"/>
      <c r="AD20" s="318">
        <f t="shared" ref="AD20" si="1">IF(AD18=0, "-", SUM(AD19)/AD18)</f>
        <v>1.125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0.875</v>
      </c>
      <c r="Q21" s="318"/>
      <c r="R21" s="318"/>
      <c r="S21" s="318"/>
      <c r="T21" s="318"/>
      <c r="U21" s="318"/>
      <c r="V21" s="318"/>
      <c r="W21" s="318">
        <f t="shared" ref="W21" si="2">IF(W19=0, "-", SUM(W19)/SUM(W13,W14))</f>
        <v>1</v>
      </c>
      <c r="X21" s="318"/>
      <c r="Y21" s="318"/>
      <c r="Z21" s="318"/>
      <c r="AA21" s="318"/>
      <c r="AB21" s="318"/>
      <c r="AC21" s="318"/>
      <c r="AD21" s="318">
        <f t="shared" ref="AD21" si="3">IF(AD19=0, "-", SUM(AD19)/SUM(AD13,AD14))</f>
        <v>1.125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583</v>
      </c>
      <c r="H23" s="953"/>
      <c r="I23" s="953"/>
      <c r="J23" s="953"/>
      <c r="K23" s="953"/>
      <c r="L23" s="953"/>
      <c r="M23" s="953"/>
      <c r="N23" s="953"/>
      <c r="O23" s="954"/>
      <c r="P23" s="919">
        <v>8</v>
      </c>
      <c r="Q23" s="920"/>
      <c r="R23" s="920"/>
      <c r="S23" s="920"/>
      <c r="T23" s="920"/>
      <c r="U23" s="920"/>
      <c r="V23" s="937"/>
      <c r="W23" s="919"/>
      <c r="X23" s="920"/>
      <c r="Y23" s="920"/>
      <c r="Z23" s="920"/>
      <c r="AA23" s="920"/>
      <c r="AB23" s="920"/>
      <c r="AC23" s="937"/>
      <c r="AD23" s="974" t="s">
        <v>651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8</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580</v>
      </c>
      <c r="AR31" s="200"/>
      <c r="AS31" s="133" t="s">
        <v>355</v>
      </c>
      <c r="AT31" s="134"/>
      <c r="AU31" s="199" t="s">
        <v>585</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585</v>
      </c>
      <c r="AC32" s="461"/>
      <c r="AD32" s="461"/>
      <c r="AE32" s="218" t="s">
        <v>587</v>
      </c>
      <c r="AF32" s="219"/>
      <c r="AG32" s="219"/>
      <c r="AH32" s="219"/>
      <c r="AI32" s="218" t="s">
        <v>585</v>
      </c>
      <c r="AJ32" s="219"/>
      <c r="AK32" s="219"/>
      <c r="AL32" s="219"/>
      <c r="AM32" s="218" t="s">
        <v>584</v>
      </c>
      <c r="AN32" s="219"/>
      <c r="AO32" s="219"/>
      <c r="AP32" s="219"/>
      <c r="AQ32" s="340" t="s">
        <v>580</v>
      </c>
      <c r="AR32" s="207"/>
      <c r="AS32" s="207"/>
      <c r="AT32" s="341"/>
      <c r="AU32" s="219" t="s">
        <v>585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t="s">
        <v>580</v>
      </c>
      <c r="AF33" s="219"/>
      <c r="AG33" s="219"/>
      <c r="AH33" s="219"/>
      <c r="AI33" s="218" t="s">
        <v>584</v>
      </c>
      <c r="AJ33" s="219"/>
      <c r="AK33" s="219"/>
      <c r="AL33" s="219"/>
      <c r="AM33" s="218" t="s">
        <v>584</v>
      </c>
      <c r="AN33" s="219"/>
      <c r="AO33" s="219"/>
      <c r="AP33" s="219"/>
      <c r="AQ33" s="340" t="s">
        <v>580</v>
      </c>
      <c r="AR33" s="207"/>
      <c r="AS33" s="207"/>
      <c r="AT33" s="341"/>
      <c r="AU33" s="219" t="s">
        <v>580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585</v>
      </c>
      <c r="AF34" s="219"/>
      <c r="AG34" s="219"/>
      <c r="AH34" s="219"/>
      <c r="AI34" s="218" t="s">
        <v>580</v>
      </c>
      <c r="AJ34" s="219"/>
      <c r="AK34" s="219"/>
      <c r="AL34" s="219"/>
      <c r="AM34" s="218" t="s">
        <v>588</v>
      </c>
      <c r="AN34" s="219"/>
      <c r="AO34" s="219"/>
      <c r="AP34" s="219"/>
      <c r="AQ34" s="340" t="s">
        <v>585</v>
      </c>
      <c r="AR34" s="207"/>
      <c r="AS34" s="207"/>
      <c r="AT34" s="341"/>
      <c r="AU34" s="219" t="s">
        <v>580</v>
      </c>
      <c r="AV34" s="219"/>
      <c r="AW34" s="219"/>
      <c r="AX34" s="221"/>
    </row>
    <row r="35" spans="1:50" ht="20.100000000000001" customHeight="1" x14ac:dyDescent="0.15">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0.10000000000000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589</v>
      </c>
      <c r="H82" s="676"/>
      <c r="I82" s="676"/>
      <c r="J82" s="676"/>
      <c r="K82" s="676"/>
      <c r="L82" s="676"/>
      <c r="M82" s="676"/>
      <c r="N82" s="676"/>
      <c r="O82" s="676"/>
      <c r="P82" s="676"/>
      <c r="Q82" s="676"/>
      <c r="R82" s="676"/>
      <c r="S82" s="676"/>
      <c r="T82" s="676"/>
      <c r="U82" s="676"/>
      <c r="V82" s="676"/>
      <c r="W82" s="676"/>
      <c r="X82" s="676"/>
      <c r="Y82" s="676"/>
      <c r="Z82" s="676"/>
      <c r="AA82" s="677"/>
      <c r="AB82" s="884" t="s">
        <v>590</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585</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591</v>
      </c>
      <c r="H87" s="105"/>
      <c r="I87" s="105"/>
      <c r="J87" s="105"/>
      <c r="K87" s="105"/>
      <c r="L87" s="105"/>
      <c r="M87" s="105"/>
      <c r="N87" s="105"/>
      <c r="O87" s="106"/>
      <c r="P87" s="105" t="s">
        <v>592</v>
      </c>
      <c r="Q87" s="514"/>
      <c r="R87" s="514"/>
      <c r="S87" s="514"/>
      <c r="T87" s="514"/>
      <c r="U87" s="514"/>
      <c r="V87" s="514"/>
      <c r="W87" s="514"/>
      <c r="X87" s="515"/>
      <c r="Y87" s="561" t="s">
        <v>62</v>
      </c>
      <c r="Z87" s="562"/>
      <c r="AA87" s="563"/>
      <c r="AB87" s="461" t="s">
        <v>593</v>
      </c>
      <c r="AC87" s="461"/>
      <c r="AD87" s="461"/>
      <c r="AE87" s="218">
        <v>16509</v>
      </c>
      <c r="AF87" s="219"/>
      <c r="AG87" s="219"/>
      <c r="AH87" s="219"/>
      <c r="AI87" s="218">
        <v>17375</v>
      </c>
      <c r="AJ87" s="219"/>
      <c r="AK87" s="219"/>
      <c r="AL87" s="219"/>
      <c r="AM87" s="218">
        <v>17149</v>
      </c>
      <c r="AN87" s="219"/>
      <c r="AO87" s="219"/>
      <c r="AP87" s="219"/>
      <c r="AQ87" s="340" t="s">
        <v>585</v>
      </c>
      <c r="AR87" s="207"/>
      <c r="AS87" s="207"/>
      <c r="AT87" s="341"/>
      <c r="AU87" s="219" t="s">
        <v>594</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593</v>
      </c>
      <c r="AC88" s="523"/>
      <c r="AD88" s="523"/>
      <c r="AE88" s="218">
        <v>15925</v>
      </c>
      <c r="AF88" s="219"/>
      <c r="AG88" s="219"/>
      <c r="AH88" s="219"/>
      <c r="AI88" s="218">
        <v>16509</v>
      </c>
      <c r="AJ88" s="219"/>
      <c r="AK88" s="219"/>
      <c r="AL88" s="219"/>
      <c r="AM88" s="218">
        <v>17375</v>
      </c>
      <c r="AN88" s="219"/>
      <c r="AO88" s="219"/>
      <c r="AP88" s="219"/>
      <c r="AQ88" s="340" t="s">
        <v>585</v>
      </c>
      <c r="AR88" s="207"/>
      <c r="AS88" s="207"/>
      <c r="AT88" s="341"/>
      <c r="AU88" s="219">
        <v>17149</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104</v>
      </c>
      <c r="AF89" s="219"/>
      <c r="AG89" s="219"/>
      <c r="AH89" s="219"/>
      <c r="AI89" s="218">
        <v>105</v>
      </c>
      <c r="AJ89" s="219"/>
      <c r="AK89" s="219"/>
      <c r="AL89" s="219"/>
      <c r="AM89" s="218">
        <v>99</v>
      </c>
      <c r="AN89" s="219"/>
      <c r="AO89" s="219"/>
      <c r="AP89" s="219"/>
      <c r="AQ89" s="340" t="s">
        <v>580</v>
      </c>
      <c r="AR89" s="207"/>
      <c r="AS89" s="207"/>
      <c r="AT89" s="341"/>
      <c r="AU89" s="219" t="s">
        <v>584</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35.1"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v>16509</v>
      </c>
      <c r="AF101" s="219"/>
      <c r="AG101" s="219"/>
      <c r="AH101" s="220"/>
      <c r="AI101" s="218">
        <v>17375</v>
      </c>
      <c r="AJ101" s="219"/>
      <c r="AK101" s="219"/>
      <c r="AL101" s="220"/>
      <c r="AM101" s="218">
        <v>17149</v>
      </c>
      <c r="AN101" s="219"/>
      <c r="AO101" s="219"/>
      <c r="AP101" s="220"/>
      <c r="AQ101" s="218" t="s">
        <v>594</v>
      </c>
      <c r="AR101" s="219"/>
      <c r="AS101" s="219"/>
      <c r="AT101" s="220"/>
      <c r="AU101" s="218"/>
      <c r="AV101" s="219"/>
      <c r="AW101" s="219"/>
      <c r="AX101" s="220"/>
    </row>
    <row r="102" spans="1:60" ht="35.1"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15925</v>
      </c>
      <c r="AF102" s="418"/>
      <c r="AG102" s="418"/>
      <c r="AH102" s="418"/>
      <c r="AI102" s="418">
        <v>16509</v>
      </c>
      <c r="AJ102" s="418"/>
      <c r="AK102" s="418"/>
      <c r="AL102" s="418"/>
      <c r="AM102" s="418">
        <v>17375</v>
      </c>
      <c r="AN102" s="418"/>
      <c r="AO102" s="418"/>
      <c r="AP102" s="418"/>
      <c r="AQ102" s="273">
        <v>17149</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30" customHeight="1" x14ac:dyDescent="0.15">
      <c r="A116" s="439"/>
      <c r="B116" s="440"/>
      <c r="C116" s="440"/>
      <c r="D116" s="440"/>
      <c r="E116" s="440"/>
      <c r="F116" s="441"/>
      <c r="G116" s="393" t="s">
        <v>648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596</v>
      </c>
      <c r="AC116" s="463"/>
      <c r="AD116" s="464"/>
      <c r="AE116" s="418">
        <v>0.5</v>
      </c>
      <c r="AF116" s="418"/>
      <c r="AG116" s="418"/>
      <c r="AH116" s="418"/>
      <c r="AI116" s="418">
        <v>0.5</v>
      </c>
      <c r="AJ116" s="418"/>
      <c r="AK116" s="418"/>
      <c r="AL116" s="418"/>
      <c r="AM116" s="418">
        <v>0.5</v>
      </c>
      <c r="AN116" s="418"/>
      <c r="AO116" s="418"/>
      <c r="AP116" s="418"/>
      <c r="AQ116" s="218">
        <v>0.5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597</v>
      </c>
      <c r="AC117" s="473"/>
      <c r="AD117" s="474"/>
      <c r="AE117" s="551" t="s">
        <v>598</v>
      </c>
      <c r="AF117" s="551"/>
      <c r="AG117" s="551"/>
      <c r="AH117" s="551"/>
      <c r="AI117" s="551" t="s">
        <v>644</v>
      </c>
      <c r="AJ117" s="551"/>
      <c r="AK117" s="551"/>
      <c r="AL117" s="551"/>
      <c r="AM117" s="551" t="s">
        <v>646</v>
      </c>
      <c r="AN117" s="551"/>
      <c r="AO117" s="551"/>
      <c r="AP117" s="551"/>
      <c r="AQ117" s="551" t="s">
        <v>645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580</v>
      </c>
      <c r="AV133" s="200"/>
      <c r="AW133" s="133" t="s">
        <v>300</v>
      </c>
      <c r="AX133" s="195"/>
    </row>
    <row r="134" spans="1:50" ht="39.75" customHeight="1" x14ac:dyDescent="0.15">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t="s">
        <v>601</v>
      </c>
      <c r="AF134" s="207"/>
      <c r="AG134" s="207"/>
      <c r="AH134" s="207"/>
      <c r="AI134" s="206" t="s">
        <v>585</v>
      </c>
      <c r="AJ134" s="207"/>
      <c r="AK134" s="207"/>
      <c r="AL134" s="207"/>
      <c r="AM134" s="206" t="s">
        <v>587</v>
      </c>
      <c r="AN134" s="207"/>
      <c r="AO134" s="207"/>
      <c r="AP134" s="207"/>
      <c r="AQ134" s="206" t="s">
        <v>580</v>
      </c>
      <c r="AR134" s="207"/>
      <c r="AS134" s="207"/>
      <c r="AT134" s="207"/>
      <c r="AU134" s="206" t="s">
        <v>584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580</v>
      </c>
      <c r="AF135" s="207"/>
      <c r="AG135" s="207"/>
      <c r="AH135" s="207"/>
      <c r="AI135" s="206" t="s">
        <v>580</v>
      </c>
      <c r="AJ135" s="207"/>
      <c r="AK135" s="207"/>
      <c r="AL135" s="207"/>
      <c r="AM135" s="206" t="s">
        <v>580</v>
      </c>
      <c r="AN135" s="207"/>
      <c r="AO135" s="207"/>
      <c r="AP135" s="207"/>
      <c r="AQ135" s="206" t="s">
        <v>602</v>
      </c>
      <c r="AR135" s="207"/>
      <c r="AS135" s="207"/>
      <c r="AT135" s="207"/>
      <c r="AU135" s="206" t="s">
        <v>603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603</v>
      </c>
      <c r="H154" s="105"/>
      <c r="I154" s="105"/>
      <c r="J154" s="105"/>
      <c r="K154" s="105"/>
      <c r="L154" s="105"/>
      <c r="M154" s="105"/>
      <c r="N154" s="105"/>
      <c r="O154" s="105"/>
      <c r="P154" s="106"/>
      <c r="Q154" s="125" t="s">
        <v>580</v>
      </c>
      <c r="R154" s="105"/>
      <c r="S154" s="105"/>
      <c r="T154" s="105"/>
      <c r="U154" s="105"/>
      <c r="V154" s="105"/>
      <c r="W154" s="105"/>
      <c r="X154" s="105"/>
      <c r="Y154" s="105"/>
      <c r="Z154" s="105"/>
      <c r="AA154" s="293"/>
      <c r="AB154" s="141" t="s">
        <v>586</v>
      </c>
      <c r="AC154" s="142"/>
      <c r="AD154" s="142"/>
      <c r="AE154" s="147" t="s">
        <v>580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5" customHeight="1" x14ac:dyDescent="0.15">
      <c r="A188" s="189"/>
      <c r="B188" s="186"/>
      <c r="C188" s="180"/>
      <c r="D188" s="186"/>
      <c r="E188" s="125" t="s">
        <v>649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375</v>
      </c>
      <c r="K430" s="901"/>
      <c r="L430" s="901"/>
      <c r="M430" s="901"/>
      <c r="N430" s="901"/>
      <c r="O430" s="901"/>
      <c r="P430" s="901"/>
      <c r="Q430" s="901"/>
      <c r="R430" s="901"/>
      <c r="S430" s="901"/>
      <c r="T430" s="902"/>
      <c r="U430" s="588" t="s">
        <v>604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0" t="s">
        <v>580</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586</v>
      </c>
      <c r="AC433" s="213"/>
      <c r="AD433" s="213"/>
      <c r="AE433" s="340" t="s">
        <v>580</v>
      </c>
      <c r="AF433" s="207"/>
      <c r="AG433" s="207"/>
      <c r="AH433" s="207"/>
      <c r="AI433" s="340" t="s">
        <v>580</v>
      </c>
      <c r="AJ433" s="207"/>
      <c r="AK433" s="207"/>
      <c r="AL433" s="207"/>
      <c r="AM433" s="340" t="s">
        <v>580</v>
      </c>
      <c r="AN433" s="207"/>
      <c r="AO433" s="207"/>
      <c r="AP433" s="341"/>
      <c r="AQ433" s="340" t="s">
        <v>580</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605</v>
      </c>
      <c r="AC434" s="205"/>
      <c r="AD434" s="205"/>
      <c r="AE434" s="340" t="s">
        <v>606</v>
      </c>
      <c r="AF434" s="207"/>
      <c r="AG434" s="207"/>
      <c r="AH434" s="341"/>
      <c r="AI434" s="340" t="s">
        <v>580</v>
      </c>
      <c r="AJ434" s="207"/>
      <c r="AK434" s="207"/>
      <c r="AL434" s="207"/>
      <c r="AM434" s="340" t="s">
        <v>580</v>
      </c>
      <c r="AN434" s="207"/>
      <c r="AO434" s="207"/>
      <c r="AP434" s="341"/>
      <c r="AQ434" s="340" t="s">
        <v>580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584</v>
      </c>
      <c r="AF435" s="207"/>
      <c r="AG435" s="207"/>
      <c r="AH435" s="341"/>
      <c r="AI435" s="340" t="s">
        <v>580</v>
      </c>
      <c r="AJ435" s="207"/>
      <c r="AK435" s="207"/>
      <c r="AL435" s="207"/>
      <c r="AM435" s="340" t="s">
        <v>605</v>
      </c>
      <c r="AN435" s="207"/>
      <c r="AO435" s="207"/>
      <c r="AP435" s="341"/>
      <c r="AQ435" s="340" t="s">
        <v>580</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0" t="s">
        <v>580</v>
      </c>
      <c r="AR457" s="200"/>
      <c r="AS457" s="133" t="s">
        <v>355</v>
      </c>
      <c r="AT457" s="134"/>
      <c r="AU457" s="200" t="s">
        <v>578</v>
      </c>
      <c r="AV457" s="200"/>
      <c r="AW457" s="133" t="s">
        <v>300</v>
      </c>
      <c r="AX457" s="195"/>
    </row>
    <row r="458" spans="1:50" ht="23.25" customHeight="1" x14ac:dyDescent="0.15">
      <c r="A458" s="189"/>
      <c r="B458" s="186"/>
      <c r="C458" s="180"/>
      <c r="D458" s="186"/>
      <c r="E458" s="342"/>
      <c r="F458" s="343"/>
      <c r="G458" s="104" t="s">
        <v>581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586</v>
      </c>
      <c r="AC458" s="213"/>
      <c r="AD458" s="213"/>
      <c r="AE458" s="340" t="s">
        <v>607</v>
      </c>
      <c r="AF458" s="207"/>
      <c r="AG458" s="207"/>
      <c r="AH458" s="207"/>
      <c r="AI458" s="340" t="s">
        <v>580</v>
      </c>
      <c r="AJ458" s="207"/>
      <c r="AK458" s="207"/>
      <c r="AL458" s="207"/>
      <c r="AM458" s="340" t="s">
        <v>580</v>
      </c>
      <c r="AN458" s="207"/>
      <c r="AO458" s="207"/>
      <c r="AP458" s="341"/>
      <c r="AQ458" s="340" t="s">
        <v>609</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40" t="s">
        <v>608</v>
      </c>
      <c r="AF459" s="207"/>
      <c r="AG459" s="207"/>
      <c r="AH459" s="341"/>
      <c r="AI459" s="340" t="s">
        <v>580</v>
      </c>
      <c r="AJ459" s="207"/>
      <c r="AK459" s="207"/>
      <c r="AL459" s="207"/>
      <c r="AM459" s="340" t="s">
        <v>578</v>
      </c>
      <c r="AN459" s="207"/>
      <c r="AO459" s="207"/>
      <c r="AP459" s="341"/>
      <c r="AQ459" s="340" t="s">
        <v>580</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580</v>
      </c>
      <c r="AF460" s="207"/>
      <c r="AG460" s="207"/>
      <c r="AH460" s="341"/>
      <c r="AI460" s="340" t="s">
        <v>609</v>
      </c>
      <c r="AJ460" s="207"/>
      <c r="AK460" s="207"/>
      <c r="AL460" s="207"/>
      <c r="AM460" s="340" t="s">
        <v>580</v>
      </c>
      <c r="AN460" s="207"/>
      <c r="AO460" s="207"/>
      <c r="AP460" s="341"/>
      <c r="AQ460" s="340" t="s">
        <v>585</v>
      </c>
      <c r="AR460" s="207"/>
      <c r="AS460" s="207"/>
      <c r="AT460" s="341"/>
      <c r="AU460" s="207" t="s">
        <v>584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0.1"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39.950000000000003"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39.950000000000003"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4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634</v>
      </c>
      <c r="AH705" s="105"/>
      <c r="AI705" s="105"/>
      <c r="AJ705" s="105"/>
      <c r="AK705" s="105"/>
      <c r="AL705" s="105"/>
      <c r="AM705" s="105"/>
      <c r="AN705" s="105"/>
      <c r="AO705" s="105"/>
      <c r="AP705" s="105"/>
      <c r="AQ705" s="105"/>
      <c r="AR705" s="105"/>
      <c r="AS705" s="105"/>
      <c r="AT705" s="105"/>
      <c r="AU705" s="105"/>
      <c r="AV705" s="105"/>
      <c r="AW705" s="105"/>
      <c r="AX705" s="126"/>
    </row>
    <row r="706" spans="1:50" ht="4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616</v>
      </c>
      <c r="AE708" s="605"/>
      <c r="AF708" s="605"/>
      <c r="AG708" s="742" t="s">
        <v>586</v>
      </c>
      <c r="AH708" s="743"/>
      <c r="AI708" s="743"/>
      <c r="AJ708" s="743"/>
      <c r="AK708" s="743"/>
      <c r="AL708" s="743"/>
      <c r="AM708" s="743"/>
      <c r="AN708" s="743"/>
      <c r="AO708" s="743"/>
      <c r="AP708" s="743"/>
      <c r="AQ708" s="743"/>
      <c r="AR708" s="743"/>
      <c r="AS708" s="743"/>
      <c r="AT708" s="743"/>
      <c r="AU708" s="743"/>
      <c r="AV708" s="743"/>
      <c r="AW708" s="743"/>
      <c r="AX708" s="744"/>
    </row>
    <row r="709" spans="1:50" ht="39.950000000000003"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39.950000000000003"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616</v>
      </c>
      <c r="AE712" s="783"/>
      <c r="AF712" s="783"/>
      <c r="AG712" s="810" t="s">
        <v>586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616</v>
      </c>
      <c r="AE713" s="329"/>
      <c r="AF713" s="663"/>
      <c r="AG713" s="101" t="s">
        <v>584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619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616</v>
      </c>
      <c r="AE715" s="605"/>
      <c r="AF715" s="656"/>
      <c r="AG715" s="742" t="s">
        <v>580</v>
      </c>
      <c r="AH715" s="743"/>
      <c r="AI715" s="743"/>
      <c r="AJ715" s="743"/>
      <c r="AK715" s="743"/>
      <c r="AL715" s="743"/>
      <c r="AM715" s="743"/>
      <c r="AN715" s="743"/>
      <c r="AO715" s="743"/>
      <c r="AP715" s="743"/>
      <c r="AQ715" s="743"/>
      <c r="AR715" s="743"/>
      <c r="AS715" s="743"/>
      <c r="AT715" s="743"/>
      <c r="AU715" s="743"/>
      <c r="AV715" s="743"/>
      <c r="AW715" s="743"/>
      <c r="AX715" s="744"/>
    </row>
    <row r="716" spans="1:50" ht="39.950000000000003"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39.950000000000003"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616</v>
      </c>
      <c r="AE719" s="605"/>
      <c r="AF719" s="605"/>
      <c r="AG719" s="125" t="s">
        <v>586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623</v>
      </c>
      <c r="F737" s="990"/>
      <c r="G737" s="990"/>
      <c r="H737" s="990"/>
      <c r="I737" s="990"/>
      <c r="J737" s="990"/>
      <c r="K737" s="990"/>
      <c r="L737" s="990"/>
      <c r="M737" s="990"/>
      <c r="N737" s="365" t="s">
        <v>543</v>
      </c>
      <c r="O737" s="365"/>
      <c r="P737" s="365"/>
      <c r="Q737" s="365"/>
      <c r="R737" s="990" t="s">
        <v>624</v>
      </c>
      <c r="S737" s="990"/>
      <c r="T737" s="990"/>
      <c r="U737" s="990"/>
      <c r="V737" s="990"/>
      <c r="W737" s="990"/>
      <c r="X737" s="990"/>
      <c r="Y737" s="990"/>
      <c r="Z737" s="990"/>
      <c r="AA737" s="365" t="s">
        <v>542</v>
      </c>
      <c r="AB737" s="365"/>
      <c r="AC737" s="365"/>
      <c r="AD737" s="365"/>
      <c r="AE737" s="990" t="s">
        <v>625</v>
      </c>
      <c r="AF737" s="990"/>
      <c r="AG737" s="990"/>
      <c r="AH737" s="990"/>
      <c r="AI737" s="990"/>
      <c r="AJ737" s="990"/>
      <c r="AK737" s="990"/>
      <c r="AL737" s="990"/>
      <c r="AM737" s="990"/>
      <c r="AN737" s="365" t="s">
        <v>541</v>
      </c>
      <c r="AO737" s="365"/>
      <c r="AP737" s="365"/>
      <c r="AQ737" s="365"/>
      <c r="AR737" s="982" t="s">
        <v>626</v>
      </c>
      <c r="AS737" s="983"/>
      <c r="AT737" s="983"/>
      <c r="AU737" s="983"/>
      <c r="AV737" s="983"/>
      <c r="AW737" s="983"/>
      <c r="AX737" s="984"/>
      <c r="AY737" s="89"/>
      <c r="AZ737" s="89"/>
    </row>
    <row r="738" spans="1:52" ht="24.75" customHeight="1" x14ac:dyDescent="0.15">
      <c r="A738" s="991" t="s">
        <v>540</v>
      </c>
      <c r="B738" s="210"/>
      <c r="C738" s="210"/>
      <c r="D738" s="211"/>
      <c r="E738" s="990" t="s">
        <v>627</v>
      </c>
      <c r="F738" s="990"/>
      <c r="G738" s="990"/>
      <c r="H738" s="990"/>
      <c r="I738" s="990"/>
      <c r="J738" s="990"/>
      <c r="K738" s="990"/>
      <c r="L738" s="990"/>
      <c r="M738" s="990"/>
      <c r="N738" s="365" t="s">
        <v>539</v>
      </c>
      <c r="O738" s="365"/>
      <c r="P738" s="365"/>
      <c r="Q738" s="365"/>
      <c r="R738" s="990" t="s">
        <v>628</v>
      </c>
      <c r="S738" s="990"/>
      <c r="T738" s="990"/>
      <c r="U738" s="990"/>
      <c r="V738" s="990"/>
      <c r="W738" s="990"/>
      <c r="X738" s="990"/>
      <c r="Y738" s="990"/>
      <c r="Z738" s="990"/>
      <c r="AA738" s="365" t="s">
        <v>538</v>
      </c>
      <c r="AB738" s="365"/>
      <c r="AC738" s="365"/>
      <c r="AD738" s="365"/>
      <c r="AE738" s="990" t="s">
        <v>629</v>
      </c>
      <c r="AF738" s="990"/>
      <c r="AG738" s="990"/>
      <c r="AH738" s="990"/>
      <c r="AI738" s="990"/>
      <c r="AJ738" s="990"/>
      <c r="AK738" s="990"/>
      <c r="AL738" s="990"/>
      <c r="AM738" s="990"/>
      <c r="AN738" s="365" t="s">
        <v>534</v>
      </c>
      <c r="AO738" s="365"/>
      <c r="AP738" s="365"/>
      <c r="AQ738" s="365"/>
      <c r="AR738" s="982" t="s">
        <v>630</v>
      </c>
      <c r="AS738" s="983"/>
      <c r="AT738" s="983"/>
      <c r="AU738" s="983"/>
      <c r="AV738" s="983"/>
      <c r="AW738" s="983"/>
      <c r="AX738" s="984"/>
    </row>
    <row r="739" spans="1:52" ht="24.75" customHeight="1" thickBot="1" x14ac:dyDescent="0.2">
      <c r="A739" s="992" t="s">
        <v>530</v>
      </c>
      <c r="B739" s="993"/>
      <c r="C739" s="993"/>
      <c r="D739" s="994"/>
      <c r="E739" s="995"/>
      <c r="F739" s="985"/>
      <c r="G739" s="985"/>
      <c r="H739" s="93" t="str">
        <f>IF(E739="", "", "(")</f>
        <v/>
      </c>
      <c r="I739" s="985"/>
      <c r="J739" s="985"/>
      <c r="K739" s="93" t="str">
        <f>IF(OR(I739="　", I739=""), "", "-")</f>
        <v/>
      </c>
      <c r="L739" s="986">
        <v>269</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637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640</v>
      </c>
      <c r="H781" s="671"/>
      <c r="I781" s="671"/>
      <c r="J781" s="671"/>
      <c r="K781" s="672"/>
      <c r="L781" s="664" t="s">
        <v>641</v>
      </c>
      <c r="M781" s="665"/>
      <c r="N781" s="665"/>
      <c r="O781" s="665"/>
      <c r="P781" s="665"/>
      <c r="Q781" s="665"/>
      <c r="R781" s="665"/>
      <c r="S781" s="665"/>
      <c r="T781" s="665"/>
      <c r="U781" s="665"/>
      <c r="V781" s="665"/>
      <c r="W781" s="665"/>
      <c r="X781" s="666"/>
      <c r="Y781" s="388">
        <v>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640</v>
      </c>
      <c r="H782" s="607"/>
      <c r="I782" s="607"/>
      <c r="J782" s="607"/>
      <c r="K782" s="608"/>
      <c r="L782" s="598" t="s">
        <v>642</v>
      </c>
      <c r="M782" s="599"/>
      <c r="N782" s="599"/>
      <c r="O782" s="599"/>
      <c r="P782" s="599"/>
      <c r="Q782" s="599"/>
      <c r="R782" s="599"/>
      <c r="S782" s="599"/>
      <c r="T782" s="599"/>
      <c r="U782" s="599"/>
      <c r="V782" s="599"/>
      <c r="W782" s="599"/>
      <c r="X782" s="600"/>
      <c r="Y782" s="601">
        <v>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640</v>
      </c>
      <c r="H783" s="607"/>
      <c r="I783" s="607"/>
      <c r="J783" s="607"/>
      <c r="K783" s="608"/>
      <c r="L783" s="598" t="s">
        <v>643</v>
      </c>
      <c r="M783" s="599"/>
      <c r="N783" s="599"/>
      <c r="O783" s="599"/>
      <c r="P783" s="599"/>
      <c r="Q783" s="599"/>
      <c r="R783" s="599"/>
      <c r="S783" s="599"/>
      <c r="T783" s="599"/>
      <c r="U783" s="599"/>
      <c r="V783" s="599"/>
      <c r="W783" s="599"/>
      <c r="X783" s="600"/>
      <c r="Y783" s="601">
        <v>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633</v>
      </c>
      <c r="D837" s="347"/>
      <c r="E837" s="347"/>
      <c r="F837" s="347"/>
      <c r="G837" s="347"/>
      <c r="H837" s="347"/>
      <c r="I837" s="347"/>
      <c r="J837" s="348">
        <v>3010001046641</v>
      </c>
      <c r="K837" s="349"/>
      <c r="L837" s="349"/>
      <c r="M837" s="349"/>
      <c r="N837" s="349"/>
      <c r="O837" s="349"/>
      <c r="P837" s="362" t="s">
        <v>635</v>
      </c>
      <c r="Q837" s="350"/>
      <c r="R837" s="350"/>
      <c r="S837" s="350"/>
      <c r="T837" s="350"/>
      <c r="U837" s="350"/>
      <c r="V837" s="350"/>
      <c r="W837" s="350"/>
      <c r="X837" s="350"/>
      <c r="Y837" s="351">
        <v>9</v>
      </c>
      <c r="Z837" s="352"/>
      <c r="AA837" s="352"/>
      <c r="AB837" s="353"/>
      <c r="AC837" s="363" t="s">
        <v>505</v>
      </c>
      <c r="AD837" s="371"/>
      <c r="AE837" s="371"/>
      <c r="AF837" s="371"/>
      <c r="AG837" s="371"/>
      <c r="AH837" s="372">
        <v>1</v>
      </c>
      <c r="AI837" s="373"/>
      <c r="AJ837" s="373"/>
      <c r="AK837" s="373"/>
      <c r="AL837" s="357">
        <v>100</v>
      </c>
      <c r="AM837" s="358"/>
      <c r="AN837" s="358"/>
      <c r="AO837" s="359"/>
      <c r="AP837" s="360" t="s">
        <v>636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631</v>
      </c>
      <c r="F1102" s="375"/>
      <c r="G1102" s="375"/>
      <c r="H1102" s="375"/>
      <c r="I1102" s="375"/>
      <c r="J1102" s="348" t="s">
        <v>631</v>
      </c>
      <c r="K1102" s="349"/>
      <c r="L1102" s="349"/>
      <c r="M1102" s="349"/>
      <c r="N1102" s="349"/>
      <c r="O1102" s="349"/>
      <c r="P1102" s="362" t="s">
        <v>632</v>
      </c>
      <c r="Q1102" s="350"/>
      <c r="R1102" s="350"/>
      <c r="S1102" s="350"/>
      <c r="T1102" s="350"/>
      <c r="U1102" s="350"/>
      <c r="V1102" s="350"/>
      <c r="W1102" s="350"/>
      <c r="X1102" s="350"/>
      <c r="Y1102" s="351" t="s">
        <v>609</v>
      </c>
      <c r="Z1102" s="352"/>
      <c r="AA1102" s="352"/>
      <c r="AB1102" s="353"/>
      <c r="AC1102" s="354"/>
      <c r="AD1102" s="354"/>
      <c r="AE1102" s="354"/>
      <c r="AF1102" s="354"/>
      <c r="AG1102" s="354"/>
      <c r="AH1102" s="355" t="s">
        <v>584</v>
      </c>
      <c r="AI1102" s="356"/>
      <c r="AJ1102" s="356"/>
      <c r="AK1102" s="356"/>
      <c r="AL1102" s="357" t="s">
        <v>580</v>
      </c>
      <c r="AM1102" s="358"/>
      <c r="AN1102" s="358"/>
      <c r="AO1102" s="359"/>
      <c r="AP1102" s="360" t="s">
        <v>584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E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04" max="49" man="1"/>
    <brk id="735" max="49" man="1"/>
    <brk id="79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2019-05-10T01:25:04Z</cp:lastPrinted>
  <dcterms:created xsi:type="dcterms:W3CDTF">2012-03-13T00:50:25Z</dcterms:created>
  <dcterms:modified xsi:type="dcterms:W3CDTF">2019-05-22T04:45:04Z</dcterms:modified>
</cp:coreProperties>
</file>