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3_健康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<sst xmlns="http://schemas.openxmlformats.org/spreadsheetml/2006/main" count="2928" uniqueCount="657">
  <si>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</si>
  <si>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</si>
  <si>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</si>
  <si>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</si>
  <si>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</si>
  <si>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</si>
  <si>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</si>
  <si>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</si>
  <si>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</si>
  <si>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</si>
  <si>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</si>
  <si>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</si>
  <si>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</si>
  <si>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</si>
  <si>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</si>
  <si>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</si>
  <si>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</si>
  <si>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</si>
  <si>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</si>
  <si>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</si>
  <si>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</si>
  <si>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</si>
  <si>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</si>
  <si>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</si>
  <si>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</si>
  <si>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</si>
  <si>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</si>
  <si>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</si>
  <si>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</si>
  <si>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</si>
  <si>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</si>
  <si>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</si>
  <si>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</si>
  <si>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</si>
  <si>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</si>
  <si>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</si>
  <si>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</si>
  <si>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</si>
  <si>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</si>
  <si>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</si>
  <si>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</si>
  <si>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</si>
  <si>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</si>
  <si>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</si>
  <si>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</si>
  <si>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</si>
  <si>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</si>
  <si>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</si>
  <si>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</si>
  <si>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</si>
  <si>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</si>
  <si>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</si>
  <si>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</si>
  <si>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</si>
  <si>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</si>
  <si>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</si>
  <si>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</si>
  <si>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</si>
  <si>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</si>
  <si>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</si>
  <si>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</si>
  <si>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</si>
  <si>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</si>
  <si>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</si>
  <si>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</si>
  <si>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</si>
  <si>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</si>
  <si>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</si>
  <si>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</si>
  <si>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</si>
  <si>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</si>
  <si>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</si>
  <si>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</si>
  <si>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</si>
  <si>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</si>
  <si>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</si>
  <si>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</si>
  <si>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</si>
  <si>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</si>
  <si>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</si>
  <si>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</si>
  <si>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</si>
  <si>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</si>
  <si>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</si>
  <si>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</si>
  <si>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</si>
  <si>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</si>
  <si>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</si>
  <si>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</si>
  <si>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</si>
  <si>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</si>
  <si>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</si>
  <si>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</si>
  <si>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</si>
  <si>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</si>
  <si>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</si>
  <si>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</si>
  <si>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</si>
  <si>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</si>
  <si>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</si>
  <si>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</si>
  <si>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</si>
  <si>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</si>
  <si>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</si>
  <si>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</si>
  <si>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</si>
  <si>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</si>
  <si>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</si>
  <si>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</si>
  <si>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</si>
  <si>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</si>
  <si>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</si>
  <si>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</si>
  <si>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</si>
  <si>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</si>
  <si>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</si>
  <si>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</si>
  <si>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</si>
  <si>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</si>
  <si>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</si>
  <si>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</si>
  <si>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</si>
  <si>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</si>
  <si>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</si>
  <si>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</si>
  <si>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</si>
  <si>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</si>
  <si>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</si>
  <si>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</si>
  <si>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</si>
  <si>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</si>
  <si>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</si>
  <si>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</si>
  <si>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</si>
  <si>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</si>
  <si>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</si>
  <si>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</si>
  <si>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</si>
  <si>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</si>
  <si>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</si>
  <si>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</si>
  <si>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</si>
  <si>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</si>
  <si>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</si>
  <si>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</si>
  <si>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</si>
  <si>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</si>
  <si>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</si>
  <si>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</si>
  <si>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</si>
  <si>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</si>
  <si>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</si>
  <si>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</si>
  <si>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</si>
  <si>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</si>
  <si>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</si>
  <si>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</si>
  <si>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</si>
  <si>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</si>
  <si>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</si>
  <si>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</si>
  <si>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</si>
  <si>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</si>
  <si>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</si>
  <si>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</si>
  <si>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</si>
  <si>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</si>
  <si>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</si>
  <si>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</si>
  <si>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</si>
  <si>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</si>
  <si>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</si>
  <si>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</si>
  <si>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</si>
  <si>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</si>
  <si>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</si>
  <si>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</si>
  <si>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</si>
  <si>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</si>
  <si>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</si>
  <si>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</si>
  <si>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</si>
  <si>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</si>
  <si>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</si>
  <si>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</si>
  <si>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</si>
  <si>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</si>
  <si>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</si>
  <si>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</si>
  <si>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</si>
  <si>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</si>
  <si>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</si>
  <si>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</si>
  <si>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</si>
  <si>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</si>
  <si>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</si>
  <si>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</si>
  <si>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</si>
  <si>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</si>
  <si>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</si>
  <si>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</si>
  <si>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</si>
  <si>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</si>
  <si>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</si>
  <si>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</si>
  <si>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</si>
  <si>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</si>
  <si>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</si>
  <si>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</si>
  <si>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</si>
  <si>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</si>
  <si>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</si>
  <si>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</si>
  <si>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</si>
  <si>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</si>
  <si>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</si>
  <si>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</si>
  <si>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</si>
  <si>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</si>
  <si>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</si>
  <si>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</si>
  <si>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</si>
  <si>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</si>
  <si>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</si>
  <si>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</si>
  <si>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</si>
  <si>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</si>
  <si>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</si>
  <si>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</si>
  <si>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</si>
  <si>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</si>
  <si>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</si>
  <si>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</si>
  <si>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</si>
  <si>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</si>
  <si>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</si>
  <si>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</si>
  <si>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</si>
  <si>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</si>
  <si>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</si>
  <si>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</si>
  <si>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</si>
  <si>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</si>
  <si>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</si>
  <si>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</si>
  <si>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</si>
  <si>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</si>
  <si>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</si>
  <si>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</si>
  <si>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</si>
  <si>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</si>
  <si>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</si>
  <si>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</si>
  <si>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</si>
  <si>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</si>
  <si>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</si>
  <si>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</si>
  <si>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</si>
  <si>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</si>
  <si>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</si>
  <si>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</si>
  <si>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</si>
  <si>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</si>
  <si>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</si>
  <si>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</si>
  <si>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</si>
  <si>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</si>
  <si>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</si>
  <si>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</si>
  <si>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</si>
  <si>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</si>
  <si>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</si>
  <si>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</si>
  <si>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</si>
  <si>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</si>
  <si>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</si>
  <si>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</si>
  <si>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</si>
  <si>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</si>
  <si>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</si>
  <si>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</si>
  <si>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</si>
  <si>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</si>
  <si>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</si>
  <si>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</si>
  <si>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</si>
  <si>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</si>
  <si>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</si>
  <si>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</si>
  <si>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</si>
  <si>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</si>
  <si>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</si>
  <si>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</si>
  <si>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</si>
  <si>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</si>
  <si>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</si>
  <si>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</si>
  <si>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</si>
  <si>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</si>
  <si>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</si>
  <si>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</si>
  <si>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</si>
  <si>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</si>
  <si>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</si>
  <si>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</si>
  <si>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</si>
  <si>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</si>
  <si>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</si>
  <si>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</si>
  <si>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</si>
  <si>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</si>
  <si>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</si>
  <si>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</si>
  <si>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</si>
  <si>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</si>
  <si>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</si>
  <si>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</si>
  <si>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</si>
  <si>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</si>
  <si>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</si>
  <si>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</si>
  <si>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</si>
  <si>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</si>
  <si>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</si>
  <si>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</si>
  <si>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</si>
  <si>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</si>
  <si>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</si>
  <si>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</si>
  <si>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</si>
  <si>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</si>
  <si>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</si>
  <si>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</si>
  <si>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</si>
  <si>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</si>
  <si>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</si>
  <si>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</si>
  <si>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</si>
  <si>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</si>
  <si>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</si>
  <si>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</si>
  <si>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</si>
  <si>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</si>
  <si>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</si>
  <si>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</si>
  <si>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</si>
  <si>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</si>
  <si>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</si>
  <si>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</si>
  <si>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</si>
  <si>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</si>
  <si>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</si>
  <si>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</si>
  <si>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</si>
  <si>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</si>
  <si>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</si>
  <si>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</si>
  <si>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</si>
  <si>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</si>
  <si>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</si>
  <si>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</si>
  <si>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</si>
  <si>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</si>
  <si>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</si>
  <si>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</si>
  <si>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</si>
  <si>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</si>
  <si>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</si>
  <si>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</si>
  <si>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</si>
  <si>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</si>
  <si>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</si>
  <si>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</si>
  <si>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</si>
  <si>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</si>
  <si>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</si>
  <si>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</si>
  <si>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</si>
  <si>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</si>
  <si>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</si>
  <si>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</si>
  <si>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</si>
  <si>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</si>
  <si>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</si>
  <si>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</si>
  <si>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</si>
  <si>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</si>
  <si>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</si>
  <si>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</si>
  <si>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</si>
  <si>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</si>
  <si>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</si>
  <si>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</si>
  <si>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</si>
  <si>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</si>
  <si>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</si>
  <si>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</si>
  <si>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</si>
  <si>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</si>
  <si>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</si>
  <si>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</si>
  <si>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</si>
  <si>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</si>
  <si>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</si>
  <si>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</si>
  <si>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</si>
  <si>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</si>
  <si>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</si>
  <si>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</si>
  <si>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</si>
  <si>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</si>
  <si>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</si>
  <si>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</si>
  <si>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</si>
  <si>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</si>
  <si>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</si>
  <si>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</si>
  <si>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</si>
  <si>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</si>
  <si>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</si>
  <si>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</si>
  <si>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</si>
  <si>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</si>
  <si>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</si>
  <si>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</si>
  <si>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</si>
  <si>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</si>
  <si>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</si>
  <si>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</si>
  <si>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</si>
  <si>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</si>
  <si>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</si>
  <si>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</si>
  <si>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</si>
  <si>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</si>
  <si>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</si>
  <si>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</si>
  <si>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</si>
  <si>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</si>
  <si>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</si>
  <si>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</si>
  <si>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</si>
  <si>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</si>
  <si>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</si>
  <si>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</si>
  <si>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</si>
  <si>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</si>
  <si>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</si>
  <si>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</si>
  <si>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</si>
  <si>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</si>
  <si>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</si>
  <si>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</si>
  <si>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</si>
  <si>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</si>
  <si>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</si>
  <si>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</si>
  <si>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</si>
  <si>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</si>
  <si>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</si>
  <si>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</si>
  <si>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</si>
  <si>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</si>
  <si>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</si>
  <si>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</si>
  <si>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</si>
  <si>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</si>
  <si>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</si>
  <si>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</si>
  <si>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</si>
  <si>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</si>
  <si>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</si>
  <si>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</si>
  <si>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</si>
  <si>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</si>
  <si>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</si>
  <si>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</si>
  <si>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</si>
  <si>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</si>
  <si>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</si>
  <si>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</si>
  <si>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</si>
  <si>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</si>
  <si>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</si>
  <si>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</si>
  <si>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</si>
  <si>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</si>
  <si>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</si>
  <si>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</si>
  <si>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</si>
  <si>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</si>
  <si>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</si>
  <si>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</si>
  <si>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</si>
  <si>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</si>
  <si>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</si>
  <si>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</si>
  <si>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</si>
  <si>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</si>
  <si>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</si>
  <si>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</si>
  <si>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</si>
  <si>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</si>
  <si>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</si>
  <si>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</si>
  <si>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</si>
  <si>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</si>
  <si>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</si>
  <si>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</si>
  <si>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</si>
  <si>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</si>
  <si>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</si>
  <si>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</si>
  <si>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</si>
  <si>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</si>
  <si>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</si>
  <si>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</si>
  <si>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</si>
  <si>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</si>
  <si>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</si>
  <si>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</si>
  <si>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</si>
  <si>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</si>
  <si>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</si>
  <si>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</si>
  <si>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</si>
  <si>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</si>
  <si>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</si>
  <si>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</si>
  <si>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</si>
  <si>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</si>
  <si>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</si>
  <si>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</si>
  <si>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</si>
  <si>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</si>
  <si>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</si>
  <si>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</si>
  <si>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</si>
  <si>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</si>
  <si>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</si>
  <si>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</si>
  <si>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</si>
  <si>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</si>
  <si>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</si>
  <si>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</si>
  <si>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</si>
  <si>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</si>
  <si>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</si>
  <si>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</si>
  <si>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</si>
  <si>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</si>
  <si>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</si>
  <si>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</si>
  <si>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</si>
  <si>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</si>
  <si>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</si>
  <si>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</si>
  <si>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</si>
  <si>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</si>
  <si>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</si>
  <si>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</si>
  <si>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</si>
  <si>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</si>
  <si>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</si>
  <si>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</si>
  <si>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</si>
  <si>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</si>
  <si>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</si>
  <si>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</si>
  <si>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</si>
  <si>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</si>
  <si>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新型インフルエンザ予防接種事故救済給付費</t>
    <phoneticPr fontId="5"/>
  </si>
  <si>
    <t>健康局</t>
    <rPh sb="0" eb="3">
      <t>ケンコウキョク</t>
    </rPh>
    <phoneticPr fontId="5"/>
  </si>
  <si>
    <t>健康課</t>
    <rPh sb="0" eb="3">
      <t>ケンコウカ</t>
    </rPh>
    <phoneticPr fontId="5"/>
  </si>
  <si>
    <t>健康課長
武井　貞治</t>
    <rPh sb="0" eb="2">
      <t>ケンコウ</t>
    </rPh>
    <rPh sb="2" eb="4">
      <t>カチョウ</t>
    </rPh>
    <rPh sb="5" eb="7">
      <t>タケイ</t>
    </rPh>
    <rPh sb="8" eb="10">
      <t>サダハル</t>
    </rPh>
    <phoneticPr fontId="5"/>
  </si>
  <si>
    <t>○</t>
  </si>
  <si>
    <t>-</t>
  </si>
  <si>
    <t>-</t>
    <phoneticPr fontId="5"/>
  </si>
  <si>
    <t>新型インフルエンザに係る予防接種による健康被害者に対する救済措置。</t>
    <phoneticPr fontId="5"/>
  </si>
  <si>
    <t xml:space="preserve"> 新型インフルエンザに係る予防接種による健康被害者に対する救済措置として、国が健康被害を認めた者に対して医療費・医療手当、障害児養育年金、障害年金、遺族年金、遺族一時金及び葬祭料に必要な経費の給付を行う。</t>
    <phoneticPr fontId="5"/>
  </si>
  <si>
    <t>-</t>
    <phoneticPr fontId="5"/>
  </si>
  <si>
    <t>-</t>
    <phoneticPr fontId="5"/>
  </si>
  <si>
    <t>-</t>
    <phoneticPr fontId="5"/>
  </si>
  <si>
    <t>新型インフルエンザ予防接種健康被害給付金</t>
    <phoneticPr fontId="5"/>
  </si>
  <si>
    <t>支給決定者数</t>
    <rPh sb="0" eb="2">
      <t>シキュウ</t>
    </rPh>
    <rPh sb="2" eb="5">
      <t>ケッテイシャ</t>
    </rPh>
    <rPh sb="5" eb="6">
      <t>スウ</t>
    </rPh>
    <phoneticPr fontId="6"/>
  </si>
  <si>
    <t>予防接種室調べ</t>
    <phoneticPr fontId="5"/>
  </si>
  <si>
    <t>人</t>
    <rPh sb="0" eb="1">
      <t>ヒト</t>
    </rPh>
    <phoneticPr fontId="5"/>
  </si>
  <si>
    <t>-</t>
    <phoneticPr fontId="5"/>
  </si>
  <si>
    <t>-</t>
    <phoneticPr fontId="5"/>
  </si>
  <si>
    <t>新型インフルエンザ予防接種事故救済給付費の執行額</t>
    <phoneticPr fontId="5"/>
  </si>
  <si>
    <t>百万</t>
    <rPh sb="0" eb="2">
      <t>ヒャクマン</t>
    </rPh>
    <phoneticPr fontId="6"/>
  </si>
  <si>
    <t>健康被害を生ずるに至った被害者に対して国家補償的精神に基づき救済を行うものであり、コスト単価を算出するような事業ではない。　　　　　　　　　　　</t>
    <phoneticPr fontId="5"/>
  </si>
  <si>
    <t>-</t>
    <phoneticPr fontId="5"/>
  </si>
  <si>
    <t>-</t>
    <phoneticPr fontId="5"/>
  </si>
  <si>
    <t>Ⅰ-5 感染症など健康を脅かす疾病を予防・防止するとともに、感染者等に必要な医療等を確保すること</t>
  </si>
  <si>
    <t>Ⅰ-5-1　感染症の発生・まん延の防止を図ること</t>
  </si>
  <si>
    <t>-</t>
    <phoneticPr fontId="5"/>
  </si>
  <si>
    <t>-</t>
    <phoneticPr fontId="5"/>
  </si>
  <si>
    <t>-</t>
    <phoneticPr fontId="5"/>
  </si>
  <si>
    <t>新型インフルエンザに係る予防接種による健康被害者に対する救済措置として、国が健康被害を認めた者に対して医療費・医療手当、障害児養育年金、障害年金、遺族年金、遺族一時金及び葬祭料に必要な経費の給付を行う。</t>
    <phoneticPr fontId="5"/>
  </si>
  <si>
    <t>-</t>
    <phoneticPr fontId="5"/>
  </si>
  <si>
    <t>-</t>
    <phoneticPr fontId="5"/>
  </si>
  <si>
    <t>-</t>
    <phoneticPr fontId="5"/>
  </si>
  <si>
    <t>-</t>
    <phoneticPr fontId="5"/>
  </si>
  <si>
    <t>-</t>
    <phoneticPr fontId="5"/>
  </si>
  <si>
    <t>-</t>
    <phoneticPr fontId="5"/>
  </si>
  <si>
    <t>-</t>
    <phoneticPr fontId="5"/>
  </si>
  <si>
    <t>‐</t>
  </si>
  <si>
    <t>無</t>
  </si>
  <si>
    <t>感染症の発生・まん延を防止するため、予防接種法に基づく予防接種に伴って生じた健康被害者対策であり、国民のニーズ、優先度ともに高い。</t>
    <phoneticPr fontId="5"/>
  </si>
  <si>
    <t>感染症の発生・まん延を防止するため、予防接種法に基づく予防接種に伴って生じた健康被害者対策であり、国の関与のもと、適確に実施すべき事業である。</t>
    <phoneticPr fontId="5"/>
  </si>
  <si>
    <t>感染症の発生・まん延を防止するため、予防接種法に基づく予防接種に伴って生じた健康被害者対策であり、優先度の高い事業である。</t>
    <phoneticPr fontId="5"/>
  </si>
  <si>
    <t>感染症の発生・まん延を防止するため、予防接種法に基づく予防接種に伴って生じた健康被害対策を実施するための給付金であり、真に必要な費目を対象経費としている。</t>
    <phoneticPr fontId="5"/>
  </si>
  <si>
    <t>新型インフルエンザ予防接種による健康被害救済に係る各給付金の中で、遺族一時金などの額の大きな給付金を支払う必要が生じた場合に備えて予算を計上しており、遺族一時金などの給付件数によっては不用率が大きくなるが、必要な予算計上である。</t>
    <phoneticPr fontId="5"/>
  </si>
  <si>
    <t>おおむね目標通りである。</t>
    <phoneticPr fontId="5"/>
  </si>
  <si>
    <t>-</t>
    <phoneticPr fontId="5"/>
  </si>
  <si>
    <t>-</t>
    <phoneticPr fontId="5"/>
  </si>
  <si>
    <t>852</t>
    <phoneticPr fontId="5"/>
  </si>
  <si>
    <t>740</t>
    <phoneticPr fontId="5"/>
  </si>
  <si>
    <t>113</t>
    <phoneticPr fontId="5"/>
  </si>
  <si>
    <t>123</t>
    <phoneticPr fontId="5"/>
  </si>
  <si>
    <t>131</t>
    <phoneticPr fontId="5"/>
  </si>
  <si>
    <t>128</t>
    <phoneticPr fontId="5"/>
  </si>
  <si>
    <t>132</t>
    <phoneticPr fontId="5"/>
  </si>
  <si>
    <t xml:space="preserve">   　平成２８、２９、３０年度は、当初見込み額に比して執行額が少なかったが、これは、新型インフルエンザ予防接種による健康被害救済に係る各給付金の中で、遺族一時金などの額の大きな給付金を支払う必要が生じた場合に備えて予算を計上しており、遺族一時金などの給付件数によって変動するためであるが、今後は更なる見直しを行い、適切な額の予算計上を図る必要がある。</t>
    <phoneticPr fontId="5"/>
  </si>
  <si>
    <t>給付金</t>
    <rPh sb="0" eb="3">
      <t>キュウフキン</t>
    </rPh>
    <phoneticPr fontId="5"/>
  </si>
  <si>
    <t>新型インフルエンザ予防接種健康被害給付</t>
    <rPh sb="0" eb="2">
      <t>シンガタ</t>
    </rPh>
    <rPh sb="9" eb="11">
      <t>ヨボウ</t>
    </rPh>
    <rPh sb="11" eb="13">
      <t>セッシュ</t>
    </rPh>
    <rPh sb="13" eb="15">
      <t>ケンコウ</t>
    </rPh>
    <rPh sb="15" eb="17">
      <t>ヒガイ</t>
    </rPh>
    <rPh sb="17" eb="19">
      <t>キュウフ</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</si>
  <si>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</si>
  <si>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</si>
  <si>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</si>
  <si>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</si>
  <si>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</si>
  <si>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</si>
  <si>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</si>
  <si>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新型インフルエンザ予防接種事故救済給付費（給付）</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</si>
  <si>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</si>
  <si>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</si>
  <si>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</si>
  <si>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</si>
  <si>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</si>
  <si>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</si>
  <si>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</si>
  <si>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</si>
  <si>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</si>
  <si>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</si>
  <si>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</si>
  <si>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</si>
  <si>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</si>
  <si>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</si>
  <si>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感染症の発生・まん延を防止するため、予防接種法に基づく予防接種に伴って生じた健康被害者対策であり、他の手段に比べて実効性の高い手段となっている。</t>
    <phoneticPr fontId="5"/>
  </si>
  <si>
    <t>当初見込みよりも少ない執行額となっているが、新型インフルエンザ予防接種による健康被害救済に係る各給付金の中で、遺族一時金などの額の大きな給付金を支払う必要が生じた場合に備えて予算を計上しており、遺族一時金などの給付件数によっては不用率が大きくなるが、必要な予算計上である。</t>
    <phoneticPr fontId="5"/>
  </si>
  <si>
    <t>新型インフルエンザ予防接種による健康被害救済に関する特別措置法</t>
    <phoneticPr fontId="5"/>
  </si>
  <si>
    <t>　予防接種はその実施に際して、関係者が十分注意しても極めてまれに、重い副反応が起こり得るものである。疾病の発生及びまん延を予防する趣旨の下に実施されている予防接種は救済措置が必要であり、新型インフルエンザ予防接種による健康被害救済に関する特別措置法にも予防接種の実施と並んで救済が法目的に規定されている。また、当初見込み額に比して執行額が少なかったが、これは、新型インフルエンザ予防接種による健康被害救済に係る各給付金の中で、遺族一時金などの額の大きな給付金を支払う必要が生じた場合に備えて、予算を計上しており遺族一時金等の場合の給付にも備えた予算になっているためである。目的、資金の流れ、費用・使途は適切であり、引き続き予算措置が必要である。</t>
    <rPh sb="255" eb="257">
      <t>イゾク</t>
    </rPh>
    <rPh sb="257" eb="260">
      <t>イチジキン</t>
    </rPh>
    <rPh sb="260" eb="261">
      <t>トウ</t>
    </rPh>
    <rPh sb="262" eb="264">
      <t>バアイ</t>
    </rPh>
    <rPh sb="265" eb="267">
      <t>キュウフ</t>
    </rPh>
    <rPh sb="269" eb="270">
      <t>ソナ</t>
    </rPh>
    <rPh sb="272" eb="274">
      <t>ヨサン</t>
    </rPh>
    <rPh sb="286" eb="288">
      <t>モクテキ</t>
    </rPh>
    <rPh sb="289" eb="291">
      <t>シキン</t>
    </rPh>
    <rPh sb="292" eb="293">
      <t>ナガ</t>
    </rPh>
    <rPh sb="295" eb="297">
      <t>ヒヨウ</t>
    </rPh>
    <rPh sb="298" eb="299">
      <t>ツカ</t>
    </rPh>
    <rPh sb="299" eb="300">
      <t>ト</t>
    </rPh>
    <rPh sb="301" eb="303">
      <t>テキセツ</t>
    </rPh>
    <rPh sb="307" eb="308">
      <t>ヒ</t>
    </rPh>
    <rPh sb="309" eb="310">
      <t>ツヅ</t>
    </rPh>
    <rPh sb="311" eb="313">
      <t>ヨサン</t>
    </rPh>
    <rPh sb="313" eb="315">
      <t>ソチ</t>
    </rPh>
    <rPh sb="316" eb="318">
      <t>ヒツヨウ</t>
    </rPh>
    <phoneticPr fontId="6"/>
  </si>
  <si>
    <t>A.個人A</t>
    <rPh sb="2" eb="4">
      <t>コジン</t>
    </rPh>
    <phoneticPr fontId="5"/>
  </si>
  <si>
    <t>予防接種法に基づく予防接種に伴って生じた健康被害者のために支出されており、受益者との負担関係は妥当である。</t>
    <rPh sb="0" eb="2">
      <t>ヨボウ</t>
    </rPh>
    <rPh sb="2" eb="5">
      <t>セッシュホウ</t>
    </rPh>
    <rPh sb="6" eb="7">
      <t>モト</t>
    </rPh>
    <rPh sb="9" eb="11">
      <t>ヨボウ</t>
    </rPh>
    <rPh sb="11" eb="13">
      <t>セッシュ</t>
    </rPh>
    <rPh sb="14" eb="15">
      <t>トモナ</t>
    </rPh>
    <rPh sb="17" eb="18">
      <t>ショウ</t>
    </rPh>
    <rPh sb="20" eb="22">
      <t>ケンコウ</t>
    </rPh>
    <rPh sb="22" eb="25">
      <t>ヒガイシャ</t>
    </rPh>
    <rPh sb="29" eb="31">
      <t>シシュツ</t>
    </rPh>
    <rPh sb="37" eb="40">
      <t>ジュエキシャ</t>
    </rPh>
    <rPh sb="42" eb="44">
      <t>フタン</t>
    </rPh>
    <rPh sb="44" eb="46">
      <t>カンケイ</t>
    </rPh>
    <rPh sb="47" eb="49">
      <t>ダトウ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</si>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</sst>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11906</xdr:colOff>
      <xdr:row>741</xdr:row>
      <xdr:rowOff>-1</xdr:rowOff>
    </xdr:from>
    <xdr:to>
      <xdr:col>34</xdr:col>
      <xdr:colOff>-1</xdr:colOff>
      <xdr:row>743</xdr:row>
      <xdr:rowOff>11906</xdr:rowOff>
    </xdr:to>
    <xdr:sp macro="" textlink="">
      <xdr:nvSpPr>
        <xdr:cNvPr id="3" name="正方形/長方形 2"/>
        <xdr:cNvSpPr/>
      </xdr:nvSpPr>
      <xdr:spPr>
        <a:xfrm>
          <a:off x="3250406" y="39647812"/>
          <a:ext cx="3631406" cy="72628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厚生労働省　１２百万円</a:t>
          </a:r>
        </a:p>
      </xdr:txBody>
    </xdr:sp>
    <xdr:clientData/>
  </xdr:twoCellAnchor>
  <xdr:twoCellAnchor>
    <xdr:from>
      <xdr:col>16</xdr:col>
      <xdr:colOff>0</xdr:colOff>
      <xdr:row>743</xdr:row>
      <xdr:rowOff>166686</xdr:rowOff>
    </xdr:from>
    <xdr:to>
      <xdr:col>34</xdr:col>
      <xdr:colOff>-1</xdr:colOff>
      <xdr:row>744</xdr:row>
      <xdr:rowOff>631031</xdr:rowOff>
    </xdr:to>
    <xdr:sp macro="" textlink="">
      <xdr:nvSpPr>
        <xdr:cNvPr id="4" name="大かっこ 3"/>
        <xdr:cNvSpPr/>
      </xdr:nvSpPr>
      <xdr:spPr>
        <a:xfrm>
          <a:off x="3238500" y="42088592"/>
          <a:ext cx="3643312" cy="8215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新型インフルエンザに係る予防接種による健康被害者に対する救済措置</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16</xdr:col>
      <xdr:colOff>11906</xdr:colOff>
      <xdr:row>748</xdr:row>
      <xdr:rowOff>0</xdr:rowOff>
    </xdr:from>
    <xdr:to>
      <xdr:col>34</xdr:col>
      <xdr:colOff>-1</xdr:colOff>
      <xdr:row>750</xdr:row>
      <xdr:rowOff>11907</xdr:rowOff>
    </xdr:to>
    <xdr:sp macro="" textlink="">
      <xdr:nvSpPr>
        <xdr:cNvPr id="6" name="正方形/長方形 5"/>
        <xdr:cNvSpPr/>
      </xdr:nvSpPr>
      <xdr:spPr>
        <a:xfrm>
          <a:off x="3250406" y="42148125"/>
          <a:ext cx="3631406" cy="726282"/>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個人への給付　１２百万円</a:t>
          </a:r>
        </a:p>
      </xdr:txBody>
    </xdr:sp>
    <xdr:clientData/>
  </xdr:twoCellAnchor>
  <xdr:twoCellAnchor>
    <xdr:from>
      <xdr:col>16</xdr:col>
      <xdr:colOff>11906</xdr:colOff>
      <xdr:row>750</xdr:row>
      <xdr:rowOff>130969</xdr:rowOff>
    </xdr:from>
    <xdr:to>
      <xdr:col>34</xdr:col>
      <xdr:colOff>11905</xdr:colOff>
      <xdr:row>751</xdr:row>
      <xdr:rowOff>309562</xdr:rowOff>
    </xdr:to>
    <xdr:sp macro="" textlink="">
      <xdr:nvSpPr>
        <xdr:cNvPr id="9" name="大かっこ 8"/>
        <xdr:cNvSpPr/>
      </xdr:nvSpPr>
      <xdr:spPr>
        <a:xfrm>
          <a:off x="3250406" y="42993469"/>
          <a:ext cx="3643312" cy="53578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医療費・医療手当、障害児養育年金、障害年金、遺族年金、遺族一時金及び葬祭料に必要な経費</a:t>
          </a:r>
        </a:p>
      </xdr:txBody>
    </xdr:sp>
    <xdr:clientData/>
  </xdr:twoCellAnchor>
  <xdr:twoCellAnchor>
    <xdr:from>
      <xdr:col>25</xdr:col>
      <xdr:colOff>5953</xdr:colOff>
      <xdr:row>745</xdr:row>
      <xdr:rowOff>35719</xdr:rowOff>
    </xdr:from>
    <xdr:to>
      <xdr:col>25</xdr:col>
      <xdr:colOff>11906</xdr:colOff>
      <xdr:row>748</xdr:row>
      <xdr:rowOff>0</xdr:rowOff>
    </xdr:to>
    <xdr:cxnSp macro="">
      <xdr:nvCxnSpPr>
        <xdr:cNvPr id="11" name="直線矢印コネクタ 10"/>
        <xdr:cNvCxnSpPr>
          <a:endCxn id="6" idx="0"/>
        </xdr:cNvCxnSpPr>
      </xdr:nvCxnSpPr>
      <xdr:spPr>
        <a:xfrm flipH="1">
          <a:off x="5066109" y="42993469"/>
          <a:ext cx="5953" cy="103584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746</xdr:row>
      <xdr:rowOff>297656</xdr:rowOff>
    </xdr:from>
    <xdr:to>
      <xdr:col>24</xdr:col>
      <xdr:colOff>71437</xdr:colOff>
      <xdr:row>747</xdr:row>
      <xdr:rowOff>273844</xdr:rowOff>
    </xdr:to>
    <xdr:sp macro="" textlink="">
      <xdr:nvSpPr>
        <xdr:cNvPr id="12" name="テキスト ボックス 11"/>
        <xdr:cNvSpPr txBox="1"/>
      </xdr:nvSpPr>
      <xdr:spPr>
        <a:xfrm>
          <a:off x="4250531" y="41731406"/>
          <a:ext cx="678656" cy="333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給付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4"/>
  <sheetViews>
    <sheetView tabSelected="1" view="pageBreakPreview" zoomScale="80" zoomScaleNormal="75" zoomScaleSheetLayoutView="8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143</v>
      </c>
      <c r="AT2" s="943"/>
      <c r="AU2" s="943"/>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185</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651</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4" t="str">
        <f>入力規則等!A28</f>
        <v>-</v>
      </c>
      <c r="H8" s="720"/>
      <c r="I8" s="720"/>
      <c r="J8" s="720"/>
      <c r="K8" s="720"/>
      <c r="L8" s="720"/>
      <c r="M8" s="720"/>
      <c r="N8" s="720"/>
      <c r="O8" s="720"/>
      <c r="P8" s="720"/>
      <c r="Q8" s="720"/>
      <c r="R8" s="720"/>
      <c r="S8" s="720"/>
      <c r="T8" s="720"/>
      <c r="U8" s="720"/>
      <c r="V8" s="720"/>
      <c r="W8" s="720"/>
      <c r="X8" s="945"/>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6" t="s">
        <v>24</v>
      </c>
      <c r="B12" s="947"/>
      <c r="C12" s="947"/>
      <c r="D12" s="947"/>
      <c r="E12" s="947"/>
      <c r="F12" s="948"/>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78</v>
      </c>
      <c r="Q13" s="658"/>
      <c r="R13" s="658"/>
      <c r="S13" s="658"/>
      <c r="T13" s="658"/>
      <c r="U13" s="658"/>
      <c r="V13" s="659"/>
      <c r="W13" s="657">
        <v>80</v>
      </c>
      <c r="X13" s="658"/>
      <c r="Y13" s="658"/>
      <c r="Z13" s="658"/>
      <c r="AA13" s="658"/>
      <c r="AB13" s="658"/>
      <c r="AC13" s="659"/>
      <c r="AD13" s="657">
        <v>80</v>
      </c>
      <c r="AE13" s="658"/>
      <c r="AF13" s="658"/>
      <c r="AG13" s="658"/>
      <c r="AH13" s="658"/>
      <c r="AI13" s="658"/>
      <c r="AJ13" s="659"/>
      <c r="AK13" s="657">
        <v>80</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576</v>
      </c>
      <c r="Q14" s="658"/>
      <c r="R14" s="658"/>
      <c r="S14" s="658"/>
      <c r="T14" s="658"/>
      <c r="U14" s="658"/>
      <c r="V14" s="659"/>
      <c r="W14" s="657" t="s">
        <v>576</v>
      </c>
      <c r="X14" s="658"/>
      <c r="Y14" s="658"/>
      <c r="Z14" s="658"/>
      <c r="AA14" s="658"/>
      <c r="AB14" s="658"/>
      <c r="AC14" s="659"/>
      <c r="AD14" s="657" t="s">
        <v>576</v>
      </c>
      <c r="AE14" s="658"/>
      <c r="AF14" s="658"/>
      <c r="AG14" s="658"/>
      <c r="AH14" s="658"/>
      <c r="AI14" s="658"/>
      <c r="AJ14" s="659"/>
      <c r="AK14" s="657" t="s">
        <v>580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576</v>
      </c>
      <c r="X15" s="658"/>
      <c r="Y15" s="658"/>
      <c r="Z15" s="658"/>
      <c r="AA15" s="658"/>
      <c r="AB15" s="658"/>
      <c r="AC15" s="659"/>
      <c r="AD15" s="657" t="s">
        <v>576</v>
      </c>
      <c r="AE15" s="658"/>
      <c r="AF15" s="658"/>
      <c r="AG15" s="658"/>
      <c r="AH15" s="658"/>
      <c r="AI15" s="658"/>
      <c r="AJ15" s="659"/>
      <c r="AK15" s="657" t="s">
        <v>580</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576</v>
      </c>
      <c r="X16" s="658"/>
      <c r="Y16" s="658"/>
      <c r="Z16" s="658"/>
      <c r="AA16" s="658"/>
      <c r="AB16" s="658"/>
      <c r="AC16" s="659"/>
      <c r="AD16" s="657" t="s">
        <v>576</v>
      </c>
      <c r="AE16" s="658"/>
      <c r="AF16" s="658"/>
      <c r="AG16" s="658"/>
      <c r="AH16" s="658"/>
      <c r="AI16" s="658"/>
      <c r="AJ16" s="659"/>
      <c r="AK16" s="657" t="s">
        <v>581</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v>-15</v>
      </c>
      <c r="X17" s="658"/>
      <c r="Y17" s="658"/>
      <c r="Z17" s="658"/>
      <c r="AA17" s="658"/>
      <c r="AB17" s="658"/>
      <c r="AC17" s="659"/>
      <c r="AD17" s="657" t="s">
        <v>576</v>
      </c>
      <c r="AE17" s="658"/>
      <c r="AF17" s="658"/>
      <c r="AG17" s="658"/>
      <c r="AH17" s="658"/>
      <c r="AI17" s="658"/>
      <c r="AJ17" s="659"/>
      <c r="AK17" s="657" t="s">
        <v>582</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78</v>
      </c>
      <c r="Q18" s="879"/>
      <c r="R18" s="879"/>
      <c r="S18" s="879"/>
      <c r="T18" s="879"/>
      <c r="U18" s="879"/>
      <c r="V18" s="880"/>
      <c r="W18" s="878">
        <f>SUM(W13:AC17)</f>
        <v>65</v>
      </c>
      <c r="X18" s="879"/>
      <c r="Y18" s="879"/>
      <c r="Z18" s="879"/>
      <c r="AA18" s="879"/>
      <c r="AB18" s="879"/>
      <c r="AC18" s="880"/>
      <c r="AD18" s="878">
        <f>SUM(AD13:AJ17)</f>
        <v>80</v>
      </c>
      <c r="AE18" s="879"/>
      <c r="AF18" s="879"/>
      <c r="AG18" s="879"/>
      <c r="AH18" s="879"/>
      <c r="AI18" s="879"/>
      <c r="AJ18" s="880"/>
      <c r="AK18" s="878">
        <f>SUM(AK13:AQ17)</f>
        <v>80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14</v>
      </c>
      <c r="Q19" s="658"/>
      <c r="R19" s="658"/>
      <c r="S19" s="658"/>
      <c r="T19" s="658"/>
      <c r="U19" s="658"/>
      <c r="V19" s="659"/>
      <c r="W19" s="657">
        <v>13</v>
      </c>
      <c r="X19" s="658"/>
      <c r="Y19" s="658"/>
      <c r="Z19" s="658"/>
      <c r="AA19" s="658"/>
      <c r="AB19" s="658"/>
      <c r="AC19" s="659"/>
      <c r="AD19" s="657">
        <v>12</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0.17948717948717949</v>
      </c>
      <c r="Q20" s="318"/>
      <c r="R20" s="318"/>
      <c r="S20" s="318"/>
      <c r="T20" s="318"/>
      <c r="U20" s="318"/>
      <c r="V20" s="318"/>
      <c r="W20" s="318">
        <f t="shared" ref="W20" si="0">IF(W18=0, "-", SUM(W19)/W18)</f>
        <v>0.2</v>
      </c>
      <c r="X20" s="318"/>
      <c r="Y20" s="318"/>
      <c r="Z20" s="318"/>
      <c r="AA20" s="318"/>
      <c r="AB20" s="318"/>
      <c r="AC20" s="318"/>
      <c r="AD20" s="318">
        <f t="shared" ref="AD20" si="1">IF(AD18=0, "-", SUM(AD19)/AD18)</f>
        <v>0.15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9"/>
      <c r="G21" s="316" t="s">
        <v>478</v>
      </c>
      <c r="H21" s="317"/>
      <c r="I21" s="317"/>
      <c r="J21" s="317"/>
      <c r="K21" s="317"/>
      <c r="L21" s="317"/>
      <c r="M21" s="317"/>
      <c r="N21" s="317"/>
      <c r="O21" s="317"/>
      <c r="P21" s="318">
        <f>IF(P19=0, "-", SUM(P19)/SUM(P13,P14))</f>
        <v>0.17948717948717949</v>
      </c>
      <c r="Q21" s="318"/>
      <c r="R21" s="318"/>
      <c r="S21" s="318"/>
      <c r="T21" s="318"/>
      <c r="U21" s="318"/>
      <c r="V21" s="318"/>
      <c r="W21" s="318">
        <f t="shared" ref="W21" si="2">IF(W19=0, "-", SUM(W19)/SUM(W13,W14))</f>
        <v>0.16250000000000001</v>
      </c>
      <c r="X21" s="318"/>
      <c r="Y21" s="318"/>
      <c r="Z21" s="318"/>
      <c r="AA21" s="318"/>
      <c r="AB21" s="318"/>
      <c r="AC21" s="318"/>
      <c r="AD21" s="318">
        <f t="shared" ref="AD21" si="3">IF(AD19=0, "-", SUM(AD19)/SUM(AD13,AD14))</f>
        <v>0.15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560</v>
      </c>
      <c r="B22" s="968"/>
      <c r="C22" s="968"/>
      <c r="D22" s="968"/>
      <c r="E22" s="968"/>
      <c r="F22" s="969"/>
      <c r="G22" s="954" t="s">
        <v>457</v>
      </c>
      <c r="H22" s="222"/>
      <c r="I22" s="222"/>
      <c r="J22" s="222"/>
      <c r="K22" s="222"/>
      <c r="L22" s="222"/>
      <c r="M22" s="222"/>
      <c r="N22" s="222"/>
      <c r="O22" s="223"/>
      <c r="P22" s="939" t="s">
        <v>521</v>
      </c>
      <c r="Q22" s="222"/>
      <c r="R22" s="222"/>
      <c r="S22" s="222"/>
      <c r="T22" s="222"/>
      <c r="U22" s="222"/>
      <c r="V22" s="223"/>
      <c r="W22" s="939" t="s">
        <v>517</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45" customHeight="1" x14ac:dyDescent="0.15">
      <c r="A23" s="970"/>
      <c r="B23" s="971"/>
      <c r="C23" s="971"/>
      <c r="D23" s="971"/>
      <c r="E23" s="971"/>
      <c r="F23" s="972"/>
      <c r="G23" s="955" t="s">
        <v>583</v>
      </c>
      <c r="H23" s="956"/>
      <c r="I23" s="956"/>
      <c r="J23" s="956"/>
      <c r="K23" s="956"/>
      <c r="L23" s="956"/>
      <c r="M23" s="956"/>
      <c r="N23" s="956"/>
      <c r="O23" s="957"/>
      <c r="P23" s="919">
        <v>80</v>
      </c>
      <c r="Q23" s="920"/>
      <c r="R23" s="920"/>
      <c r="S23" s="920"/>
      <c r="T23" s="920"/>
      <c r="U23" s="920"/>
      <c r="V23" s="940"/>
      <c r="W23" s="919"/>
      <c r="X23" s="920"/>
      <c r="Y23" s="920"/>
      <c r="Z23" s="920"/>
      <c r="AA23" s="920"/>
      <c r="AB23" s="920"/>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58"/>
      <c r="H24" s="959"/>
      <c r="I24" s="959"/>
      <c r="J24" s="959"/>
      <c r="K24" s="959"/>
      <c r="L24" s="959"/>
      <c r="M24" s="959"/>
      <c r="N24" s="959"/>
      <c r="O24" s="960"/>
      <c r="P24" s="657"/>
      <c r="Q24" s="658"/>
      <c r="R24" s="658"/>
      <c r="S24" s="658"/>
      <c r="T24" s="658"/>
      <c r="U24" s="658"/>
      <c r="V24" s="659"/>
      <c r="W24" s="657"/>
      <c r="X24" s="658"/>
      <c r="Y24" s="658"/>
      <c r="Z24" s="658"/>
      <c r="AA24" s="658"/>
      <c r="AB24" s="658"/>
      <c r="AC24" s="659"/>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58"/>
      <c r="H25" s="959"/>
      <c r="I25" s="959"/>
      <c r="J25" s="959"/>
      <c r="K25" s="959"/>
      <c r="L25" s="959"/>
      <c r="M25" s="959"/>
      <c r="N25" s="959"/>
      <c r="O25" s="960"/>
      <c r="P25" s="657"/>
      <c r="Q25" s="658"/>
      <c r="R25" s="658"/>
      <c r="S25" s="658"/>
      <c r="T25" s="658"/>
      <c r="U25" s="658"/>
      <c r="V25" s="659"/>
      <c r="W25" s="657"/>
      <c r="X25" s="658"/>
      <c r="Y25" s="658"/>
      <c r="Z25" s="658"/>
      <c r="AA25" s="658"/>
      <c r="AB25" s="658"/>
      <c r="AC25" s="659"/>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58"/>
      <c r="H26" s="959"/>
      <c r="I26" s="959"/>
      <c r="J26" s="959"/>
      <c r="K26" s="959"/>
      <c r="L26" s="959"/>
      <c r="M26" s="959"/>
      <c r="N26" s="959"/>
      <c r="O26" s="960"/>
      <c r="P26" s="657"/>
      <c r="Q26" s="658"/>
      <c r="R26" s="658"/>
      <c r="S26" s="658"/>
      <c r="T26" s="658"/>
      <c r="U26" s="658"/>
      <c r="V26" s="659"/>
      <c r="W26" s="657"/>
      <c r="X26" s="658"/>
      <c r="Y26" s="658"/>
      <c r="Z26" s="658"/>
      <c r="AA26" s="658"/>
      <c r="AB26" s="658"/>
      <c r="AC26" s="659"/>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657"/>
      <c r="Q27" s="658"/>
      <c r="R27" s="658"/>
      <c r="S27" s="658"/>
      <c r="T27" s="658"/>
      <c r="U27" s="658"/>
      <c r="V27" s="659"/>
      <c r="W27" s="657"/>
      <c r="X27" s="658"/>
      <c r="Y27" s="658"/>
      <c r="Z27" s="658"/>
      <c r="AA27" s="658"/>
      <c r="AB27" s="658"/>
      <c r="AC27" s="659"/>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461</v>
      </c>
      <c r="H28" s="962"/>
      <c r="I28" s="962"/>
      <c r="J28" s="962"/>
      <c r="K28" s="962"/>
      <c r="L28" s="962"/>
      <c r="M28" s="962"/>
      <c r="N28" s="962"/>
      <c r="O28" s="963"/>
      <c r="P28" s="878">
        <f>P29-SUM(P23:P27)</f>
        <v>0</v>
      </c>
      <c r="Q28" s="879"/>
      <c r="R28" s="879"/>
      <c r="S28" s="879"/>
      <c r="T28" s="879"/>
      <c r="U28" s="879"/>
      <c r="V28" s="880"/>
      <c r="W28" s="878">
        <f>W29-SUM(W23:W27)</f>
        <v>0</v>
      </c>
      <c r="X28" s="879"/>
      <c r="Y28" s="879"/>
      <c r="Z28" s="879"/>
      <c r="AA28" s="879"/>
      <c r="AB28" s="879"/>
      <c r="AC28" s="880"/>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57">
        <f>AK13</f>
        <v>80</v>
      </c>
      <c r="Q29" s="658"/>
      <c r="R29" s="658"/>
      <c r="S29" s="658"/>
      <c r="T29" s="658"/>
      <c r="U29" s="658"/>
      <c r="V29" s="659"/>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580</v>
      </c>
      <c r="AR31" s="200"/>
      <c r="AS31" s="133" t="s">
        <v>355</v>
      </c>
      <c r="AT31" s="134"/>
      <c r="AU31" s="199">
        <v>31</v>
      </c>
      <c r="AV31" s="199"/>
      <c r="AW31" s="398" t="s">
        <v>300</v>
      </c>
      <c r="AX31" s="399"/>
    </row>
    <row r="32" spans="1:50" ht="23.25" customHeight="1" x14ac:dyDescent="0.15">
      <c r="A32" s="403"/>
      <c r="B32" s="401"/>
      <c r="C32" s="401"/>
      <c r="D32" s="401"/>
      <c r="E32" s="401"/>
      <c r="F32" s="402"/>
      <c r="G32" s="564" t="s">
        <v>584</v>
      </c>
      <c r="H32" s="565"/>
      <c r="I32" s="565"/>
      <c r="J32" s="565"/>
      <c r="K32" s="565"/>
      <c r="L32" s="565"/>
      <c r="M32" s="565"/>
      <c r="N32" s="565"/>
      <c r="O32" s="566"/>
      <c r="P32" s="105" t="s">
        <v>584</v>
      </c>
      <c r="Q32" s="105"/>
      <c r="R32" s="105"/>
      <c r="S32" s="105"/>
      <c r="T32" s="105"/>
      <c r="U32" s="105"/>
      <c r="V32" s="105"/>
      <c r="W32" s="105"/>
      <c r="X32" s="106"/>
      <c r="Y32" s="471" t="s">
        <v>12</v>
      </c>
      <c r="Z32" s="531"/>
      <c r="AA32" s="532"/>
      <c r="AB32" s="461" t="s">
        <v>586</v>
      </c>
      <c r="AC32" s="461"/>
      <c r="AD32" s="461"/>
      <c r="AE32" s="218">
        <v>7</v>
      </c>
      <c r="AF32" s="219"/>
      <c r="AG32" s="219"/>
      <c r="AH32" s="219"/>
      <c r="AI32" s="218">
        <v>7</v>
      </c>
      <c r="AJ32" s="219"/>
      <c r="AK32" s="219"/>
      <c r="AL32" s="219"/>
      <c r="AM32" s="218">
        <v>7</v>
      </c>
      <c r="AN32" s="219"/>
      <c r="AO32" s="219"/>
      <c r="AP32" s="219"/>
      <c r="AQ32" s="340" t="s">
        <v>582</v>
      </c>
      <c r="AR32" s="207"/>
      <c r="AS32" s="207"/>
      <c r="AT32" s="341"/>
      <c r="AU32" s="219" t="s">
        <v>580</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586</v>
      </c>
      <c r="AC33" s="523"/>
      <c r="AD33" s="523"/>
      <c r="AE33" s="218">
        <v>9</v>
      </c>
      <c r="AF33" s="219"/>
      <c r="AG33" s="219"/>
      <c r="AH33" s="219"/>
      <c r="AI33" s="218">
        <v>7</v>
      </c>
      <c r="AJ33" s="219"/>
      <c r="AK33" s="219"/>
      <c r="AL33" s="219"/>
      <c r="AM33" s="218">
        <v>7</v>
      </c>
      <c r="AN33" s="219"/>
      <c r="AO33" s="219"/>
      <c r="AP33" s="219"/>
      <c r="AQ33" s="340" t="s">
        <v>587</v>
      </c>
      <c r="AR33" s="207"/>
      <c r="AS33" s="207"/>
      <c r="AT33" s="341"/>
      <c r="AU33" s="219">
        <v>7</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78</v>
      </c>
      <c r="AF34" s="219"/>
      <c r="AG34" s="219"/>
      <c r="AH34" s="219"/>
      <c r="AI34" s="218">
        <v>100</v>
      </c>
      <c r="AJ34" s="219"/>
      <c r="AK34" s="219"/>
      <c r="AL34" s="219"/>
      <c r="AM34" s="218">
        <v>100</v>
      </c>
      <c r="AN34" s="219"/>
      <c r="AO34" s="219"/>
      <c r="AP34" s="219"/>
      <c r="AQ34" s="340" t="s">
        <v>588</v>
      </c>
      <c r="AR34" s="207"/>
      <c r="AS34" s="207"/>
      <c r="AT34" s="341"/>
      <c r="AU34" s="219" t="s">
        <v>580</v>
      </c>
      <c r="AV34" s="219"/>
      <c r="AW34" s="219"/>
      <c r="AX34" s="221"/>
    </row>
    <row r="35" spans="1:50" ht="23.25" customHeight="1" x14ac:dyDescent="0.15">
      <c r="A35" s="226" t="s">
        <v>506</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0"/>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590</v>
      </c>
      <c r="AC101" s="461"/>
      <c r="AD101" s="461"/>
      <c r="AE101" s="218">
        <v>14</v>
      </c>
      <c r="AF101" s="219"/>
      <c r="AG101" s="219"/>
      <c r="AH101" s="220"/>
      <c r="AI101" s="218">
        <v>13</v>
      </c>
      <c r="AJ101" s="219"/>
      <c r="AK101" s="219"/>
      <c r="AL101" s="220"/>
      <c r="AM101" s="218">
        <v>12</v>
      </c>
      <c r="AN101" s="219"/>
      <c r="AO101" s="219"/>
      <c r="AP101" s="220"/>
      <c r="AQ101" s="218" t="s">
        <v>580</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590</v>
      </c>
      <c r="AC102" s="461"/>
      <c r="AD102" s="461"/>
      <c r="AE102" s="418">
        <v>78</v>
      </c>
      <c r="AF102" s="418"/>
      <c r="AG102" s="418"/>
      <c r="AH102" s="418"/>
      <c r="AI102" s="418">
        <v>80</v>
      </c>
      <c r="AJ102" s="418"/>
      <c r="AK102" s="418"/>
      <c r="AL102" s="418"/>
      <c r="AM102" s="418">
        <v>80</v>
      </c>
      <c r="AN102" s="418"/>
      <c r="AO102" s="418"/>
      <c r="AP102" s="418"/>
      <c r="AQ102" s="273">
        <v>80</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591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592</v>
      </c>
      <c r="AC116" s="463"/>
      <c r="AD116" s="464"/>
      <c r="AE116" s="418" t="s">
        <v>580</v>
      </c>
      <c r="AF116" s="418"/>
      <c r="AG116" s="418"/>
      <c r="AH116" s="418"/>
      <c r="AI116" s="418" t="s">
        <v>580</v>
      </c>
      <c r="AJ116" s="418"/>
      <c r="AK116" s="418"/>
      <c r="AL116" s="418"/>
      <c r="AM116" s="418" t="s">
        <v>593</v>
      </c>
      <c r="AN116" s="418"/>
      <c r="AO116" s="418"/>
      <c r="AP116" s="418"/>
      <c r="AQ116" s="218" t="s">
        <v>580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51" t="s">
        <v>580</v>
      </c>
      <c r="AF117" s="551"/>
      <c r="AG117" s="551"/>
      <c r="AH117" s="551"/>
      <c r="AI117" s="551" t="s">
        <v>580</v>
      </c>
      <c r="AJ117" s="551"/>
      <c r="AK117" s="551"/>
      <c r="AL117" s="551"/>
      <c r="AM117" s="551" t="s">
        <v>592</v>
      </c>
      <c r="AN117" s="551"/>
      <c r="AO117" s="551"/>
      <c r="AP117" s="551"/>
      <c r="AQ117" s="551" t="s">
        <v>580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580</v>
      </c>
      <c r="AR133" s="199"/>
      <c r="AS133" s="133" t="s">
        <v>355</v>
      </c>
      <c r="AT133" s="134"/>
      <c r="AU133" s="200" t="s">
        <v>580</v>
      </c>
      <c r="AV133" s="200"/>
      <c r="AW133" s="133" t="s">
        <v>300</v>
      </c>
      <c r="AX133" s="195"/>
    </row>
    <row r="134" spans="1:50" ht="39.75" customHeight="1" x14ac:dyDescent="0.15">
      <c r="A134" s="189"/>
      <c r="B134" s="186"/>
      <c r="C134" s="180"/>
      <c r="D134" s="186"/>
      <c r="E134" s="180"/>
      <c r="F134" s="181"/>
      <c r="G134" s="104" t="s">
        <v>580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596</v>
      </c>
      <c r="AC134" s="205"/>
      <c r="AD134" s="205"/>
      <c r="AE134" s="206" t="s">
        <v>580</v>
      </c>
      <c r="AF134" s="207"/>
      <c r="AG134" s="207"/>
      <c r="AH134" s="207"/>
      <c r="AI134" s="206" t="s">
        <v>580</v>
      </c>
      <c r="AJ134" s="207"/>
      <c r="AK134" s="207"/>
      <c r="AL134" s="207"/>
      <c r="AM134" s="206" t="s">
        <v>582</v>
      </c>
      <c r="AN134" s="207"/>
      <c r="AO134" s="207"/>
      <c r="AP134" s="207"/>
      <c r="AQ134" s="206" t="s">
        <v>597</v>
      </c>
      <c r="AR134" s="207"/>
      <c r="AS134" s="207"/>
      <c r="AT134" s="207"/>
      <c r="AU134" s="206" t="s">
        <v>580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598</v>
      </c>
      <c r="AC135" s="213"/>
      <c r="AD135" s="213"/>
      <c r="AE135" s="206" t="s">
        <v>597</v>
      </c>
      <c r="AF135" s="207"/>
      <c r="AG135" s="207"/>
      <c r="AH135" s="207"/>
      <c r="AI135" s="206" t="s">
        <v>580</v>
      </c>
      <c r="AJ135" s="207"/>
      <c r="AK135" s="207"/>
      <c r="AL135" s="207"/>
      <c r="AM135" s="206" t="s">
        <v>582</v>
      </c>
      <c r="AN135" s="207"/>
      <c r="AO135" s="207"/>
      <c r="AP135" s="207"/>
      <c r="AQ135" s="206" t="s">
        <v>580</v>
      </c>
      <c r="AR135" s="207"/>
      <c r="AS135" s="207"/>
      <c r="AT135" s="207"/>
      <c r="AU135" s="206" t="s">
        <v>580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636</v>
      </c>
      <c r="H154" s="105"/>
      <c r="I154" s="105"/>
      <c r="J154" s="105"/>
      <c r="K154" s="105"/>
      <c r="L154" s="105"/>
      <c r="M154" s="105"/>
      <c r="N154" s="105"/>
      <c r="O154" s="105"/>
      <c r="P154" s="106"/>
      <c r="Q154" s="125" t="s">
        <v>637</v>
      </c>
      <c r="R154" s="105"/>
      <c r="S154" s="105"/>
      <c r="T154" s="105"/>
      <c r="U154" s="105"/>
      <c r="V154" s="105"/>
      <c r="W154" s="105"/>
      <c r="X154" s="105"/>
      <c r="Y154" s="105"/>
      <c r="Z154" s="105"/>
      <c r="AA154" s="293"/>
      <c r="AB154" s="141" t="s">
        <v>638</v>
      </c>
      <c r="AC154" s="142"/>
      <c r="AD154" s="142"/>
      <c r="AE154" s="147" t="s">
        <v>639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640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4"/>
      <c r="E430" s="174" t="s">
        <v>546</v>
      </c>
      <c r="F430" s="898"/>
      <c r="G430" s="899" t="s">
        <v>374</v>
      </c>
      <c r="H430" s="123"/>
      <c r="I430" s="123"/>
      <c r="J430" s="900" t="s">
        <v>576</v>
      </c>
      <c r="K430" s="901"/>
      <c r="L430" s="901"/>
      <c r="M430" s="901"/>
      <c r="N430" s="901"/>
      <c r="O430" s="901"/>
      <c r="P430" s="901"/>
      <c r="Q430" s="901"/>
      <c r="R430" s="901"/>
      <c r="S430" s="901"/>
      <c r="T430" s="902"/>
      <c r="U430" s="588" t="s">
        <v>596</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580</v>
      </c>
      <c r="AF432" s="200"/>
      <c r="AG432" s="133" t="s">
        <v>355</v>
      </c>
      <c r="AH432" s="134"/>
      <c r="AI432" s="156"/>
      <c r="AJ432" s="156"/>
      <c r="AK432" s="156"/>
      <c r="AL432" s="154"/>
      <c r="AM432" s="156"/>
      <c r="AN432" s="156"/>
      <c r="AO432" s="156"/>
      <c r="AP432" s="154"/>
      <c r="AQ432" s="590" t="s">
        <v>597</v>
      </c>
      <c r="AR432" s="200"/>
      <c r="AS432" s="133" t="s">
        <v>355</v>
      </c>
      <c r="AT432" s="134"/>
      <c r="AU432" s="200" t="s">
        <v>598</v>
      </c>
      <c r="AV432" s="200"/>
      <c r="AW432" s="133" t="s">
        <v>300</v>
      </c>
      <c r="AX432" s="195"/>
    </row>
    <row r="433" spans="1:50" ht="23.25" customHeight="1" x14ac:dyDescent="0.15">
      <c r="A433" s="189"/>
      <c r="B433" s="186"/>
      <c r="C433" s="180"/>
      <c r="D433" s="186"/>
      <c r="E433" s="342"/>
      <c r="F433" s="343"/>
      <c r="G433" s="104" t="s">
        <v>597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598</v>
      </c>
      <c r="AC433" s="213"/>
      <c r="AD433" s="213"/>
      <c r="AE433" s="340" t="s">
        <v>587</v>
      </c>
      <c r="AF433" s="207"/>
      <c r="AG433" s="207"/>
      <c r="AH433" s="207"/>
      <c r="AI433" s="340" t="s">
        <v>580</v>
      </c>
      <c r="AJ433" s="207"/>
      <c r="AK433" s="207"/>
      <c r="AL433" s="207"/>
      <c r="AM433" s="340" t="s">
        <v>580</v>
      </c>
      <c r="AN433" s="207"/>
      <c r="AO433" s="207"/>
      <c r="AP433" s="341"/>
      <c r="AQ433" s="340" t="s">
        <v>597</v>
      </c>
      <c r="AR433" s="207"/>
      <c r="AS433" s="207"/>
      <c r="AT433" s="341"/>
      <c r="AU433" s="207" t="s">
        <v>600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580</v>
      </c>
      <c r="AC434" s="205"/>
      <c r="AD434" s="205"/>
      <c r="AE434" s="340" t="s">
        <v>580</v>
      </c>
      <c r="AF434" s="207"/>
      <c r="AG434" s="207"/>
      <c r="AH434" s="341"/>
      <c r="AI434" s="340" t="s">
        <v>580</v>
      </c>
      <c r="AJ434" s="207"/>
      <c r="AK434" s="207"/>
      <c r="AL434" s="207"/>
      <c r="AM434" s="340" t="s">
        <v>580</v>
      </c>
      <c r="AN434" s="207"/>
      <c r="AO434" s="207"/>
      <c r="AP434" s="341"/>
      <c r="AQ434" s="340" t="s">
        <v>598</v>
      </c>
      <c r="AR434" s="207"/>
      <c r="AS434" s="207"/>
      <c r="AT434" s="341"/>
      <c r="AU434" s="207" t="s">
        <v>597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580</v>
      </c>
      <c r="AF435" s="207"/>
      <c r="AG435" s="207"/>
      <c r="AH435" s="341"/>
      <c r="AI435" s="340" t="s">
        <v>597</v>
      </c>
      <c r="AJ435" s="207"/>
      <c r="AK435" s="207"/>
      <c r="AL435" s="207"/>
      <c r="AM435" s="340" t="s">
        <v>601</v>
      </c>
      <c r="AN435" s="207"/>
      <c r="AO435" s="207"/>
      <c r="AP435" s="341"/>
      <c r="AQ435" s="340" t="s">
        <v>580</v>
      </c>
      <c r="AR435" s="207"/>
      <c r="AS435" s="207"/>
      <c r="AT435" s="341"/>
      <c r="AU435" s="207" t="s">
        <v>598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580</v>
      </c>
      <c r="AF457" s="200"/>
      <c r="AG457" s="133" t="s">
        <v>355</v>
      </c>
      <c r="AH457" s="134"/>
      <c r="AI457" s="156"/>
      <c r="AJ457" s="156"/>
      <c r="AK457" s="156"/>
      <c r="AL457" s="154"/>
      <c r="AM457" s="156"/>
      <c r="AN457" s="156"/>
      <c r="AO457" s="156"/>
      <c r="AP457" s="154"/>
      <c r="AQ457" s="590" t="s">
        <v>580</v>
      </c>
      <c r="AR457" s="200"/>
      <c r="AS457" s="133" t="s">
        <v>355</v>
      </c>
      <c r="AT457" s="134"/>
      <c r="AU457" s="200" t="s">
        <v>602</v>
      </c>
      <c r="AV457" s="200"/>
      <c r="AW457" s="133" t="s">
        <v>300</v>
      </c>
      <c r="AX457" s="195"/>
    </row>
    <row r="458" spans="1:50" ht="23.25" customHeight="1" x14ac:dyDescent="0.15">
      <c r="A458" s="189"/>
      <c r="B458" s="186"/>
      <c r="C458" s="180"/>
      <c r="D458" s="186"/>
      <c r="E458" s="342"/>
      <c r="F458" s="343"/>
      <c r="G458" s="104" t="s">
        <v>603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604</v>
      </c>
      <c r="AC458" s="213"/>
      <c r="AD458" s="213"/>
      <c r="AE458" s="340" t="s">
        <v>602</v>
      </c>
      <c r="AF458" s="207"/>
      <c r="AG458" s="207"/>
      <c r="AH458" s="207"/>
      <c r="AI458" s="340" t="s">
        <v>602</v>
      </c>
      <c r="AJ458" s="207"/>
      <c r="AK458" s="207"/>
      <c r="AL458" s="207"/>
      <c r="AM458" s="340" t="s">
        <v>580</v>
      </c>
      <c r="AN458" s="207"/>
      <c r="AO458" s="207"/>
      <c r="AP458" s="341"/>
      <c r="AQ458" s="340" t="s">
        <v>580</v>
      </c>
      <c r="AR458" s="207"/>
      <c r="AS458" s="207"/>
      <c r="AT458" s="341"/>
      <c r="AU458" s="207" t="s">
        <v>580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931" t="s">
        <v>605</v>
      </c>
      <c r="AC459" s="932"/>
      <c r="AD459" s="933"/>
      <c r="AE459" s="340" t="s">
        <v>580</v>
      </c>
      <c r="AF459" s="207"/>
      <c r="AG459" s="207"/>
      <c r="AH459" s="341"/>
      <c r="AI459" s="340" t="s">
        <v>603</v>
      </c>
      <c r="AJ459" s="207"/>
      <c r="AK459" s="207"/>
      <c r="AL459" s="207"/>
      <c r="AM459" s="340" t="s">
        <v>580</v>
      </c>
      <c r="AN459" s="207"/>
      <c r="AO459" s="207"/>
      <c r="AP459" s="341"/>
      <c r="AQ459" s="340" t="s">
        <v>604</v>
      </c>
      <c r="AR459" s="207"/>
      <c r="AS459" s="207"/>
      <c r="AT459" s="341"/>
      <c r="AU459" s="207" t="s">
        <v>606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592</v>
      </c>
      <c r="AF460" s="207"/>
      <c r="AG460" s="207"/>
      <c r="AH460" s="341"/>
      <c r="AI460" s="340" t="s">
        <v>580</v>
      </c>
      <c r="AJ460" s="207"/>
      <c r="AK460" s="207"/>
      <c r="AL460" s="207"/>
      <c r="AM460" s="340" t="s">
        <v>604</v>
      </c>
      <c r="AN460" s="207"/>
      <c r="AO460" s="207"/>
      <c r="AP460" s="341"/>
      <c r="AQ460" s="340" t="s">
        <v>582</v>
      </c>
      <c r="AR460" s="207"/>
      <c r="AS460" s="207"/>
      <c r="AT460" s="341"/>
      <c r="AU460" s="207" t="s">
        <v>580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646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0"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609</v>
      </c>
      <c r="AH702" s="386"/>
      <c r="AI702" s="386"/>
      <c r="AJ702" s="386"/>
      <c r="AK702" s="386"/>
      <c r="AL702" s="386"/>
      <c r="AM702" s="386"/>
      <c r="AN702" s="386"/>
      <c r="AO702" s="386"/>
      <c r="AP702" s="386"/>
      <c r="AQ702" s="386"/>
      <c r="AR702" s="386"/>
      <c r="AS702" s="386"/>
      <c r="AT702" s="386"/>
      <c r="AU702" s="386"/>
      <c r="AV702" s="386"/>
      <c r="AW702" s="386"/>
      <c r="AX702" s="387"/>
    </row>
    <row r="703" spans="1:50" ht="60"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610</v>
      </c>
      <c r="AH703" s="102"/>
      <c r="AI703" s="102"/>
      <c r="AJ703" s="102"/>
      <c r="AK703" s="102"/>
      <c r="AL703" s="102"/>
      <c r="AM703" s="102"/>
      <c r="AN703" s="102"/>
      <c r="AO703" s="102"/>
      <c r="AP703" s="102"/>
      <c r="AQ703" s="102"/>
      <c r="AR703" s="102"/>
      <c r="AS703" s="102"/>
      <c r="AT703" s="102"/>
      <c r="AU703" s="102"/>
      <c r="AV703" s="102"/>
      <c r="AW703" s="102"/>
      <c r="AX703" s="103"/>
    </row>
    <row r="704" spans="1:50" ht="60"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611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607</v>
      </c>
      <c r="AE705" s="715"/>
      <c r="AF705" s="715"/>
      <c r="AG705" s="125" t="s">
        <v>580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608</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608</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5.1"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575</v>
      </c>
      <c r="AE708" s="605"/>
      <c r="AF708" s="605"/>
      <c r="AG708" s="742" t="s">
        <v>654</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607</v>
      </c>
      <c r="AE709" s="329"/>
      <c r="AF709" s="329"/>
      <c r="AG709" s="101" t="s">
        <v>580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607</v>
      </c>
      <c r="AE710" s="329"/>
      <c r="AF710" s="329"/>
      <c r="AG710" s="101" t="s">
        <v>596</v>
      </c>
      <c r="AH710" s="102"/>
      <c r="AI710" s="102"/>
      <c r="AJ710" s="102"/>
      <c r="AK710" s="102"/>
      <c r="AL710" s="102"/>
      <c r="AM710" s="102"/>
      <c r="AN710" s="102"/>
      <c r="AO710" s="102"/>
      <c r="AP710" s="102"/>
      <c r="AQ710" s="102"/>
      <c r="AR710" s="102"/>
      <c r="AS710" s="102"/>
      <c r="AT710" s="102"/>
      <c r="AU710" s="102"/>
      <c r="AV710" s="102"/>
      <c r="AW710" s="102"/>
      <c r="AX710" s="103"/>
    </row>
    <row r="711" spans="1:50" ht="60"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612</v>
      </c>
      <c r="AH711" s="102"/>
      <c r="AI711" s="102"/>
      <c r="AJ711" s="102"/>
      <c r="AK711" s="102"/>
      <c r="AL711" s="102"/>
      <c r="AM711" s="102"/>
      <c r="AN711" s="102"/>
      <c r="AO711" s="102"/>
      <c r="AP711" s="102"/>
      <c r="AQ711" s="102"/>
      <c r="AR711" s="102"/>
      <c r="AS711" s="102"/>
      <c r="AT711" s="102"/>
      <c r="AU711" s="102"/>
      <c r="AV711" s="102"/>
      <c r="AW711" s="102"/>
      <c r="AX711" s="103"/>
    </row>
    <row r="712" spans="1:50" ht="7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575</v>
      </c>
      <c r="AE712" s="783"/>
      <c r="AF712" s="783"/>
      <c r="AG712" s="810" t="s">
        <v>613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607</v>
      </c>
      <c r="AE713" s="329"/>
      <c r="AF713" s="663"/>
      <c r="AG713" s="101" t="s">
        <v>615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607</v>
      </c>
      <c r="AE714" s="808"/>
      <c r="AF714" s="809"/>
      <c r="AG714" s="736" t="s">
        <v>580</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575</v>
      </c>
      <c r="AE715" s="605"/>
      <c r="AF715" s="656"/>
      <c r="AG715" s="742" t="s">
        <v>614</v>
      </c>
      <c r="AH715" s="743"/>
      <c r="AI715" s="743"/>
      <c r="AJ715" s="743"/>
      <c r="AK715" s="743"/>
      <c r="AL715" s="743"/>
      <c r="AM715" s="743"/>
      <c r="AN715" s="743"/>
      <c r="AO715" s="743"/>
      <c r="AP715" s="743"/>
      <c r="AQ715" s="743"/>
      <c r="AR715" s="743"/>
      <c r="AS715" s="743"/>
      <c r="AT715" s="743"/>
      <c r="AU715" s="743"/>
      <c r="AV715" s="743"/>
      <c r="AW715" s="743"/>
      <c r="AX715" s="744"/>
    </row>
    <row r="716" spans="1:50" ht="50.1"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575</v>
      </c>
      <c r="AE716" s="627"/>
      <c r="AF716" s="627"/>
      <c r="AG716" s="101" t="s">
        <v>649</v>
      </c>
      <c r="AH716" s="102"/>
      <c r="AI716" s="102"/>
      <c r="AJ716" s="102"/>
      <c r="AK716" s="102"/>
      <c r="AL716" s="102"/>
      <c r="AM716" s="102"/>
      <c r="AN716" s="102"/>
      <c r="AO716" s="102"/>
      <c r="AP716" s="102"/>
      <c r="AQ716" s="102"/>
      <c r="AR716" s="102"/>
      <c r="AS716" s="102"/>
      <c r="AT716" s="102"/>
      <c r="AU716" s="102"/>
      <c r="AV716" s="102"/>
      <c r="AW716" s="102"/>
      <c r="AX716" s="103"/>
    </row>
    <row r="717" spans="1:50" ht="80.099999999999994"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650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607</v>
      </c>
      <c r="AE718" s="329"/>
      <c r="AF718" s="329"/>
      <c r="AG718" s="127" t="s">
        <v>647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607</v>
      </c>
      <c r="AE719" s="605"/>
      <c r="AF719" s="605"/>
      <c r="AG719" s="125" t="s">
        <v>648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0.099999999999994" customHeight="1" x14ac:dyDescent="0.15">
      <c r="A726" s="640" t="s">
        <v>48</v>
      </c>
      <c r="B726" s="802"/>
      <c r="C726" s="815" t="s">
        <v>53</v>
      </c>
      <c r="D726" s="837"/>
      <c r="E726" s="837"/>
      <c r="F726" s="838"/>
      <c r="G726" s="577" t="s">
        <v>652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9.95" customHeight="1" thickBot="1" x14ac:dyDescent="0.2">
      <c r="A727" s="803"/>
      <c r="B727" s="804"/>
      <c r="C727" s="748" t="s">
        <v>57</v>
      </c>
      <c r="D727" s="749"/>
      <c r="E727" s="749"/>
      <c r="F727" s="750"/>
      <c r="G727" s="575" t="s">
        <v>624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5.1"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5.1"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5.1"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5.1"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4" t="s">
        <v>550</v>
      </c>
      <c r="B737" s="210"/>
      <c r="C737" s="210"/>
      <c r="D737" s="211"/>
      <c r="E737" s="993" t="s">
        <v>616</v>
      </c>
      <c r="F737" s="993"/>
      <c r="G737" s="993"/>
      <c r="H737" s="993"/>
      <c r="I737" s="993"/>
      <c r="J737" s="993"/>
      <c r="K737" s="993"/>
      <c r="L737" s="993"/>
      <c r="M737" s="993"/>
      <c r="N737" s="365" t="s">
        <v>543</v>
      </c>
      <c r="O737" s="365"/>
      <c r="P737" s="365"/>
      <c r="Q737" s="365"/>
      <c r="R737" s="993" t="s">
        <v>617</v>
      </c>
      <c r="S737" s="993"/>
      <c r="T737" s="993"/>
      <c r="U737" s="993"/>
      <c r="V737" s="993"/>
      <c r="W737" s="993"/>
      <c r="X737" s="993"/>
      <c r="Y737" s="993"/>
      <c r="Z737" s="993"/>
      <c r="AA737" s="365" t="s">
        <v>542</v>
      </c>
      <c r="AB737" s="365"/>
      <c r="AC737" s="365"/>
      <c r="AD737" s="365"/>
      <c r="AE737" s="993" t="s">
        <v>618</v>
      </c>
      <c r="AF737" s="993"/>
      <c r="AG737" s="993"/>
      <c r="AH737" s="993"/>
      <c r="AI737" s="993"/>
      <c r="AJ737" s="993"/>
      <c r="AK737" s="993"/>
      <c r="AL737" s="993"/>
      <c r="AM737" s="993"/>
      <c r="AN737" s="365" t="s">
        <v>541</v>
      </c>
      <c r="AO737" s="365"/>
      <c r="AP737" s="365"/>
      <c r="AQ737" s="365"/>
      <c r="AR737" s="985" t="s">
        <v>619</v>
      </c>
      <c r="AS737" s="986"/>
      <c r="AT737" s="986"/>
      <c r="AU737" s="986"/>
      <c r="AV737" s="986"/>
      <c r="AW737" s="986"/>
      <c r="AX737" s="987"/>
      <c r="AY737" s="89"/>
      <c r="AZ737" s="89"/>
    </row>
    <row r="738" spans="1:52" ht="24.75" customHeight="1" x14ac:dyDescent="0.15">
      <c r="A738" s="994" t="s">
        <v>540</v>
      </c>
      <c r="B738" s="210"/>
      <c r="C738" s="210"/>
      <c r="D738" s="211"/>
      <c r="E738" s="993" t="s">
        <v>620</v>
      </c>
      <c r="F738" s="993"/>
      <c r="G738" s="993"/>
      <c r="H738" s="993"/>
      <c r="I738" s="993"/>
      <c r="J738" s="993"/>
      <c r="K738" s="993"/>
      <c r="L738" s="993"/>
      <c r="M738" s="993"/>
      <c r="N738" s="365" t="s">
        <v>539</v>
      </c>
      <c r="O738" s="365"/>
      <c r="P738" s="365"/>
      <c r="Q738" s="365"/>
      <c r="R738" s="993" t="s">
        <v>621</v>
      </c>
      <c r="S738" s="993"/>
      <c r="T738" s="993"/>
      <c r="U738" s="993"/>
      <c r="V738" s="993"/>
      <c r="W738" s="993"/>
      <c r="X738" s="993"/>
      <c r="Y738" s="993"/>
      <c r="Z738" s="993"/>
      <c r="AA738" s="365" t="s">
        <v>538</v>
      </c>
      <c r="AB738" s="365"/>
      <c r="AC738" s="365"/>
      <c r="AD738" s="365"/>
      <c r="AE738" s="993" t="s">
        <v>622</v>
      </c>
      <c r="AF738" s="993"/>
      <c r="AG738" s="993"/>
      <c r="AH738" s="993"/>
      <c r="AI738" s="993"/>
      <c r="AJ738" s="993"/>
      <c r="AK738" s="993"/>
      <c r="AL738" s="993"/>
      <c r="AM738" s="993"/>
      <c r="AN738" s="365" t="s">
        <v>534</v>
      </c>
      <c r="AO738" s="365"/>
      <c r="AP738" s="365"/>
      <c r="AQ738" s="365"/>
      <c r="AR738" s="985" t="s">
        <v>623</v>
      </c>
      <c r="AS738" s="986"/>
      <c r="AT738" s="986"/>
      <c r="AU738" s="986"/>
      <c r="AV738" s="986"/>
      <c r="AW738" s="986"/>
      <c r="AX738" s="987"/>
    </row>
    <row r="739" spans="1:52" ht="24.75" customHeight="1" thickBot="1" x14ac:dyDescent="0.2">
      <c r="A739" s="995" t="s">
        <v>530</v>
      </c>
      <c r="B739" s="996"/>
      <c r="C739" s="996"/>
      <c r="D739" s="997"/>
      <c r="E739" s="998" t="s">
        <v>570</v>
      </c>
      <c r="F739" s="988"/>
      <c r="G739" s="988"/>
      <c r="H739" s="93" t="str">
        <f>IF(E739="", "", "(")</f>
        <v>(</v>
      </c>
      <c r="I739" s="988"/>
      <c r="J739" s="988"/>
      <c r="K739" s="93" t="str">
        <f>IF(OR(I739="　", I739=""), "", "-")</f>
        <v/>
      </c>
      <c r="L739" s="989">
        <v>140</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53.2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653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625</v>
      </c>
      <c r="H781" s="671"/>
      <c r="I781" s="671"/>
      <c r="J781" s="671"/>
      <c r="K781" s="672"/>
      <c r="L781" s="664" t="s">
        <v>626</v>
      </c>
      <c r="M781" s="665"/>
      <c r="N781" s="665"/>
      <c r="O781" s="665"/>
      <c r="P781" s="665"/>
      <c r="Q781" s="665"/>
      <c r="R781" s="665"/>
      <c r="S781" s="665"/>
      <c r="T781" s="665"/>
      <c r="U781" s="665"/>
      <c r="V781" s="665"/>
      <c r="W781" s="665"/>
      <c r="X781" s="666"/>
      <c r="Y781" s="388">
        <v>4.4000000000000004</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4.4000000000000004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627</v>
      </c>
      <c r="D837" s="347"/>
      <c r="E837" s="347"/>
      <c r="F837" s="347"/>
      <c r="G837" s="347"/>
      <c r="H837" s="347"/>
      <c r="I837" s="347"/>
      <c r="J837" s="348" t="s">
        <v>635</v>
      </c>
      <c r="K837" s="349"/>
      <c r="L837" s="349"/>
      <c r="M837" s="349"/>
      <c r="N837" s="349"/>
      <c r="O837" s="349"/>
      <c r="P837" s="362" t="s">
        <v>634</v>
      </c>
      <c r="Q837" s="350"/>
      <c r="R837" s="350"/>
      <c r="S837" s="350"/>
      <c r="T837" s="350"/>
      <c r="U837" s="350"/>
      <c r="V837" s="350"/>
      <c r="W837" s="350"/>
      <c r="X837" s="350"/>
      <c r="Y837" s="351">
        <v>4.4000000000000004</v>
      </c>
      <c r="Z837" s="352"/>
      <c r="AA837" s="352"/>
      <c r="AB837" s="353"/>
      <c r="AC837" s="363" t="s">
        <v>196</v>
      </c>
      <c r="AD837" s="371"/>
      <c r="AE837" s="371"/>
      <c r="AF837" s="371"/>
      <c r="AG837" s="371"/>
      <c r="AH837" s="372" t="s">
        <v>640</v>
      </c>
      <c r="AI837" s="373"/>
      <c r="AJ837" s="373"/>
      <c r="AK837" s="373"/>
      <c r="AL837" s="357" t="s">
        <v>640</v>
      </c>
      <c r="AM837" s="358"/>
      <c r="AN837" s="358"/>
      <c r="AO837" s="359"/>
      <c r="AP837" s="360" t="s">
        <v>637</v>
      </c>
      <c r="AQ837" s="360"/>
      <c r="AR837" s="360"/>
      <c r="AS837" s="360"/>
      <c r="AT837" s="360"/>
      <c r="AU837" s="360"/>
      <c r="AV837" s="360"/>
      <c r="AW837" s="360"/>
      <c r="AX837" s="360"/>
    </row>
    <row r="838" spans="1:50" ht="30" customHeight="1" x14ac:dyDescent="0.15">
      <c r="A838" s="376">
        <v>2</v>
      </c>
      <c r="B838" s="376">
        <v>1</v>
      </c>
      <c r="C838" s="361" t="s">
        <v>628</v>
      </c>
      <c r="D838" s="347"/>
      <c r="E838" s="347"/>
      <c r="F838" s="347"/>
      <c r="G838" s="347"/>
      <c r="H838" s="347"/>
      <c r="I838" s="347"/>
      <c r="J838" s="348" t="s">
        <v>635</v>
      </c>
      <c r="K838" s="349"/>
      <c r="L838" s="349"/>
      <c r="M838" s="349"/>
      <c r="N838" s="349"/>
      <c r="O838" s="349"/>
      <c r="P838" s="362" t="s">
        <v>634</v>
      </c>
      <c r="Q838" s="350"/>
      <c r="R838" s="350"/>
      <c r="S838" s="350"/>
      <c r="T838" s="350"/>
      <c r="U838" s="350"/>
      <c r="V838" s="350"/>
      <c r="W838" s="350"/>
      <c r="X838" s="350"/>
      <c r="Y838" s="351">
        <v>3.6</v>
      </c>
      <c r="Z838" s="352"/>
      <c r="AA838" s="352"/>
      <c r="AB838" s="353"/>
      <c r="AC838" s="363" t="s">
        <v>196</v>
      </c>
      <c r="AD838" s="363"/>
      <c r="AE838" s="363"/>
      <c r="AF838" s="363"/>
      <c r="AG838" s="363"/>
      <c r="AH838" s="372" t="s">
        <v>640</v>
      </c>
      <c r="AI838" s="373"/>
      <c r="AJ838" s="373"/>
      <c r="AK838" s="373"/>
      <c r="AL838" s="357" t="s">
        <v>644</v>
      </c>
      <c r="AM838" s="358"/>
      <c r="AN838" s="358"/>
      <c r="AO838" s="359"/>
      <c r="AP838" s="360" t="s">
        <v>640</v>
      </c>
      <c r="AQ838" s="360"/>
      <c r="AR838" s="360"/>
      <c r="AS838" s="360"/>
      <c r="AT838" s="360"/>
      <c r="AU838" s="360"/>
      <c r="AV838" s="360"/>
      <c r="AW838" s="360"/>
      <c r="AX838" s="360"/>
    </row>
    <row r="839" spans="1:50" ht="30" customHeight="1" x14ac:dyDescent="0.15">
      <c r="A839" s="376">
        <v>3</v>
      </c>
      <c r="B839" s="376">
        <v>1</v>
      </c>
      <c r="C839" s="361" t="s">
        <v>629</v>
      </c>
      <c r="D839" s="347"/>
      <c r="E839" s="347"/>
      <c r="F839" s="347"/>
      <c r="G839" s="347"/>
      <c r="H839" s="347"/>
      <c r="I839" s="347"/>
      <c r="J839" s="348" t="s">
        <v>635</v>
      </c>
      <c r="K839" s="349"/>
      <c r="L839" s="349"/>
      <c r="M839" s="349"/>
      <c r="N839" s="349"/>
      <c r="O839" s="349"/>
      <c r="P839" s="362" t="s">
        <v>634</v>
      </c>
      <c r="Q839" s="350"/>
      <c r="R839" s="350"/>
      <c r="S839" s="350"/>
      <c r="T839" s="350"/>
      <c r="U839" s="350"/>
      <c r="V839" s="350"/>
      <c r="W839" s="350"/>
      <c r="X839" s="350"/>
      <c r="Y839" s="351">
        <v>1.7</v>
      </c>
      <c r="Z839" s="352"/>
      <c r="AA839" s="352"/>
      <c r="AB839" s="353"/>
      <c r="AC839" s="363" t="s">
        <v>196</v>
      </c>
      <c r="AD839" s="363"/>
      <c r="AE839" s="363"/>
      <c r="AF839" s="363"/>
      <c r="AG839" s="363"/>
      <c r="AH839" s="355" t="s">
        <v>643</v>
      </c>
      <c r="AI839" s="356"/>
      <c r="AJ839" s="356"/>
      <c r="AK839" s="356"/>
      <c r="AL839" s="357" t="s">
        <v>640</v>
      </c>
      <c r="AM839" s="358"/>
      <c r="AN839" s="358"/>
      <c r="AO839" s="359"/>
      <c r="AP839" s="360" t="s">
        <v>640</v>
      </c>
      <c r="AQ839" s="360"/>
      <c r="AR839" s="360"/>
      <c r="AS839" s="360"/>
      <c r="AT839" s="360"/>
      <c r="AU839" s="360"/>
      <c r="AV839" s="360"/>
      <c r="AW839" s="360"/>
      <c r="AX839" s="360"/>
    </row>
    <row r="840" spans="1:50" ht="30" customHeight="1" x14ac:dyDescent="0.15">
      <c r="A840" s="376">
        <v>4</v>
      </c>
      <c r="B840" s="376">
        <v>1</v>
      </c>
      <c r="C840" s="361" t="s">
        <v>630</v>
      </c>
      <c r="D840" s="347"/>
      <c r="E840" s="347"/>
      <c r="F840" s="347"/>
      <c r="G840" s="347"/>
      <c r="H840" s="347"/>
      <c r="I840" s="347"/>
      <c r="J840" s="348" t="s">
        <v>635</v>
      </c>
      <c r="K840" s="349"/>
      <c r="L840" s="349"/>
      <c r="M840" s="349"/>
      <c r="N840" s="349"/>
      <c r="O840" s="349"/>
      <c r="P840" s="362" t="s">
        <v>634</v>
      </c>
      <c r="Q840" s="350"/>
      <c r="R840" s="350"/>
      <c r="S840" s="350"/>
      <c r="T840" s="350"/>
      <c r="U840" s="350"/>
      <c r="V840" s="350"/>
      <c r="W840" s="350"/>
      <c r="X840" s="350"/>
      <c r="Y840" s="351">
        <v>1.6</v>
      </c>
      <c r="Z840" s="352"/>
      <c r="AA840" s="352"/>
      <c r="AB840" s="353"/>
      <c r="AC840" s="363" t="s">
        <v>196</v>
      </c>
      <c r="AD840" s="363"/>
      <c r="AE840" s="363"/>
      <c r="AF840" s="363"/>
      <c r="AG840" s="363"/>
      <c r="AH840" s="355" t="s">
        <v>640</v>
      </c>
      <c r="AI840" s="356"/>
      <c r="AJ840" s="356"/>
      <c r="AK840" s="356"/>
      <c r="AL840" s="357" t="s">
        <v>643</v>
      </c>
      <c r="AM840" s="358"/>
      <c r="AN840" s="358"/>
      <c r="AO840" s="359"/>
      <c r="AP840" s="360" t="s">
        <v>640</v>
      </c>
      <c r="AQ840" s="360"/>
      <c r="AR840" s="360"/>
      <c r="AS840" s="360"/>
      <c r="AT840" s="360"/>
      <c r="AU840" s="360"/>
      <c r="AV840" s="360"/>
      <c r="AW840" s="360"/>
      <c r="AX840" s="360"/>
    </row>
    <row r="841" spans="1:50" ht="30" customHeight="1" x14ac:dyDescent="0.15">
      <c r="A841" s="376">
        <v>5</v>
      </c>
      <c r="B841" s="376">
        <v>1</v>
      </c>
      <c r="C841" s="361" t="s">
        <v>631</v>
      </c>
      <c r="D841" s="347"/>
      <c r="E841" s="347"/>
      <c r="F841" s="347"/>
      <c r="G841" s="347"/>
      <c r="H841" s="347"/>
      <c r="I841" s="347"/>
      <c r="J841" s="348" t="s">
        <v>635</v>
      </c>
      <c r="K841" s="349"/>
      <c r="L841" s="349"/>
      <c r="M841" s="349"/>
      <c r="N841" s="349"/>
      <c r="O841" s="349"/>
      <c r="P841" s="362" t="s">
        <v>634</v>
      </c>
      <c r="Q841" s="350"/>
      <c r="R841" s="350"/>
      <c r="S841" s="350"/>
      <c r="T841" s="350"/>
      <c r="U841" s="350"/>
      <c r="V841" s="350"/>
      <c r="W841" s="350"/>
      <c r="X841" s="350"/>
      <c r="Y841" s="351">
        <v>0.5</v>
      </c>
      <c r="Z841" s="352"/>
      <c r="AA841" s="352"/>
      <c r="AB841" s="353"/>
      <c r="AC841" s="354" t="s">
        <v>196</v>
      </c>
      <c r="AD841" s="354"/>
      <c r="AE841" s="354"/>
      <c r="AF841" s="354"/>
      <c r="AG841" s="354"/>
      <c r="AH841" s="355" t="s">
        <v>640</v>
      </c>
      <c r="AI841" s="356"/>
      <c r="AJ841" s="356"/>
      <c r="AK841" s="356"/>
      <c r="AL841" s="357" t="s">
        <v>640</v>
      </c>
      <c r="AM841" s="358"/>
      <c r="AN841" s="358"/>
      <c r="AO841" s="359"/>
      <c r="AP841" s="360" t="s">
        <v>642</v>
      </c>
      <c r="AQ841" s="360"/>
      <c r="AR841" s="360"/>
      <c r="AS841" s="360"/>
      <c r="AT841" s="360"/>
      <c r="AU841" s="360"/>
      <c r="AV841" s="360"/>
      <c r="AW841" s="360"/>
      <c r="AX841" s="360"/>
    </row>
    <row r="842" spans="1:50" ht="30" customHeight="1" x14ac:dyDescent="0.15">
      <c r="A842" s="376">
        <v>6</v>
      </c>
      <c r="B842" s="376">
        <v>1</v>
      </c>
      <c r="C842" s="361" t="s">
        <v>632</v>
      </c>
      <c r="D842" s="347"/>
      <c r="E842" s="347"/>
      <c r="F842" s="347"/>
      <c r="G842" s="347"/>
      <c r="H842" s="347"/>
      <c r="I842" s="347"/>
      <c r="J842" s="348" t="s">
        <v>635</v>
      </c>
      <c r="K842" s="349"/>
      <c r="L842" s="349"/>
      <c r="M842" s="349"/>
      <c r="N842" s="349"/>
      <c r="O842" s="349"/>
      <c r="P842" s="362" t="s">
        <v>634</v>
      </c>
      <c r="Q842" s="350"/>
      <c r="R842" s="350"/>
      <c r="S842" s="350"/>
      <c r="T842" s="350"/>
      <c r="U842" s="350"/>
      <c r="V842" s="350"/>
      <c r="W842" s="350"/>
      <c r="X842" s="350"/>
      <c r="Y842" s="351">
        <v>0.2</v>
      </c>
      <c r="Z842" s="352"/>
      <c r="AA842" s="352"/>
      <c r="AB842" s="353"/>
      <c r="AC842" s="354" t="s">
        <v>196</v>
      </c>
      <c r="AD842" s="354"/>
      <c r="AE842" s="354"/>
      <c r="AF842" s="354"/>
      <c r="AG842" s="354"/>
      <c r="AH842" s="355" t="s">
        <v>643</v>
      </c>
      <c r="AI842" s="356"/>
      <c r="AJ842" s="356"/>
      <c r="AK842" s="356"/>
      <c r="AL842" s="357" t="s">
        <v>640</v>
      </c>
      <c r="AM842" s="358"/>
      <c r="AN842" s="358"/>
      <c r="AO842" s="359"/>
      <c r="AP842" s="360" t="s">
        <v>645</v>
      </c>
      <c r="AQ842" s="360"/>
      <c r="AR842" s="360"/>
      <c r="AS842" s="360"/>
      <c r="AT842" s="360"/>
      <c r="AU842" s="360"/>
      <c r="AV842" s="360"/>
      <c r="AW842" s="360"/>
      <c r="AX842" s="360"/>
    </row>
    <row r="843" spans="1:50" ht="30" customHeight="1" x14ac:dyDescent="0.15">
      <c r="A843" s="376">
        <v>7</v>
      </c>
      <c r="B843" s="376">
        <v>1</v>
      </c>
      <c r="C843" s="361" t="s">
        <v>633</v>
      </c>
      <c r="D843" s="347"/>
      <c r="E843" s="347"/>
      <c r="F843" s="347"/>
      <c r="G843" s="347"/>
      <c r="H843" s="347"/>
      <c r="I843" s="347"/>
      <c r="J843" s="348" t="s">
        <v>635</v>
      </c>
      <c r="K843" s="349"/>
      <c r="L843" s="349"/>
      <c r="M843" s="349"/>
      <c r="N843" s="349"/>
      <c r="O843" s="349"/>
      <c r="P843" s="362" t="s">
        <v>634</v>
      </c>
      <c r="Q843" s="350"/>
      <c r="R843" s="350"/>
      <c r="S843" s="350"/>
      <c r="T843" s="350"/>
      <c r="U843" s="350"/>
      <c r="V843" s="350"/>
      <c r="W843" s="350"/>
      <c r="X843" s="350"/>
      <c r="Y843" s="351">
        <v>0</v>
      </c>
      <c r="Z843" s="352"/>
      <c r="AA843" s="352"/>
      <c r="AB843" s="353"/>
      <c r="AC843" s="354" t="s">
        <v>196</v>
      </c>
      <c r="AD843" s="354"/>
      <c r="AE843" s="354"/>
      <c r="AF843" s="354"/>
      <c r="AG843" s="354"/>
      <c r="AH843" s="355" t="s">
        <v>655</v>
      </c>
      <c r="AI843" s="356"/>
      <c r="AJ843" s="356"/>
      <c r="AK843" s="356"/>
      <c r="AL843" s="357" t="s">
        <v>656</v>
      </c>
      <c r="AM843" s="358"/>
      <c r="AN843" s="358"/>
      <c r="AO843" s="359"/>
      <c r="AP843" s="360" t="s">
        <v>656</v>
      </c>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640</v>
      </c>
      <c r="F1102" s="375"/>
      <c r="G1102" s="375"/>
      <c r="H1102" s="375"/>
      <c r="I1102" s="375"/>
      <c r="J1102" s="348" t="s">
        <v>641</v>
      </c>
      <c r="K1102" s="349"/>
      <c r="L1102" s="349"/>
      <c r="M1102" s="349"/>
      <c r="N1102" s="349"/>
      <c r="O1102" s="349"/>
      <c r="P1102" s="362" t="s">
        <v>642</v>
      </c>
      <c r="Q1102" s="350"/>
      <c r="R1102" s="350"/>
      <c r="S1102" s="350"/>
      <c r="T1102" s="350"/>
      <c r="U1102" s="350"/>
      <c r="V1102" s="350"/>
      <c r="W1102" s="350"/>
      <c r="X1102" s="350"/>
      <c r="Y1102" s="351" t="s">
        <v>640</v>
      </c>
      <c r="Z1102" s="352"/>
      <c r="AA1102" s="352"/>
      <c r="AB1102" s="353"/>
      <c r="AC1102" s="354"/>
      <c r="AD1102" s="354"/>
      <c r="AE1102" s="354"/>
      <c r="AF1102" s="354"/>
      <c r="AG1102" s="354"/>
      <c r="AH1102" s="355" t="s">
        <v>640</v>
      </c>
      <c r="AI1102" s="356"/>
      <c r="AJ1102" s="356"/>
      <c r="AK1102" s="356"/>
      <c r="AL1102" s="357" t="s">
        <v>640</v>
      </c>
      <c r="AM1102" s="358"/>
      <c r="AN1102" s="358"/>
      <c r="AO1102" s="359"/>
      <c r="AP1102" s="360" t="s">
        <v>640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idden="1" x14ac:dyDescent="0.15"/>
    <row r="1133" spans="1:50" hidden="1" x14ac:dyDescent="0.15"/>
    <row r="1134"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4" max="49" man="1"/>
    <brk id="739" max="49" man="1"/>
  </rowBreaks>
  <colBreaks count="1" manualBreakCount="1">
    <brk id="6" max="1133"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29"/>
      <c r="AA2" s="830"/>
      <c r="AB2" s="1029" t="s">
        <v>11</v>
      </c>
      <c r="AC2" s="1030"/>
      <c r="AD2" s="1031"/>
      <c r="AE2" s="1035" t="s">
        <v>557</v>
      </c>
      <c r="AF2" s="1035"/>
      <c r="AG2" s="1035"/>
      <c r="AH2" s="1035"/>
      <c r="AI2" s="1035" t="s">
        <v>554</v>
      </c>
      <c r="AJ2" s="1035"/>
      <c r="AK2" s="1035"/>
      <c r="AL2" s="1035"/>
      <c r="AM2" s="1035" t="s">
        <v>528</v>
      </c>
      <c r="AN2" s="1035"/>
      <c r="AO2" s="1035"/>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29"/>
      <c r="AA9" s="830"/>
      <c r="AB9" s="1029" t="s">
        <v>11</v>
      </c>
      <c r="AC9" s="1030"/>
      <c r="AD9" s="1031"/>
      <c r="AE9" s="1035" t="s">
        <v>558</v>
      </c>
      <c r="AF9" s="1035"/>
      <c r="AG9" s="1035"/>
      <c r="AH9" s="1035"/>
      <c r="AI9" s="1035" t="s">
        <v>554</v>
      </c>
      <c r="AJ9" s="1035"/>
      <c r="AK9" s="1035"/>
      <c r="AL9" s="1035"/>
      <c r="AM9" s="1035" t="s">
        <v>528</v>
      </c>
      <c r="AN9" s="1035"/>
      <c r="AO9" s="1035"/>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29"/>
      <c r="AA16" s="830"/>
      <c r="AB16" s="1029" t="s">
        <v>11</v>
      </c>
      <c r="AC16" s="1030"/>
      <c r="AD16" s="1031"/>
      <c r="AE16" s="1035" t="s">
        <v>557</v>
      </c>
      <c r="AF16" s="1035"/>
      <c r="AG16" s="1035"/>
      <c r="AH16" s="1035"/>
      <c r="AI16" s="1035" t="s">
        <v>555</v>
      </c>
      <c r="AJ16" s="1035"/>
      <c r="AK16" s="1035"/>
      <c r="AL16" s="1035"/>
      <c r="AM16" s="1035" t="s">
        <v>528</v>
      </c>
      <c r="AN16" s="1035"/>
      <c r="AO16" s="1035"/>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29"/>
      <c r="AA23" s="830"/>
      <c r="AB23" s="1029" t="s">
        <v>11</v>
      </c>
      <c r="AC23" s="1030"/>
      <c r="AD23" s="1031"/>
      <c r="AE23" s="1035" t="s">
        <v>559</v>
      </c>
      <c r="AF23" s="1035"/>
      <c r="AG23" s="1035"/>
      <c r="AH23" s="1035"/>
      <c r="AI23" s="1035" t="s">
        <v>554</v>
      </c>
      <c r="AJ23" s="1035"/>
      <c r="AK23" s="1035"/>
      <c r="AL23" s="1035"/>
      <c r="AM23" s="1035" t="s">
        <v>528</v>
      </c>
      <c r="AN23" s="1035"/>
      <c r="AO23" s="1035"/>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29"/>
      <c r="AA30" s="830"/>
      <c r="AB30" s="1029" t="s">
        <v>11</v>
      </c>
      <c r="AC30" s="1030"/>
      <c r="AD30" s="1031"/>
      <c r="AE30" s="1035" t="s">
        <v>557</v>
      </c>
      <c r="AF30" s="1035"/>
      <c r="AG30" s="1035"/>
      <c r="AH30" s="1035"/>
      <c r="AI30" s="1035" t="s">
        <v>554</v>
      </c>
      <c r="AJ30" s="1035"/>
      <c r="AK30" s="1035"/>
      <c r="AL30" s="1035"/>
      <c r="AM30" s="1035" t="s">
        <v>552</v>
      </c>
      <c r="AN30" s="1035"/>
      <c r="AO30" s="1035"/>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29"/>
      <c r="AA37" s="830"/>
      <c r="AB37" s="1029" t="s">
        <v>11</v>
      </c>
      <c r="AC37" s="1030"/>
      <c r="AD37" s="1031"/>
      <c r="AE37" s="1035" t="s">
        <v>559</v>
      </c>
      <c r="AF37" s="1035"/>
      <c r="AG37" s="1035"/>
      <c r="AH37" s="1035"/>
      <c r="AI37" s="1035" t="s">
        <v>556</v>
      </c>
      <c r="AJ37" s="1035"/>
      <c r="AK37" s="1035"/>
      <c r="AL37" s="1035"/>
      <c r="AM37" s="1035" t="s">
        <v>553</v>
      </c>
      <c r="AN37" s="1035"/>
      <c r="AO37" s="1035"/>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29"/>
      <c r="AA44" s="830"/>
      <c r="AB44" s="1029" t="s">
        <v>11</v>
      </c>
      <c r="AC44" s="1030"/>
      <c r="AD44" s="1031"/>
      <c r="AE44" s="1035" t="s">
        <v>557</v>
      </c>
      <c r="AF44" s="1035"/>
      <c r="AG44" s="1035"/>
      <c r="AH44" s="1035"/>
      <c r="AI44" s="1035" t="s">
        <v>554</v>
      </c>
      <c r="AJ44" s="1035"/>
      <c r="AK44" s="1035"/>
      <c r="AL44" s="1035"/>
      <c r="AM44" s="1035" t="s">
        <v>528</v>
      </c>
      <c r="AN44" s="1035"/>
      <c r="AO44" s="1035"/>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29"/>
      <c r="AA51" s="830"/>
      <c r="AB51" s="557" t="s">
        <v>11</v>
      </c>
      <c r="AC51" s="1030"/>
      <c r="AD51" s="1031"/>
      <c r="AE51" s="1035" t="s">
        <v>557</v>
      </c>
      <c r="AF51" s="1035"/>
      <c r="AG51" s="1035"/>
      <c r="AH51" s="1035"/>
      <c r="AI51" s="1035" t="s">
        <v>554</v>
      </c>
      <c r="AJ51" s="1035"/>
      <c r="AK51" s="1035"/>
      <c r="AL51" s="1035"/>
      <c r="AM51" s="1035" t="s">
        <v>528</v>
      </c>
      <c r="AN51" s="1035"/>
      <c r="AO51" s="1035"/>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29"/>
      <c r="AA58" s="830"/>
      <c r="AB58" s="1029" t="s">
        <v>11</v>
      </c>
      <c r="AC58" s="1030"/>
      <c r="AD58" s="1031"/>
      <c r="AE58" s="1035" t="s">
        <v>557</v>
      </c>
      <c r="AF58" s="1035"/>
      <c r="AG58" s="1035"/>
      <c r="AH58" s="1035"/>
      <c r="AI58" s="1035" t="s">
        <v>554</v>
      </c>
      <c r="AJ58" s="1035"/>
      <c r="AK58" s="1035"/>
      <c r="AL58" s="1035"/>
      <c r="AM58" s="1035" t="s">
        <v>528</v>
      </c>
      <c r="AN58" s="1035"/>
      <c r="AO58" s="1035"/>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29"/>
      <c r="AA65" s="830"/>
      <c r="AB65" s="1029" t="s">
        <v>11</v>
      </c>
      <c r="AC65" s="1030"/>
      <c r="AD65" s="1031"/>
      <c r="AE65" s="1035" t="s">
        <v>557</v>
      </c>
      <c r="AF65" s="1035"/>
      <c r="AG65" s="1035"/>
      <c r="AH65" s="1035"/>
      <c r="AI65" s="1035" t="s">
        <v>554</v>
      </c>
      <c r="AJ65" s="1035"/>
      <c r="AK65" s="1035"/>
      <c r="AL65" s="1035"/>
      <c r="AM65" s="1035" t="s">
        <v>528</v>
      </c>
      <c r="AN65" s="1035"/>
      <c r="AO65" s="1035"/>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8"/>
      <c r="B4" s="1049"/>
      <c r="C4" s="1049"/>
      <c r="D4" s="1049"/>
      <c r="E4" s="1049"/>
      <c r="F4" s="1050"/>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8"/>
      <c r="B5" s="1049"/>
      <c r="C5" s="1049"/>
      <c r="D5" s="1049"/>
      <c r="E5" s="1049"/>
      <c r="F5" s="105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8"/>
      <c r="B6" s="1049"/>
      <c r="C6" s="1049"/>
      <c r="D6" s="1049"/>
      <c r="E6" s="1049"/>
      <c r="F6" s="105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8"/>
      <c r="B7" s="1049"/>
      <c r="C7" s="1049"/>
      <c r="D7" s="1049"/>
      <c r="E7" s="1049"/>
      <c r="F7" s="105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8"/>
      <c r="B8" s="1049"/>
      <c r="C8" s="1049"/>
      <c r="D8" s="1049"/>
      <c r="E8" s="1049"/>
      <c r="F8" s="105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8"/>
      <c r="B9" s="1049"/>
      <c r="C9" s="1049"/>
      <c r="D9" s="1049"/>
      <c r="E9" s="1049"/>
      <c r="F9" s="105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8"/>
      <c r="B10" s="1049"/>
      <c r="C10" s="1049"/>
      <c r="D10" s="1049"/>
      <c r="E10" s="1049"/>
      <c r="F10" s="105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8"/>
      <c r="B11" s="1049"/>
      <c r="C11" s="1049"/>
      <c r="D11" s="1049"/>
      <c r="E11" s="1049"/>
      <c r="F11" s="105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8"/>
      <c r="B12" s="1049"/>
      <c r="C12" s="1049"/>
      <c r="D12" s="1049"/>
      <c r="E12" s="1049"/>
      <c r="F12" s="105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8"/>
      <c r="B13" s="1049"/>
      <c r="C13" s="1049"/>
      <c r="D13" s="1049"/>
      <c r="E13" s="1049"/>
      <c r="F13" s="105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8"/>
      <c r="B14" s="1049"/>
      <c r="C14" s="1049"/>
      <c r="D14" s="1049"/>
      <c r="E14" s="1049"/>
      <c r="F14" s="1050"/>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8"/>
      <c r="B15" s="1049"/>
      <c r="C15" s="1049"/>
      <c r="D15" s="1049"/>
      <c r="E15" s="1049"/>
      <c r="F15" s="1050"/>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8"/>
      <c r="B16" s="1049"/>
      <c r="C16" s="1049"/>
      <c r="D16" s="1049"/>
      <c r="E16" s="1049"/>
      <c r="F16" s="1050"/>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8"/>
      <c r="B17" s="1049"/>
      <c r="C17" s="1049"/>
      <c r="D17" s="1049"/>
      <c r="E17" s="1049"/>
      <c r="F17" s="1050"/>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8"/>
      <c r="B18" s="1049"/>
      <c r="C18" s="1049"/>
      <c r="D18" s="1049"/>
      <c r="E18" s="1049"/>
      <c r="F18" s="105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8"/>
      <c r="B19" s="1049"/>
      <c r="C19" s="1049"/>
      <c r="D19" s="1049"/>
      <c r="E19" s="1049"/>
      <c r="F19" s="105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8"/>
      <c r="B20" s="1049"/>
      <c r="C20" s="1049"/>
      <c r="D20" s="1049"/>
      <c r="E20" s="1049"/>
      <c r="F20" s="105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8"/>
      <c r="B21" s="1049"/>
      <c r="C21" s="1049"/>
      <c r="D21" s="1049"/>
      <c r="E21" s="1049"/>
      <c r="F21" s="105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8"/>
      <c r="B22" s="1049"/>
      <c r="C22" s="1049"/>
      <c r="D22" s="1049"/>
      <c r="E22" s="1049"/>
      <c r="F22" s="105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8"/>
      <c r="B23" s="1049"/>
      <c r="C23" s="1049"/>
      <c r="D23" s="1049"/>
      <c r="E23" s="1049"/>
      <c r="F23" s="105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8"/>
      <c r="B24" s="1049"/>
      <c r="C24" s="1049"/>
      <c r="D24" s="1049"/>
      <c r="E24" s="1049"/>
      <c r="F24" s="105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8"/>
      <c r="B25" s="1049"/>
      <c r="C25" s="1049"/>
      <c r="D25" s="1049"/>
      <c r="E25" s="1049"/>
      <c r="F25" s="105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8"/>
      <c r="B26" s="1049"/>
      <c r="C26" s="1049"/>
      <c r="D26" s="1049"/>
      <c r="E26" s="1049"/>
      <c r="F26" s="105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8"/>
      <c r="B27" s="1049"/>
      <c r="C27" s="1049"/>
      <c r="D27" s="1049"/>
      <c r="E27" s="1049"/>
      <c r="F27" s="1050"/>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8"/>
      <c r="B28" s="1049"/>
      <c r="C28" s="1049"/>
      <c r="D28" s="1049"/>
      <c r="E28" s="1049"/>
      <c r="F28" s="1050"/>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8"/>
      <c r="B29" s="1049"/>
      <c r="C29" s="1049"/>
      <c r="D29" s="1049"/>
      <c r="E29" s="1049"/>
      <c r="F29" s="1050"/>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8"/>
      <c r="B30" s="1049"/>
      <c r="C30" s="1049"/>
      <c r="D30" s="1049"/>
      <c r="E30" s="1049"/>
      <c r="F30" s="1050"/>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8"/>
      <c r="B31" s="1049"/>
      <c r="C31" s="1049"/>
      <c r="D31" s="1049"/>
      <c r="E31" s="1049"/>
      <c r="F31" s="105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8"/>
      <c r="B32" s="1049"/>
      <c r="C32" s="1049"/>
      <c r="D32" s="1049"/>
      <c r="E32" s="1049"/>
      <c r="F32" s="105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8"/>
      <c r="B33" s="1049"/>
      <c r="C33" s="1049"/>
      <c r="D33" s="1049"/>
      <c r="E33" s="1049"/>
      <c r="F33" s="105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8"/>
      <c r="B34" s="1049"/>
      <c r="C34" s="1049"/>
      <c r="D34" s="1049"/>
      <c r="E34" s="1049"/>
      <c r="F34" s="105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8"/>
      <c r="B35" s="1049"/>
      <c r="C35" s="1049"/>
      <c r="D35" s="1049"/>
      <c r="E35" s="1049"/>
      <c r="F35" s="105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8"/>
      <c r="B36" s="1049"/>
      <c r="C36" s="1049"/>
      <c r="D36" s="1049"/>
      <c r="E36" s="1049"/>
      <c r="F36" s="105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8"/>
      <c r="B37" s="1049"/>
      <c r="C37" s="1049"/>
      <c r="D37" s="1049"/>
      <c r="E37" s="1049"/>
      <c r="F37" s="105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8"/>
      <c r="B38" s="1049"/>
      <c r="C38" s="1049"/>
      <c r="D38" s="1049"/>
      <c r="E38" s="1049"/>
      <c r="F38" s="105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8"/>
      <c r="B39" s="1049"/>
      <c r="C39" s="1049"/>
      <c r="D39" s="1049"/>
      <c r="E39" s="1049"/>
      <c r="F39" s="105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8"/>
      <c r="B40" s="1049"/>
      <c r="C40" s="1049"/>
      <c r="D40" s="1049"/>
      <c r="E40" s="1049"/>
      <c r="F40" s="1050"/>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8"/>
      <c r="B41" s="1049"/>
      <c r="C41" s="1049"/>
      <c r="D41" s="1049"/>
      <c r="E41" s="1049"/>
      <c r="F41" s="1050"/>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8"/>
      <c r="B42" s="1049"/>
      <c r="C42" s="1049"/>
      <c r="D42" s="1049"/>
      <c r="E42" s="1049"/>
      <c r="F42" s="1050"/>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8"/>
      <c r="B43" s="1049"/>
      <c r="C43" s="1049"/>
      <c r="D43" s="1049"/>
      <c r="E43" s="1049"/>
      <c r="F43" s="1050"/>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8"/>
      <c r="B44" s="1049"/>
      <c r="C44" s="1049"/>
      <c r="D44" s="1049"/>
      <c r="E44" s="1049"/>
      <c r="F44" s="105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8"/>
      <c r="B45" s="1049"/>
      <c r="C45" s="1049"/>
      <c r="D45" s="1049"/>
      <c r="E45" s="1049"/>
      <c r="F45" s="105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8"/>
      <c r="B46" s="1049"/>
      <c r="C46" s="1049"/>
      <c r="D46" s="1049"/>
      <c r="E46" s="1049"/>
      <c r="F46" s="105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8"/>
      <c r="B47" s="1049"/>
      <c r="C47" s="1049"/>
      <c r="D47" s="1049"/>
      <c r="E47" s="1049"/>
      <c r="F47" s="105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8"/>
      <c r="B48" s="1049"/>
      <c r="C48" s="1049"/>
      <c r="D48" s="1049"/>
      <c r="E48" s="1049"/>
      <c r="F48" s="105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8"/>
      <c r="B49" s="1049"/>
      <c r="C49" s="1049"/>
      <c r="D49" s="1049"/>
      <c r="E49" s="1049"/>
      <c r="F49" s="105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8"/>
      <c r="B50" s="1049"/>
      <c r="C50" s="1049"/>
      <c r="D50" s="1049"/>
      <c r="E50" s="1049"/>
      <c r="F50" s="105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8"/>
      <c r="B51" s="1049"/>
      <c r="C51" s="1049"/>
      <c r="D51" s="1049"/>
      <c r="E51" s="1049"/>
      <c r="F51" s="105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8"/>
      <c r="B52" s="1049"/>
      <c r="C52" s="1049"/>
      <c r="D52" s="1049"/>
      <c r="E52" s="1049"/>
      <c r="F52" s="105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8"/>
      <c r="B56" s="1049"/>
      <c r="C56" s="1049"/>
      <c r="D56" s="1049"/>
      <c r="E56" s="1049"/>
      <c r="F56" s="1050"/>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8"/>
      <c r="B57" s="1049"/>
      <c r="C57" s="1049"/>
      <c r="D57" s="1049"/>
      <c r="E57" s="1049"/>
      <c r="F57" s="1050"/>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8"/>
      <c r="B58" s="1049"/>
      <c r="C58" s="1049"/>
      <c r="D58" s="1049"/>
      <c r="E58" s="1049"/>
      <c r="F58" s="105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8"/>
      <c r="B59" s="1049"/>
      <c r="C59" s="1049"/>
      <c r="D59" s="1049"/>
      <c r="E59" s="1049"/>
      <c r="F59" s="105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8"/>
      <c r="B60" s="1049"/>
      <c r="C60" s="1049"/>
      <c r="D60" s="1049"/>
      <c r="E60" s="1049"/>
      <c r="F60" s="105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8"/>
      <c r="B61" s="1049"/>
      <c r="C61" s="1049"/>
      <c r="D61" s="1049"/>
      <c r="E61" s="1049"/>
      <c r="F61" s="105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8"/>
      <c r="B62" s="1049"/>
      <c r="C62" s="1049"/>
      <c r="D62" s="1049"/>
      <c r="E62" s="1049"/>
      <c r="F62" s="105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8"/>
      <c r="B63" s="1049"/>
      <c r="C63" s="1049"/>
      <c r="D63" s="1049"/>
      <c r="E63" s="1049"/>
      <c r="F63" s="105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8"/>
      <c r="B64" s="1049"/>
      <c r="C64" s="1049"/>
      <c r="D64" s="1049"/>
      <c r="E64" s="1049"/>
      <c r="F64" s="105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8"/>
      <c r="B65" s="1049"/>
      <c r="C65" s="1049"/>
      <c r="D65" s="1049"/>
      <c r="E65" s="1049"/>
      <c r="F65" s="105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8"/>
      <c r="B66" s="1049"/>
      <c r="C66" s="1049"/>
      <c r="D66" s="1049"/>
      <c r="E66" s="1049"/>
      <c r="F66" s="105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8"/>
      <c r="B67" s="1049"/>
      <c r="C67" s="1049"/>
      <c r="D67" s="1049"/>
      <c r="E67" s="1049"/>
      <c r="F67" s="1050"/>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8"/>
      <c r="B68" s="1049"/>
      <c r="C68" s="1049"/>
      <c r="D68" s="1049"/>
      <c r="E68" s="1049"/>
      <c r="F68" s="1050"/>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8"/>
      <c r="B69" s="1049"/>
      <c r="C69" s="1049"/>
      <c r="D69" s="1049"/>
      <c r="E69" s="1049"/>
      <c r="F69" s="1050"/>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8"/>
      <c r="B70" s="1049"/>
      <c r="C70" s="1049"/>
      <c r="D70" s="1049"/>
      <c r="E70" s="1049"/>
      <c r="F70" s="1050"/>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8"/>
      <c r="B71" s="1049"/>
      <c r="C71" s="1049"/>
      <c r="D71" s="1049"/>
      <c r="E71" s="1049"/>
      <c r="F71" s="105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8"/>
      <c r="B72" s="1049"/>
      <c r="C72" s="1049"/>
      <c r="D72" s="1049"/>
      <c r="E72" s="1049"/>
      <c r="F72" s="105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8"/>
      <c r="B73" s="1049"/>
      <c r="C73" s="1049"/>
      <c r="D73" s="1049"/>
      <c r="E73" s="1049"/>
      <c r="F73" s="105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8"/>
      <c r="B74" s="1049"/>
      <c r="C74" s="1049"/>
      <c r="D74" s="1049"/>
      <c r="E74" s="1049"/>
      <c r="F74" s="105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8"/>
      <c r="B75" s="1049"/>
      <c r="C75" s="1049"/>
      <c r="D75" s="1049"/>
      <c r="E75" s="1049"/>
      <c r="F75" s="105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8"/>
      <c r="B76" s="1049"/>
      <c r="C76" s="1049"/>
      <c r="D76" s="1049"/>
      <c r="E76" s="1049"/>
      <c r="F76" s="105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8"/>
      <c r="B77" s="1049"/>
      <c r="C77" s="1049"/>
      <c r="D77" s="1049"/>
      <c r="E77" s="1049"/>
      <c r="F77" s="105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8"/>
      <c r="B78" s="1049"/>
      <c r="C78" s="1049"/>
      <c r="D78" s="1049"/>
      <c r="E78" s="1049"/>
      <c r="F78" s="105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8"/>
      <c r="B79" s="1049"/>
      <c r="C79" s="1049"/>
      <c r="D79" s="1049"/>
      <c r="E79" s="1049"/>
      <c r="F79" s="105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8"/>
      <c r="B80" s="1049"/>
      <c r="C80" s="1049"/>
      <c r="D80" s="1049"/>
      <c r="E80" s="1049"/>
      <c r="F80" s="1050"/>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8"/>
      <c r="B81" s="1049"/>
      <c r="C81" s="1049"/>
      <c r="D81" s="1049"/>
      <c r="E81" s="1049"/>
      <c r="F81" s="1050"/>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8"/>
      <c r="B82" s="1049"/>
      <c r="C82" s="1049"/>
      <c r="D82" s="1049"/>
      <c r="E82" s="1049"/>
      <c r="F82" s="1050"/>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8"/>
      <c r="B83" s="1049"/>
      <c r="C83" s="1049"/>
      <c r="D83" s="1049"/>
      <c r="E83" s="1049"/>
      <c r="F83" s="1050"/>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8"/>
      <c r="B84" s="1049"/>
      <c r="C84" s="1049"/>
      <c r="D84" s="1049"/>
      <c r="E84" s="1049"/>
      <c r="F84" s="105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8"/>
      <c r="B85" s="1049"/>
      <c r="C85" s="1049"/>
      <c r="D85" s="1049"/>
      <c r="E85" s="1049"/>
      <c r="F85" s="105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8"/>
      <c r="B86" s="1049"/>
      <c r="C86" s="1049"/>
      <c r="D86" s="1049"/>
      <c r="E86" s="1049"/>
      <c r="F86" s="105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8"/>
      <c r="B87" s="1049"/>
      <c r="C87" s="1049"/>
      <c r="D87" s="1049"/>
      <c r="E87" s="1049"/>
      <c r="F87" s="105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8"/>
      <c r="B88" s="1049"/>
      <c r="C88" s="1049"/>
      <c r="D88" s="1049"/>
      <c r="E88" s="1049"/>
      <c r="F88" s="105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8"/>
      <c r="B89" s="1049"/>
      <c r="C89" s="1049"/>
      <c r="D89" s="1049"/>
      <c r="E89" s="1049"/>
      <c r="F89" s="105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8"/>
      <c r="B90" s="1049"/>
      <c r="C90" s="1049"/>
      <c r="D90" s="1049"/>
      <c r="E90" s="1049"/>
      <c r="F90" s="105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8"/>
      <c r="B91" s="1049"/>
      <c r="C91" s="1049"/>
      <c r="D91" s="1049"/>
      <c r="E91" s="1049"/>
      <c r="F91" s="105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8"/>
      <c r="B92" s="1049"/>
      <c r="C92" s="1049"/>
      <c r="D92" s="1049"/>
      <c r="E92" s="1049"/>
      <c r="F92" s="105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8"/>
      <c r="B93" s="1049"/>
      <c r="C93" s="1049"/>
      <c r="D93" s="1049"/>
      <c r="E93" s="1049"/>
      <c r="F93" s="1050"/>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8"/>
      <c r="B94" s="1049"/>
      <c r="C94" s="1049"/>
      <c r="D94" s="1049"/>
      <c r="E94" s="1049"/>
      <c r="F94" s="1050"/>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8"/>
      <c r="B95" s="1049"/>
      <c r="C95" s="1049"/>
      <c r="D95" s="1049"/>
      <c r="E95" s="1049"/>
      <c r="F95" s="1050"/>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8"/>
      <c r="B96" s="1049"/>
      <c r="C96" s="1049"/>
      <c r="D96" s="1049"/>
      <c r="E96" s="1049"/>
      <c r="F96" s="1050"/>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8"/>
      <c r="B97" s="1049"/>
      <c r="C97" s="1049"/>
      <c r="D97" s="1049"/>
      <c r="E97" s="1049"/>
      <c r="F97" s="105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8"/>
      <c r="B98" s="1049"/>
      <c r="C98" s="1049"/>
      <c r="D98" s="1049"/>
      <c r="E98" s="1049"/>
      <c r="F98" s="105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8"/>
      <c r="B99" s="1049"/>
      <c r="C99" s="1049"/>
      <c r="D99" s="1049"/>
      <c r="E99" s="1049"/>
      <c r="F99" s="105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8"/>
      <c r="B100" s="1049"/>
      <c r="C100" s="1049"/>
      <c r="D100" s="1049"/>
      <c r="E100" s="1049"/>
      <c r="F100" s="105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8"/>
      <c r="B101" s="1049"/>
      <c r="C101" s="1049"/>
      <c r="D101" s="1049"/>
      <c r="E101" s="1049"/>
      <c r="F101" s="105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8"/>
      <c r="B102" s="1049"/>
      <c r="C102" s="1049"/>
      <c r="D102" s="1049"/>
      <c r="E102" s="1049"/>
      <c r="F102" s="105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8"/>
      <c r="B103" s="1049"/>
      <c r="C103" s="1049"/>
      <c r="D103" s="1049"/>
      <c r="E103" s="1049"/>
      <c r="F103" s="105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8"/>
      <c r="B104" s="1049"/>
      <c r="C104" s="1049"/>
      <c r="D104" s="1049"/>
      <c r="E104" s="1049"/>
      <c r="F104" s="105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8"/>
      <c r="B105" s="1049"/>
      <c r="C105" s="1049"/>
      <c r="D105" s="1049"/>
      <c r="E105" s="1049"/>
      <c r="F105" s="105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8"/>
      <c r="B109" s="1049"/>
      <c r="C109" s="1049"/>
      <c r="D109" s="1049"/>
      <c r="E109" s="1049"/>
      <c r="F109" s="1050"/>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8"/>
      <c r="B110" s="1049"/>
      <c r="C110" s="1049"/>
      <c r="D110" s="1049"/>
      <c r="E110" s="1049"/>
      <c r="F110" s="1050"/>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8"/>
      <c r="B111" s="1049"/>
      <c r="C111" s="1049"/>
      <c r="D111" s="1049"/>
      <c r="E111" s="1049"/>
      <c r="F111" s="105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8"/>
      <c r="B112" s="1049"/>
      <c r="C112" s="1049"/>
      <c r="D112" s="1049"/>
      <c r="E112" s="1049"/>
      <c r="F112" s="105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8"/>
      <c r="B113" s="1049"/>
      <c r="C113" s="1049"/>
      <c r="D113" s="1049"/>
      <c r="E113" s="1049"/>
      <c r="F113" s="105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8"/>
      <c r="B114" s="1049"/>
      <c r="C114" s="1049"/>
      <c r="D114" s="1049"/>
      <c r="E114" s="1049"/>
      <c r="F114" s="105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8"/>
      <c r="B115" s="1049"/>
      <c r="C115" s="1049"/>
      <c r="D115" s="1049"/>
      <c r="E115" s="1049"/>
      <c r="F115" s="105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8"/>
      <c r="B116" s="1049"/>
      <c r="C116" s="1049"/>
      <c r="D116" s="1049"/>
      <c r="E116" s="1049"/>
      <c r="F116" s="105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8"/>
      <c r="B117" s="1049"/>
      <c r="C117" s="1049"/>
      <c r="D117" s="1049"/>
      <c r="E117" s="1049"/>
      <c r="F117" s="105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8"/>
      <c r="B118" s="1049"/>
      <c r="C118" s="1049"/>
      <c r="D118" s="1049"/>
      <c r="E118" s="1049"/>
      <c r="F118" s="105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8"/>
      <c r="B119" s="1049"/>
      <c r="C119" s="1049"/>
      <c r="D119" s="1049"/>
      <c r="E119" s="1049"/>
      <c r="F119" s="105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8"/>
      <c r="B120" s="1049"/>
      <c r="C120" s="1049"/>
      <c r="D120" s="1049"/>
      <c r="E120" s="1049"/>
      <c r="F120" s="1050"/>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8"/>
      <c r="B121" s="1049"/>
      <c r="C121" s="1049"/>
      <c r="D121" s="1049"/>
      <c r="E121" s="1049"/>
      <c r="F121" s="1050"/>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8"/>
      <c r="B122" s="1049"/>
      <c r="C122" s="1049"/>
      <c r="D122" s="1049"/>
      <c r="E122" s="1049"/>
      <c r="F122" s="1050"/>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8"/>
      <c r="B123" s="1049"/>
      <c r="C123" s="1049"/>
      <c r="D123" s="1049"/>
      <c r="E123" s="1049"/>
      <c r="F123" s="1050"/>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8"/>
      <c r="B124" s="1049"/>
      <c r="C124" s="1049"/>
      <c r="D124" s="1049"/>
      <c r="E124" s="1049"/>
      <c r="F124" s="105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8"/>
      <c r="B125" s="1049"/>
      <c r="C125" s="1049"/>
      <c r="D125" s="1049"/>
      <c r="E125" s="1049"/>
      <c r="F125" s="105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8"/>
      <c r="B126" s="1049"/>
      <c r="C126" s="1049"/>
      <c r="D126" s="1049"/>
      <c r="E126" s="1049"/>
      <c r="F126" s="105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8"/>
      <c r="B127" s="1049"/>
      <c r="C127" s="1049"/>
      <c r="D127" s="1049"/>
      <c r="E127" s="1049"/>
      <c r="F127" s="105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8"/>
      <c r="B128" s="1049"/>
      <c r="C128" s="1049"/>
      <c r="D128" s="1049"/>
      <c r="E128" s="1049"/>
      <c r="F128" s="105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8"/>
      <c r="B129" s="1049"/>
      <c r="C129" s="1049"/>
      <c r="D129" s="1049"/>
      <c r="E129" s="1049"/>
      <c r="F129" s="105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8"/>
      <c r="B130" s="1049"/>
      <c r="C130" s="1049"/>
      <c r="D130" s="1049"/>
      <c r="E130" s="1049"/>
      <c r="F130" s="105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8"/>
      <c r="B131" s="1049"/>
      <c r="C131" s="1049"/>
      <c r="D131" s="1049"/>
      <c r="E131" s="1049"/>
      <c r="F131" s="105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8"/>
      <c r="B132" s="1049"/>
      <c r="C132" s="1049"/>
      <c r="D132" s="1049"/>
      <c r="E132" s="1049"/>
      <c r="F132" s="105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8"/>
      <c r="B133" s="1049"/>
      <c r="C133" s="1049"/>
      <c r="D133" s="1049"/>
      <c r="E133" s="1049"/>
      <c r="F133" s="1050"/>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8"/>
      <c r="B134" s="1049"/>
      <c r="C134" s="1049"/>
      <c r="D134" s="1049"/>
      <c r="E134" s="1049"/>
      <c r="F134" s="1050"/>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8"/>
      <c r="B135" s="1049"/>
      <c r="C135" s="1049"/>
      <c r="D135" s="1049"/>
      <c r="E135" s="1049"/>
      <c r="F135" s="1050"/>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8"/>
      <c r="B136" s="1049"/>
      <c r="C136" s="1049"/>
      <c r="D136" s="1049"/>
      <c r="E136" s="1049"/>
      <c r="F136" s="1050"/>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8"/>
      <c r="B137" s="1049"/>
      <c r="C137" s="1049"/>
      <c r="D137" s="1049"/>
      <c r="E137" s="1049"/>
      <c r="F137" s="105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8"/>
      <c r="B138" s="1049"/>
      <c r="C138" s="1049"/>
      <c r="D138" s="1049"/>
      <c r="E138" s="1049"/>
      <c r="F138" s="105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8"/>
      <c r="B139" s="1049"/>
      <c r="C139" s="1049"/>
      <c r="D139" s="1049"/>
      <c r="E139" s="1049"/>
      <c r="F139" s="105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8"/>
      <c r="B140" s="1049"/>
      <c r="C140" s="1049"/>
      <c r="D140" s="1049"/>
      <c r="E140" s="1049"/>
      <c r="F140" s="105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8"/>
      <c r="B141" s="1049"/>
      <c r="C141" s="1049"/>
      <c r="D141" s="1049"/>
      <c r="E141" s="1049"/>
      <c r="F141" s="105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8"/>
      <c r="B142" s="1049"/>
      <c r="C142" s="1049"/>
      <c r="D142" s="1049"/>
      <c r="E142" s="1049"/>
      <c r="F142" s="105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8"/>
      <c r="B143" s="1049"/>
      <c r="C143" s="1049"/>
      <c r="D143" s="1049"/>
      <c r="E143" s="1049"/>
      <c r="F143" s="105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8"/>
      <c r="B144" s="1049"/>
      <c r="C144" s="1049"/>
      <c r="D144" s="1049"/>
      <c r="E144" s="1049"/>
      <c r="F144" s="105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8"/>
      <c r="B145" s="1049"/>
      <c r="C145" s="1049"/>
      <c r="D145" s="1049"/>
      <c r="E145" s="1049"/>
      <c r="F145" s="105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8"/>
      <c r="B146" s="1049"/>
      <c r="C146" s="1049"/>
      <c r="D146" s="1049"/>
      <c r="E146" s="1049"/>
      <c r="F146" s="1050"/>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8"/>
      <c r="B147" s="1049"/>
      <c r="C147" s="1049"/>
      <c r="D147" s="1049"/>
      <c r="E147" s="1049"/>
      <c r="F147" s="1050"/>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8"/>
      <c r="B148" s="1049"/>
      <c r="C148" s="1049"/>
      <c r="D148" s="1049"/>
      <c r="E148" s="1049"/>
      <c r="F148" s="1050"/>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8"/>
      <c r="B149" s="1049"/>
      <c r="C149" s="1049"/>
      <c r="D149" s="1049"/>
      <c r="E149" s="1049"/>
      <c r="F149" s="1050"/>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8"/>
      <c r="B150" s="1049"/>
      <c r="C150" s="1049"/>
      <c r="D150" s="1049"/>
      <c r="E150" s="1049"/>
      <c r="F150" s="105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8"/>
      <c r="B151" s="1049"/>
      <c r="C151" s="1049"/>
      <c r="D151" s="1049"/>
      <c r="E151" s="1049"/>
      <c r="F151" s="105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8"/>
      <c r="B152" s="1049"/>
      <c r="C152" s="1049"/>
      <c r="D152" s="1049"/>
      <c r="E152" s="1049"/>
      <c r="F152" s="105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8"/>
      <c r="B153" s="1049"/>
      <c r="C153" s="1049"/>
      <c r="D153" s="1049"/>
      <c r="E153" s="1049"/>
      <c r="F153" s="105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8"/>
      <c r="B154" s="1049"/>
      <c r="C154" s="1049"/>
      <c r="D154" s="1049"/>
      <c r="E154" s="1049"/>
      <c r="F154" s="105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8"/>
      <c r="B155" s="1049"/>
      <c r="C155" s="1049"/>
      <c r="D155" s="1049"/>
      <c r="E155" s="1049"/>
      <c r="F155" s="105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8"/>
      <c r="B156" s="1049"/>
      <c r="C156" s="1049"/>
      <c r="D156" s="1049"/>
      <c r="E156" s="1049"/>
      <c r="F156" s="105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8"/>
      <c r="B157" s="1049"/>
      <c r="C157" s="1049"/>
      <c r="D157" s="1049"/>
      <c r="E157" s="1049"/>
      <c r="F157" s="105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8"/>
      <c r="B158" s="1049"/>
      <c r="C158" s="1049"/>
      <c r="D158" s="1049"/>
      <c r="E158" s="1049"/>
      <c r="F158" s="105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8"/>
      <c r="B162" s="1049"/>
      <c r="C162" s="1049"/>
      <c r="D162" s="1049"/>
      <c r="E162" s="1049"/>
      <c r="F162" s="1050"/>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8"/>
      <c r="B163" s="1049"/>
      <c r="C163" s="1049"/>
      <c r="D163" s="1049"/>
      <c r="E163" s="1049"/>
      <c r="F163" s="1050"/>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8"/>
      <c r="B164" s="1049"/>
      <c r="C164" s="1049"/>
      <c r="D164" s="1049"/>
      <c r="E164" s="1049"/>
      <c r="F164" s="105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8"/>
      <c r="B165" s="1049"/>
      <c r="C165" s="1049"/>
      <c r="D165" s="1049"/>
      <c r="E165" s="1049"/>
      <c r="F165" s="105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8"/>
      <c r="B166" s="1049"/>
      <c r="C166" s="1049"/>
      <c r="D166" s="1049"/>
      <c r="E166" s="1049"/>
      <c r="F166" s="105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8"/>
      <c r="B167" s="1049"/>
      <c r="C167" s="1049"/>
      <c r="D167" s="1049"/>
      <c r="E167" s="1049"/>
      <c r="F167" s="105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8"/>
      <c r="B168" s="1049"/>
      <c r="C168" s="1049"/>
      <c r="D168" s="1049"/>
      <c r="E168" s="1049"/>
      <c r="F168" s="105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8"/>
      <c r="B169" s="1049"/>
      <c r="C169" s="1049"/>
      <c r="D169" s="1049"/>
      <c r="E169" s="1049"/>
      <c r="F169" s="105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8"/>
      <c r="B170" s="1049"/>
      <c r="C170" s="1049"/>
      <c r="D170" s="1049"/>
      <c r="E170" s="1049"/>
      <c r="F170" s="105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8"/>
      <c r="B171" s="1049"/>
      <c r="C171" s="1049"/>
      <c r="D171" s="1049"/>
      <c r="E171" s="1049"/>
      <c r="F171" s="105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8"/>
      <c r="B172" s="1049"/>
      <c r="C172" s="1049"/>
      <c r="D172" s="1049"/>
      <c r="E172" s="1049"/>
      <c r="F172" s="105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8"/>
      <c r="B173" s="1049"/>
      <c r="C173" s="1049"/>
      <c r="D173" s="1049"/>
      <c r="E173" s="1049"/>
      <c r="F173" s="1050"/>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8"/>
      <c r="B174" s="1049"/>
      <c r="C174" s="1049"/>
      <c r="D174" s="1049"/>
      <c r="E174" s="1049"/>
      <c r="F174" s="1050"/>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8"/>
      <c r="B175" s="1049"/>
      <c r="C175" s="1049"/>
      <c r="D175" s="1049"/>
      <c r="E175" s="1049"/>
      <c r="F175" s="1050"/>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8"/>
      <c r="B176" s="1049"/>
      <c r="C176" s="1049"/>
      <c r="D176" s="1049"/>
      <c r="E176" s="1049"/>
      <c r="F176" s="1050"/>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8"/>
      <c r="B177" s="1049"/>
      <c r="C177" s="1049"/>
      <c r="D177" s="1049"/>
      <c r="E177" s="1049"/>
      <c r="F177" s="105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8"/>
      <c r="B178" s="1049"/>
      <c r="C178" s="1049"/>
      <c r="D178" s="1049"/>
      <c r="E178" s="1049"/>
      <c r="F178" s="105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8"/>
      <c r="B179" s="1049"/>
      <c r="C179" s="1049"/>
      <c r="D179" s="1049"/>
      <c r="E179" s="1049"/>
      <c r="F179" s="105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8"/>
      <c r="B180" s="1049"/>
      <c r="C180" s="1049"/>
      <c r="D180" s="1049"/>
      <c r="E180" s="1049"/>
      <c r="F180" s="105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8"/>
      <c r="B181" s="1049"/>
      <c r="C181" s="1049"/>
      <c r="D181" s="1049"/>
      <c r="E181" s="1049"/>
      <c r="F181" s="105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8"/>
      <c r="B182" s="1049"/>
      <c r="C182" s="1049"/>
      <c r="D182" s="1049"/>
      <c r="E182" s="1049"/>
      <c r="F182" s="105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8"/>
      <c r="B183" s="1049"/>
      <c r="C183" s="1049"/>
      <c r="D183" s="1049"/>
      <c r="E183" s="1049"/>
      <c r="F183" s="105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8"/>
      <c r="B184" s="1049"/>
      <c r="C184" s="1049"/>
      <c r="D184" s="1049"/>
      <c r="E184" s="1049"/>
      <c r="F184" s="105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8"/>
      <c r="B185" s="1049"/>
      <c r="C185" s="1049"/>
      <c r="D185" s="1049"/>
      <c r="E185" s="1049"/>
      <c r="F185" s="105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8"/>
      <c r="B186" s="1049"/>
      <c r="C186" s="1049"/>
      <c r="D186" s="1049"/>
      <c r="E186" s="1049"/>
      <c r="F186" s="1050"/>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8"/>
      <c r="B187" s="1049"/>
      <c r="C187" s="1049"/>
      <c r="D187" s="1049"/>
      <c r="E187" s="1049"/>
      <c r="F187" s="1050"/>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8"/>
      <c r="B188" s="1049"/>
      <c r="C188" s="1049"/>
      <c r="D188" s="1049"/>
      <c r="E188" s="1049"/>
      <c r="F188" s="1050"/>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8"/>
      <c r="B189" s="1049"/>
      <c r="C189" s="1049"/>
      <c r="D189" s="1049"/>
      <c r="E189" s="1049"/>
      <c r="F189" s="1050"/>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8"/>
      <c r="B190" s="1049"/>
      <c r="C190" s="1049"/>
      <c r="D190" s="1049"/>
      <c r="E190" s="1049"/>
      <c r="F190" s="105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8"/>
      <c r="B191" s="1049"/>
      <c r="C191" s="1049"/>
      <c r="D191" s="1049"/>
      <c r="E191" s="1049"/>
      <c r="F191" s="105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8"/>
      <c r="B192" s="1049"/>
      <c r="C192" s="1049"/>
      <c r="D192" s="1049"/>
      <c r="E192" s="1049"/>
      <c r="F192" s="105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8"/>
      <c r="B193" s="1049"/>
      <c r="C193" s="1049"/>
      <c r="D193" s="1049"/>
      <c r="E193" s="1049"/>
      <c r="F193" s="105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8"/>
      <c r="B194" s="1049"/>
      <c r="C194" s="1049"/>
      <c r="D194" s="1049"/>
      <c r="E194" s="1049"/>
      <c r="F194" s="105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8"/>
      <c r="B195" s="1049"/>
      <c r="C195" s="1049"/>
      <c r="D195" s="1049"/>
      <c r="E195" s="1049"/>
      <c r="F195" s="105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8"/>
      <c r="B196" s="1049"/>
      <c r="C196" s="1049"/>
      <c r="D196" s="1049"/>
      <c r="E196" s="1049"/>
      <c r="F196" s="105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8"/>
      <c r="B197" s="1049"/>
      <c r="C197" s="1049"/>
      <c r="D197" s="1049"/>
      <c r="E197" s="1049"/>
      <c r="F197" s="105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8"/>
      <c r="B198" s="1049"/>
      <c r="C198" s="1049"/>
      <c r="D198" s="1049"/>
      <c r="E198" s="1049"/>
      <c r="F198" s="105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8"/>
      <c r="B199" s="1049"/>
      <c r="C199" s="1049"/>
      <c r="D199" s="1049"/>
      <c r="E199" s="1049"/>
      <c r="F199" s="1050"/>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8"/>
      <c r="B200" s="1049"/>
      <c r="C200" s="1049"/>
      <c r="D200" s="1049"/>
      <c r="E200" s="1049"/>
      <c r="F200" s="1050"/>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8"/>
      <c r="B201" s="1049"/>
      <c r="C201" s="1049"/>
      <c r="D201" s="1049"/>
      <c r="E201" s="1049"/>
      <c r="F201" s="1050"/>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8"/>
      <c r="B202" s="1049"/>
      <c r="C202" s="1049"/>
      <c r="D202" s="1049"/>
      <c r="E202" s="1049"/>
      <c r="F202" s="1050"/>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8"/>
      <c r="B203" s="1049"/>
      <c r="C203" s="1049"/>
      <c r="D203" s="1049"/>
      <c r="E203" s="1049"/>
      <c r="F203" s="105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8"/>
      <c r="B204" s="1049"/>
      <c r="C204" s="1049"/>
      <c r="D204" s="1049"/>
      <c r="E204" s="1049"/>
      <c r="F204" s="105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8"/>
      <c r="B205" s="1049"/>
      <c r="C205" s="1049"/>
      <c r="D205" s="1049"/>
      <c r="E205" s="1049"/>
      <c r="F205" s="105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8"/>
      <c r="B206" s="1049"/>
      <c r="C206" s="1049"/>
      <c r="D206" s="1049"/>
      <c r="E206" s="1049"/>
      <c r="F206" s="105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8"/>
      <c r="B207" s="1049"/>
      <c r="C207" s="1049"/>
      <c r="D207" s="1049"/>
      <c r="E207" s="1049"/>
      <c r="F207" s="105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8"/>
      <c r="B208" s="1049"/>
      <c r="C208" s="1049"/>
      <c r="D208" s="1049"/>
      <c r="E208" s="1049"/>
      <c r="F208" s="105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8"/>
      <c r="B209" s="1049"/>
      <c r="C209" s="1049"/>
      <c r="D209" s="1049"/>
      <c r="E209" s="1049"/>
      <c r="F209" s="105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8"/>
      <c r="B210" s="1049"/>
      <c r="C210" s="1049"/>
      <c r="D210" s="1049"/>
      <c r="E210" s="1049"/>
      <c r="F210" s="105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8"/>
      <c r="B211" s="1049"/>
      <c r="C211" s="1049"/>
      <c r="D211" s="1049"/>
      <c r="E211" s="1049"/>
      <c r="F211" s="105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8"/>
      <c r="B215" s="1049"/>
      <c r="C215" s="1049"/>
      <c r="D215" s="1049"/>
      <c r="E215" s="1049"/>
      <c r="F215" s="1050"/>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8"/>
      <c r="B216" s="1049"/>
      <c r="C216" s="1049"/>
      <c r="D216" s="1049"/>
      <c r="E216" s="1049"/>
      <c r="F216" s="1050"/>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8"/>
      <c r="B217" s="1049"/>
      <c r="C217" s="1049"/>
      <c r="D217" s="1049"/>
      <c r="E217" s="1049"/>
      <c r="F217" s="105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8"/>
      <c r="B218" s="1049"/>
      <c r="C218" s="1049"/>
      <c r="D218" s="1049"/>
      <c r="E218" s="1049"/>
      <c r="F218" s="105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8"/>
      <c r="B219" s="1049"/>
      <c r="C219" s="1049"/>
      <c r="D219" s="1049"/>
      <c r="E219" s="1049"/>
      <c r="F219" s="105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8"/>
      <c r="B220" s="1049"/>
      <c r="C220" s="1049"/>
      <c r="D220" s="1049"/>
      <c r="E220" s="1049"/>
      <c r="F220" s="105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8"/>
      <c r="B221" s="1049"/>
      <c r="C221" s="1049"/>
      <c r="D221" s="1049"/>
      <c r="E221" s="1049"/>
      <c r="F221" s="105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8"/>
      <c r="B222" s="1049"/>
      <c r="C222" s="1049"/>
      <c r="D222" s="1049"/>
      <c r="E222" s="1049"/>
      <c r="F222" s="105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8"/>
      <c r="B223" s="1049"/>
      <c r="C223" s="1049"/>
      <c r="D223" s="1049"/>
      <c r="E223" s="1049"/>
      <c r="F223" s="105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8"/>
      <c r="B224" s="1049"/>
      <c r="C224" s="1049"/>
      <c r="D224" s="1049"/>
      <c r="E224" s="1049"/>
      <c r="F224" s="105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8"/>
      <c r="B225" s="1049"/>
      <c r="C225" s="1049"/>
      <c r="D225" s="1049"/>
      <c r="E225" s="1049"/>
      <c r="F225" s="105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8"/>
      <c r="B226" s="1049"/>
      <c r="C226" s="1049"/>
      <c r="D226" s="1049"/>
      <c r="E226" s="1049"/>
      <c r="F226" s="1050"/>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8"/>
      <c r="B227" s="1049"/>
      <c r="C227" s="1049"/>
      <c r="D227" s="1049"/>
      <c r="E227" s="1049"/>
      <c r="F227" s="1050"/>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8"/>
      <c r="B228" s="1049"/>
      <c r="C228" s="1049"/>
      <c r="D228" s="1049"/>
      <c r="E228" s="1049"/>
      <c r="F228" s="1050"/>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8"/>
      <c r="B229" s="1049"/>
      <c r="C229" s="1049"/>
      <c r="D229" s="1049"/>
      <c r="E229" s="1049"/>
      <c r="F229" s="1050"/>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8"/>
      <c r="B230" s="1049"/>
      <c r="C230" s="1049"/>
      <c r="D230" s="1049"/>
      <c r="E230" s="1049"/>
      <c r="F230" s="105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8"/>
      <c r="B231" s="1049"/>
      <c r="C231" s="1049"/>
      <c r="D231" s="1049"/>
      <c r="E231" s="1049"/>
      <c r="F231" s="105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8"/>
      <c r="B232" s="1049"/>
      <c r="C232" s="1049"/>
      <c r="D232" s="1049"/>
      <c r="E232" s="1049"/>
      <c r="F232" s="105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8"/>
      <c r="B233" s="1049"/>
      <c r="C233" s="1049"/>
      <c r="D233" s="1049"/>
      <c r="E233" s="1049"/>
      <c r="F233" s="105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8"/>
      <c r="B234" s="1049"/>
      <c r="C234" s="1049"/>
      <c r="D234" s="1049"/>
      <c r="E234" s="1049"/>
      <c r="F234" s="105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8"/>
      <c r="B235" s="1049"/>
      <c r="C235" s="1049"/>
      <c r="D235" s="1049"/>
      <c r="E235" s="1049"/>
      <c r="F235" s="105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8"/>
      <c r="B236" s="1049"/>
      <c r="C236" s="1049"/>
      <c r="D236" s="1049"/>
      <c r="E236" s="1049"/>
      <c r="F236" s="105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8"/>
      <c r="B237" s="1049"/>
      <c r="C237" s="1049"/>
      <c r="D237" s="1049"/>
      <c r="E237" s="1049"/>
      <c r="F237" s="105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8"/>
      <c r="B238" s="1049"/>
      <c r="C238" s="1049"/>
      <c r="D238" s="1049"/>
      <c r="E238" s="1049"/>
      <c r="F238" s="105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8"/>
      <c r="B239" s="1049"/>
      <c r="C239" s="1049"/>
      <c r="D239" s="1049"/>
      <c r="E239" s="1049"/>
      <c r="F239" s="1050"/>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8"/>
      <c r="B240" s="1049"/>
      <c r="C240" s="1049"/>
      <c r="D240" s="1049"/>
      <c r="E240" s="1049"/>
      <c r="F240" s="1050"/>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8"/>
      <c r="B241" s="1049"/>
      <c r="C241" s="1049"/>
      <c r="D241" s="1049"/>
      <c r="E241" s="1049"/>
      <c r="F241" s="1050"/>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8"/>
      <c r="B242" s="1049"/>
      <c r="C242" s="1049"/>
      <c r="D242" s="1049"/>
      <c r="E242" s="1049"/>
      <c r="F242" s="1050"/>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8"/>
      <c r="B243" s="1049"/>
      <c r="C243" s="1049"/>
      <c r="D243" s="1049"/>
      <c r="E243" s="1049"/>
      <c r="F243" s="105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8"/>
      <c r="B244" s="1049"/>
      <c r="C244" s="1049"/>
      <c r="D244" s="1049"/>
      <c r="E244" s="1049"/>
      <c r="F244" s="105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8"/>
      <c r="B245" s="1049"/>
      <c r="C245" s="1049"/>
      <c r="D245" s="1049"/>
      <c r="E245" s="1049"/>
      <c r="F245" s="105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8"/>
      <c r="B246" s="1049"/>
      <c r="C246" s="1049"/>
      <c r="D246" s="1049"/>
      <c r="E246" s="1049"/>
      <c r="F246" s="105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8"/>
      <c r="B247" s="1049"/>
      <c r="C247" s="1049"/>
      <c r="D247" s="1049"/>
      <c r="E247" s="1049"/>
      <c r="F247" s="105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8"/>
      <c r="B248" s="1049"/>
      <c r="C248" s="1049"/>
      <c r="D248" s="1049"/>
      <c r="E248" s="1049"/>
      <c r="F248" s="105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8"/>
      <c r="B249" s="1049"/>
      <c r="C249" s="1049"/>
      <c r="D249" s="1049"/>
      <c r="E249" s="1049"/>
      <c r="F249" s="105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8"/>
      <c r="B250" s="1049"/>
      <c r="C250" s="1049"/>
      <c r="D250" s="1049"/>
      <c r="E250" s="1049"/>
      <c r="F250" s="105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8"/>
      <c r="B251" s="1049"/>
      <c r="C251" s="1049"/>
      <c r="D251" s="1049"/>
      <c r="E251" s="1049"/>
      <c r="F251" s="105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8"/>
      <c r="B252" s="1049"/>
      <c r="C252" s="1049"/>
      <c r="D252" s="1049"/>
      <c r="E252" s="1049"/>
      <c r="F252" s="1050"/>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8"/>
      <c r="B253" s="1049"/>
      <c r="C253" s="1049"/>
      <c r="D253" s="1049"/>
      <c r="E253" s="1049"/>
      <c r="F253" s="1050"/>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8"/>
      <c r="B254" s="1049"/>
      <c r="C254" s="1049"/>
      <c r="D254" s="1049"/>
      <c r="E254" s="1049"/>
      <c r="F254" s="1050"/>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8"/>
      <c r="B255" s="1049"/>
      <c r="C255" s="1049"/>
      <c r="D255" s="1049"/>
      <c r="E255" s="1049"/>
      <c r="F255" s="1050"/>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8"/>
      <c r="B256" s="1049"/>
      <c r="C256" s="1049"/>
      <c r="D256" s="1049"/>
      <c r="E256" s="1049"/>
      <c r="F256" s="105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8"/>
      <c r="B257" s="1049"/>
      <c r="C257" s="1049"/>
      <c r="D257" s="1049"/>
      <c r="E257" s="1049"/>
      <c r="F257" s="105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8"/>
      <c r="B258" s="1049"/>
      <c r="C258" s="1049"/>
      <c r="D258" s="1049"/>
      <c r="E258" s="1049"/>
      <c r="F258" s="105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8"/>
      <c r="B259" s="1049"/>
      <c r="C259" s="1049"/>
      <c r="D259" s="1049"/>
      <c r="E259" s="1049"/>
      <c r="F259" s="105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8"/>
      <c r="B260" s="1049"/>
      <c r="C260" s="1049"/>
      <c r="D260" s="1049"/>
      <c r="E260" s="1049"/>
      <c r="F260" s="105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8"/>
      <c r="B261" s="1049"/>
      <c r="C261" s="1049"/>
      <c r="D261" s="1049"/>
      <c r="E261" s="1049"/>
      <c r="F261" s="105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8"/>
      <c r="B262" s="1049"/>
      <c r="C262" s="1049"/>
      <c r="D262" s="1049"/>
      <c r="E262" s="1049"/>
      <c r="F262" s="105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8"/>
      <c r="B263" s="1049"/>
      <c r="C263" s="1049"/>
      <c r="D263" s="1049"/>
      <c r="E263" s="1049"/>
      <c r="F263" s="105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8"/>
      <c r="B264" s="1049"/>
      <c r="C264" s="1049"/>
      <c r="D264" s="1049"/>
      <c r="E264" s="1049"/>
      <c r="F264" s="105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2019-05-23T08:49:14Z</cp:lastPrinted>
  <dcterms:created xsi:type="dcterms:W3CDTF">2012-03-13T00:50:25Z</dcterms:created>
  <dcterms:modified xsi:type="dcterms:W3CDTF">2019-05-23T08:49:20Z</dcterms:modified>
</cp:coreProperties>
</file>