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2年度要求\行政事業レビュー\190423 平成31年度行政事業レビューシート（中間公表版）の作成について（公開プロセス候補以外）\各課室提出\外部有識者点検対象外\社会保障分野での情報化・情報連携の推進に関する経費\"/>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M101" authorId="0" shapeId="0">
      <text>
        <r>
          <rPr>
            <b/>
            <sz val="9"/>
            <color indexed="81"/>
            <rFont val="MS P ゴシック"/>
            <family val="3"/>
            <charset val="128"/>
          </rPr>
          <t>・保健医療情報標準化会議
→１回
・データヘルス改革推進本部
→２回
・ICT利活用推進本部
→２回
・医療等分野情報連携基盤検討会
→１回
・医療等分野情報連携基盤技術ワーキンググループ
→６回
・医療等分野ネットワーク安全管理ワーキンググループ（医政）
→１回
・保健医療福祉分野における公開鍵基盤認証局の整備と運営に関する専門家会議
→１回
計１４回</t>
        </r>
      </text>
    </comment>
    <comment ref="AM102" authorId="0" shapeId="0">
      <text>
        <r>
          <rPr>
            <b/>
            <sz val="9"/>
            <color indexed="81"/>
            <rFont val="MS P ゴシック"/>
            <family val="3"/>
            <charset val="128"/>
          </rPr>
          <t>医療等分野情報連携基盤検討会
→夏までに２回程度開催（それ以降は今年度２回）
医療等分野情報連携基盤検討会WG
→概ね月１回開催
標準化会議
→今年度２回想定
ICT利活用推進本部
→今年度２回を想定
データヘルス改革推進本部
→今年度２回を想定
・保健医療福祉分野における公開鍵基盤認証局の整備と運営に関する専門家会議
→今年度１回
計23回</t>
        </r>
      </text>
    </comment>
    <comment ref="AQ102" authorId="0" shapeId="0">
      <text>
        <r>
          <rPr>
            <b/>
            <sz val="9"/>
            <color indexed="81"/>
            <rFont val="MS P ゴシック"/>
            <family val="3"/>
            <charset val="128"/>
          </rPr>
          <t>・保健医療情報標準化会議
→年２回
・データヘルス改革推進本部
→年３回
・医療等ID検討会（仮称）
→年６回
計１１回</t>
        </r>
      </text>
    </comment>
    <comment ref="AU105" authorId="0" shapeId="0">
      <text>
        <r>
          <rPr>
            <b/>
            <sz val="9"/>
            <color indexed="81"/>
            <rFont val="MS P ゴシック"/>
            <family val="3"/>
            <charset val="128"/>
          </rPr>
          <t>HELICS協議会ホームページ
Ⅱ．「医療情報標準化指針」提案申請状況一覧（これから審査にかけられるもの、審査中のもの）より２件計上</t>
        </r>
      </text>
    </comment>
    <comment ref="AM107" authorId="0" shapeId="0">
      <text>
        <r>
          <rPr>
            <b/>
            <sz val="9"/>
            <color indexed="81"/>
            <rFont val="MS P ゴシック"/>
            <family val="3"/>
            <charset val="128"/>
          </rPr>
          <t xml:space="preserve">地域医療情報連携ネットワークの構築状況等調査
より
134/216*100
</t>
        </r>
      </text>
    </comment>
    <comment ref="AM117" authorId="0" shapeId="0">
      <text>
        <r>
          <rPr>
            <b/>
            <sz val="9"/>
            <color indexed="81"/>
            <rFont val="MS P ゴシック"/>
            <family val="3"/>
            <charset val="128"/>
          </rPr>
          <t>H30執行実績より
謝金、委員等旅費、庁費（検討会等に関する経費）で算出。</t>
        </r>
      </text>
    </comment>
    <comment ref="AQ117" authorId="0" shapeId="0">
      <text>
        <r>
          <rPr>
            <b/>
            <sz val="9"/>
            <color indexed="81"/>
            <rFont val="MS P ゴシック"/>
            <family val="3"/>
            <charset val="128"/>
          </rPr>
          <t>H３１　予算額</t>
        </r>
      </text>
    </comment>
  </commentList>
</comments>
</file>

<file path=xl/sharedStrings.xml><?xml version="1.0" encoding="utf-8"?>
<sst xmlns="http://schemas.openxmlformats.org/spreadsheetml/2006/main" count="2935" uniqueCount="687">
  <si>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</si>
  <si>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</si>
  <si>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</si>
  <si>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</si>
  <si>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</si>
  <si>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</si>
  <si>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</si>
  <si>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</si>
  <si>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</si>
  <si>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</si>
  <si>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</si>
  <si>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</si>
  <si>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</si>
  <si>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</si>
  <si>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</si>
  <si>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</si>
  <si>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</si>
  <si>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</si>
  <si>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</si>
  <si>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</si>
  <si>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</si>
  <si>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</si>
  <si>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</si>
  <si>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</si>
  <si>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</si>
  <si>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</si>
  <si>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</si>
  <si>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</si>
  <si>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</si>
  <si>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</si>
  <si>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</si>
  <si>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</si>
  <si>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</si>
  <si>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</si>
  <si>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</si>
  <si>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</si>
  <si>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</si>
  <si>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</si>
  <si>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</si>
  <si>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</si>
  <si>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</si>
  <si>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</si>
  <si>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</si>
  <si>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</si>
  <si>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</si>
  <si>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</si>
  <si>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</si>
  <si>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</si>
  <si>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</si>
  <si>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</si>
  <si>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</si>
  <si>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</si>
  <si>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</si>
  <si>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</si>
  <si>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</si>
  <si>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</si>
  <si>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</si>
  <si>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</si>
  <si>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</si>
  <si>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</si>
  <si>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</si>
  <si>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</si>
  <si>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</si>
  <si>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</si>
  <si>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</si>
  <si>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</si>
  <si>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</si>
  <si>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</si>
  <si>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</si>
  <si>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</si>
  <si>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</si>
  <si>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</si>
  <si>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</si>
  <si>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</si>
  <si>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</si>
  <si>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</si>
  <si>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</si>
  <si>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</si>
  <si>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</si>
  <si>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</si>
  <si>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</si>
  <si>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</si>
  <si>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</si>
  <si>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</si>
  <si>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</si>
  <si>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</si>
  <si>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</si>
  <si>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</si>
  <si>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</si>
  <si>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</si>
  <si>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</si>
  <si>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</si>
  <si>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</si>
  <si>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</si>
  <si>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</si>
  <si>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</si>
  <si>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</si>
  <si>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</si>
  <si>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</si>
  <si>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</si>
  <si>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</si>
  <si>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</si>
  <si>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</si>
  <si>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</si>
  <si>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</si>
  <si>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</si>
  <si>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</si>
  <si>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</si>
  <si>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</si>
  <si>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</si>
  <si>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</si>
  <si>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</si>
  <si>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</si>
  <si>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</si>
  <si>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</si>
  <si>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</si>
  <si>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</si>
  <si>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</si>
  <si>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</si>
  <si>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</si>
  <si>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</si>
  <si>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</si>
  <si>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</si>
  <si>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</si>
  <si>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</si>
  <si>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</si>
  <si>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</si>
  <si>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</si>
  <si>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</si>
  <si>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</si>
  <si>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</si>
  <si>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</si>
  <si>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</si>
  <si>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</si>
  <si>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</si>
  <si>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</si>
  <si>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</si>
  <si>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</si>
  <si>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</si>
  <si>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</si>
  <si>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</si>
  <si>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</si>
  <si>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</si>
  <si>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</si>
  <si>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</si>
  <si>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</si>
  <si>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</si>
  <si>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</si>
  <si>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</si>
  <si>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</si>
  <si>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</si>
  <si>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</si>
  <si>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</si>
  <si>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</si>
  <si>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</si>
  <si>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</si>
  <si>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</si>
  <si>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</si>
  <si>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</si>
  <si>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</si>
  <si>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</si>
  <si>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</si>
  <si>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</si>
  <si>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</si>
  <si>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</si>
  <si>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</si>
  <si>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</si>
  <si>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</si>
  <si>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</si>
  <si>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</si>
  <si>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</si>
  <si>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</si>
  <si>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</si>
  <si>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</si>
  <si>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</si>
  <si>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</si>
  <si>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</si>
  <si>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</si>
  <si>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</si>
  <si>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</si>
  <si>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</si>
  <si>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</si>
  <si>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</si>
  <si>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</si>
  <si>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</si>
  <si>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</si>
  <si>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</si>
  <si>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</si>
  <si>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</si>
  <si>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</si>
  <si>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</si>
  <si>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</si>
  <si>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</si>
  <si>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</si>
  <si>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</si>
  <si>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</si>
  <si>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</si>
  <si>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</si>
  <si>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</si>
  <si>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</si>
  <si>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</si>
  <si>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</si>
  <si>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</si>
  <si>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</si>
  <si>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</si>
  <si>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</si>
  <si>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</si>
  <si>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</si>
  <si>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</si>
  <si>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</si>
  <si>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</si>
  <si>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</si>
  <si>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</si>
  <si>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</si>
  <si>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</si>
  <si>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</si>
  <si>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</si>
  <si>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</si>
  <si>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</si>
  <si>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</si>
  <si>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</si>
  <si>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</si>
  <si>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</si>
  <si>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</si>
  <si>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</si>
  <si>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</si>
  <si>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</si>
  <si>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</si>
  <si>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</si>
  <si>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</si>
  <si>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</si>
  <si>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</si>
  <si>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</si>
  <si>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</si>
  <si>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</si>
  <si>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</si>
  <si>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</si>
  <si>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</si>
  <si>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</si>
  <si>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</si>
  <si>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</si>
  <si>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</si>
  <si>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</si>
  <si>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</si>
  <si>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</si>
  <si>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</si>
  <si>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</si>
  <si>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</si>
  <si>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</si>
  <si>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</si>
  <si>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</si>
  <si>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</si>
  <si>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</si>
  <si>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</si>
  <si>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</si>
  <si>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</si>
  <si>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</si>
  <si>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</si>
  <si>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</si>
  <si>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</si>
  <si>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</si>
  <si>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</si>
  <si>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</si>
  <si>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</si>
  <si>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</si>
  <si>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</si>
  <si>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</si>
  <si>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</si>
  <si>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</si>
  <si>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</si>
  <si>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</si>
  <si>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</si>
  <si>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</si>
  <si>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</si>
  <si>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</si>
  <si>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</si>
  <si>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</si>
  <si>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</si>
  <si>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</si>
  <si>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</si>
  <si>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</si>
  <si>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</si>
  <si>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</si>
  <si>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</si>
  <si>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</si>
  <si>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</si>
  <si>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</si>
  <si>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</si>
  <si>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</si>
  <si>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</si>
  <si>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</si>
  <si>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</si>
  <si>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</si>
  <si>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</si>
  <si>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</si>
  <si>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</si>
  <si>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</si>
  <si>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</si>
  <si>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</si>
  <si>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</si>
  <si>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</si>
  <si>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</si>
  <si>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</si>
  <si>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</si>
  <si>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</si>
  <si>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</si>
  <si>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</si>
  <si>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</si>
  <si>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</si>
  <si>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</si>
  <si>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</si>
  <si>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</si>
  <si>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</si>
  <si>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</si>
  <si>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</si>
  <si>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</si>
  <si>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</si>
  <si>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</si>
  <si>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</si>
  <si>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</si>
  <si>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</si>
  <si>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</si>
  <si>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</si>
  <si>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</si>
  <si>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</si>
  <si>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</si>
  <si>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</si>
  <si>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</si>
  <si>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</si>
  <si>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</si>
  <si>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</si>
  <si>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</si>
  <si>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</si>
  <si>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</si>
  <si>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</si>
  <si>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</si>
  <si>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</si>
  <si>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</si>
  <si>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</si>
  <si>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</si>
  <si>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</si>
  <si>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</si>
  <si>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</si>
  <si>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</si>
  <si>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</si>
  <si>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</si>
  <si>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</si>
  <si>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</si>
  <si>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</si>
  <si>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</si>
  <si>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</si>
  <si>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</si>
  <si>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</si>
  <si>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</si>
  <si>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</si>
  <si>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</si>
  <si>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</si>
  <si>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</si>
  <si>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</si>
  <si>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</si>
  <si>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</si>
  <si>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</si>
  <si>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</si>
  <si>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</si>
  <si>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</si>
  <si>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</si>
  <si>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</si>
  <si>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</si>
  <si>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</si>
  <si>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</si>
  <si>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</si>
  <si>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</si>
  <si>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</si>
  <si>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</si>
  <si>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</si>
  <si>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</si>
  <si>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</si>
  <si>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</si>
  <si>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</si>
  <si>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</si>
  <si>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</si>
  <si>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</si>
  <si>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</si>
  <si>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</si>
  <si>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</si>
  <si>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</si>
  <si>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</si>
  <si>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</si>
  <si>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</si>
  <si>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</si>
  <si>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</si>
  <si>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</si>
  <si>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</si>
  <si>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</si>
  <si>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</si>
  <si>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</si>
  <si>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</si>
  <si>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</si>
  <si>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</si>
  <si>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</si>
  <si>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</si>
  <si>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</si>
  <si>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</si>
  <si>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</si>
  <si>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</si>
  <si>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</si>
  <si>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</si>
  <si>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</si>
  <si>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</si>
  <si>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</si>
  <si>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</si>
  <si>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</si>
  <si>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</si>
  <si>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</si>
  <si>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</si>
  <si>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</si>
  <si>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</si>
  <si>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</si>
  <si>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</si>
  <si>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</si>
  <si>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</si>
  <si>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</si>
  <si>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</si>
  <si>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</si>
  <si>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</si>
  <si>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</si>
  <si>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</si>
  <si>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</si>
  <si>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</si>
  <si>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</si>
  <si>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</si>
  <si>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</si>
  <si>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</si>
  <si>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</si>
  <si>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</si>
  <si>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</si>
  <si>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</si>
  <si>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</si>
  <si>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</si>
  <si>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</si>
  <si>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</si>
  <si>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</si>
  <si>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</si>
  <si>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</si>
  <si>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</si>
  <si>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</si>
  <si>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</si>
  <si>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</si>
  <si>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</si>
  <si>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</si>
  <si>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</si>
  <si>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</si>
  <si>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</si>
  <si>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</si>
  <si>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</si>
  <si>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</si>
  <si>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</si>
  <si>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</si>
  <si>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</si>
  <si>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</si>
  <si>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</si>
  <si>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</si>
  <si>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</si>
  <si>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</si>
  <si>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</si>
  <si>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</si>
  <si>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</si>
  <si>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</si>
  <si>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</si>
  <si>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</si>
  <si>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</si>
  <si>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</si>
  <si>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</si>
  <si>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</si>
  <si>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</si>
  <si>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</si>
  <si>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</si>
  <si>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</si>
  <si>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</si>
  <si>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</si>
  <si>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</si>
  <si>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</si>
  <si>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</si>
  <si>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</si>
  <si>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</si>
  <si>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</si>
  <si>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</si>
  <si>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</si>
  <si>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</si>
  <si>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</si>
  <si>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</si>
  <si>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</si>
  <si>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</si>
  <si>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</si>
  <si>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</si>
  <si>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</si>
  <si>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</si>
  <si>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</si>
  <si>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</si>
  <si>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</si>
  <si>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</si>
  <si>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</si>
  <si>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</si>
  <si>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</si>
  <si>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</si>
  <si>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</si>
  <si>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</si>
  <si>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</si>
  <si>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</si>
  <si>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</si>
  <si>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</si>
  <si>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</si>
  <si>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</si>
  <si>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</si>
  <si>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</si>
  <si>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</si>
  <si>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</si>
  <si>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</si>
  <si>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</si>
  <si>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</si>
  <si>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</si>
  <si>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</si>
  <si>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</si>
  <si>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</si>
  <si>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</si>
  <si>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</si>
  <si>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</si>
  <si>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</si>
  <si>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</si>
  <si>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</si>
  <si>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</si>
  <si>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</si>
  <si>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</si>
  <si>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</si>
  <si>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</si>
  <si>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</si>
  <si>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</si>
  <si>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</si>
  <si>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</si>
  <si>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</si>
  <si>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</si>
  <si>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</si>
  <si>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</si>
  <si>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</si>
  <si>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</si>
  <si>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</si>
  <si>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</si>
  <si>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</si>
  <si>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</si>
  <si>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</si>
  <si>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</si>
  <si>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</si>
  <si>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</si>
  <si>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</si>
  <si>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</si>
  <si>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</si>
  <si>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</si>
  <si>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</si>
  <si>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</si>
  <si>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</si>
  <si>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</si>
  <si>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</si>
  <si>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</si>
  <si>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</si>
  <si>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</si>
  <si>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</si>
  <si>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</si>
  <si>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社会保障分野での情報化・情報連携の推進に関する経費</t>
    <phoneticPr fontId="5"/>
  </si>
  <si>
    <t>政策統括官（統計・情報政策、政策評価担当）</t>
    <phoneticPr fontId="5"/>
  </si>
  <si>
    <t>情報化担当参事官室</t>
    <rPh sb="0" eb="3">
      <t>ジョウホウカ</t>
    </rPh>
    <rPh sb="3" eb="5">
      <t>タントウ</t>
    </rPh>
    <rPh sb="5" eb="8">
      <t>サンジカン</t>
    </rPh>
    <rPh sb="8" eb="9">
      <t>シツ</t>
    </rPh>
    <phoneticPr fontId="5"/>
  </si>
  <si>
    <t>大臣官房参事官（情報化担当）屋敷　次郎</t>
    <phoneticPr fontId="5"/>
  </si>
  <si>
    <t>○</t>
  </si>
  <si>
    <t>-</t>
    <phoneticPr fontId="5"/>
  </si>
  <si>
    <t>　社会保障分野での情報化・情報連携を一層推進する観点から、情報連携に求められる技術要件の明確化や制度面の検討を行う。</t>
    <phoneticPr fontId="5"/>
  </si>
  <si>
    <t>　社会保障分野で複数の主体が情報を共有、活用するための基盤整備を進めているが、特に医療分野の情報化に係る基盤整備については、さらなる取組の強化が必要とされている。このため、医療機関や薬局等で医療等情報を受け渡しする際のルール等の標準化やネットワーク基盤の整備に向けた調査研究を行う。</t>
    <phoneticPr fontId="5"/>
  </si>
  <si>
    <t>厚生労働省</t>
  </si>
  <si>
    <t>世界最先端デジタル国家創造宣言・官民データ活用推進基本計画（平成30年6月改訂）
・未来投資戦略2018（平成30年6月閣議決定）</t>
    <phoneticPr fontId="5"/>
  </si>
  <si>
    <t>（目）情報処理業務庁費</t>
    <phoneticPr fontId="5"/>
  </si>
  <si>
    <t>（目）庁費</t>
    <phoneticPr fontId="5"/>
  </si>
  <si>
    <t>（目）諸謝金</t>
    <phoneticPr fontId="5"/>
  </si>
  <si>
    <t>（目）委員等旅費</t>
    <phoneticPr fontId="5"/>
  </si>
  <si>
    <t>（目）社会保障関係情報化業務庁費</t>
    <rPh sb="1" eb="2">
      <t>モク</t>
    </rPh>
    <rPh sb="3" eb="5">
      <t>シャカイ</t>
    </rPh>
    <rPh sb="5" eb="7">
      <t>ホショウ</t>
    </rPh>
    <rPh sb="7" eb="9">
      <t>カンケイ</t>
    </rPh>
    <rPh sb="9" eb="12">
      <t>ジョウホウカ</t>
    </rPh>
    <rPh sb="12" eb="14">
      <t>ギョウム</t>
    </rPh>
    <rPh sb="14" eb="16">
      <t>チョウヒ</t>
    </rPh>
    <phoneticPr fontId="5"/>
  </si>
  <si>
    <t>全ての二次医療圏（344医療圏）が、地域の事情に応じて医療情報連携ネットワークを活用できる基盤を整備</t>
    <phoneticPr fontId="5"/>
  </si>
  <si>
    <t>地域医療情報連携ネットワークが整備されている二次医療圏の数</t>
    <phoneticPr fontId="5"/>
  </si>
  <si>
    <t>件</t>
    <rPh sb="0" eb="1">
      <t>ケン</t>
    </rPh>
    <phoneticPr fontId="5"/>
  </si>
  <si>
    <t>-</t>
  </si>
  <si>
    <t>-</t>
    <phoneticPr fontId="5"/>
  </si>
  <si>
    <t>-</t>
    <phoneticPr fontId="5"/>
  </si>
  <si>
    <t>-</t>
    <phoneticPr fontId="5"/>
  </si>
  <si>
    <t>-</t>
    <phoneticPr fontId="5"/>
  </si>
  <si>
    <t>-</t>
    <phoneticPr fontId="5"/>
  </si>
  <si>
    <t>地域医療情報連携ネットワークの構築状況等調査事業</t>
    <phoneticPr fontId="5"/>
  </si>
  <si>
    <t>回</t>
    <rPh sb="0" eb="1">
      <t>カイ</t>
    </rPh>
    <phoneticPr fontId="5"/>
  </si>
  <si>
    <t>-</t>
    <phoneticPr fontId="5"/>
  </si>
  <si>
    <t>厚生労働省標準規格として採択した件数（累計）</t>
    <phoneticPr fontId="5"/>
  </si>
  <si>
    <t>地域医療情報連携ネットワークにおける厚生労働省標準規格の採択状況</t>
    <phoneticPr fontId="5"/>
  </si>
  <si>
    <t>検討会等経費／開催回数　　　　　　　　　　　</t>
    <phoneticPr fontId="5"/>
  </si>
  <si>
    <t>安心・信頼してかかれる医療の確保と国民の健康づくりを推進すること（Ⅰ）</t>
    <phoneticPr fontId="5"/>
  </si>
  <si>
    <t>医療情報化の体制整備の普及を推進すること（Ⅰ－３－１）</t>
    <phoneticPr fontId="5"/>
  </si>
  <si>
    <t>-</t>
    <phoneticPr fontId="5"/>
  </si>
  <si>
    <t>-</t>
    <phoneticPr fontId="5"/>
  </si>
  <si>
    <t>-</t>
    <phoneticPr fontId="5"/>
  </si>
  <si>
    <t>地域を越えた国民への医療サービス提供等を可能とする医療情報利活用基盤の構築を目指す。</t>
    <phoneticPr fontId="5"/>
  </si>
  <si>
    <t>-</t>
    <phoneticPr fontId="5"/>
  </si>
  <si>
    <t>-</t>
    <phoneticPr fontId="5"/>
  </si>
  <si>
    <t>-</t>
    <phoneticPr fontId="5"/>
  </si>
  <si>
    <t>-</t>
    <phoneticPr fontId="5"/>
  </si>
  <si>
    <t>-</t>
    <phoneticPr fontId="5"/>
  </si>
  <si>
    <t>-</t>
    <phoneticPr fontId="5"/>
  </si>
  <si>
    <t>-</t>
    <phoneticPr fontId="5"/>
  </si>
  <si>
    <t>-</t>
    <phoneticPr fontId="5"/>
  </si>
  <si>
    <t>A.株式会社ボストン・コンサルティング・グループ</t>
    <phoneticPr fontId="5"/>
  </si>
  <si>
    <t>B.株式会社メドレー</t>
    <phoneticPr fontId="5"/>
  </si>
  <si>
    <t>物件費</t>
    <rPh sb="0" eb="3">
      <t>ブッケンヒ</t>
    </rPh>
    <phoneticPr fontId="5"/>
  </si>
  <si>
    <t>共用設備利用料</t>
    <rPh sb="0" eb="2">
      <t>キョウヨウ</t>
    </rPh>
    <rPh sb="2" eb="4">
      <t>セツビ</t>
    </rPh>
    <rPh sb="4" eb="6">
      <t>リヨウ</t>
    </rPh>
    <rPh sb="6" eb="7">
      <t>リョウ</t>
    </rPh>
    <phoneticPr fontId="5"/>
  </si>
  <si>
    <t>専用設備ホスティングサービス</t>
    <rPh sb="0" eb="2">
      <t>センヨウ</t>
    </rPh>
    <rPh sb="2" eb="4">
      <t>セツビ</t>
    </rPh>
    <phoneticPr fontId="5"/>
  </si>
  <si>
    <t>株式会社ボストン・コンサルティング・グループ</t>
    <phoneticPr fontId="5"/>
  </si>
  <si>
    <t>諸外国における医療情報連携ネットワーク調査一式</t>
    <phoneticPr fontId="5"/>
  </si>
  <si>
    <t>-</t>
    <phoneticPr fontId="5"/>
  </si>
  <si>
    <t>株式会社メドレー</t>
    <phoneticPr fontId="5"/>
  </si>
  <si>
    <t>電子処方箋の本格運用に向けた実証事業一式</t>
    <phoneticPr fontId="5"/>
  </si>
  <si>
    <t>-</t>
    <phoneticPr fontId="5"/>
  </si>
  <si>
    <t>C.ジャパンネット株式会社</t>
    <phoneticPr fontId="5"/>
  </si>
  <si>
    <t>ジャパンネット株式会社</t>
    <phoneticPr fontId="5"/>
  </si>
  <si>
    <t>保健医療福祉分野の公開鍵基盤認証局の運営業務に関する請負業務</t>
    <phoneticPr fontId="5"/>
  </si>
  <si>
    <t>国庫債務負担行為等</t>
  </si>
  <si>
    <t>-</t>
    <phoneticPr fontId="5"/>
  </si>
  <si>
    <t>D.株式会社シード・プランニング</t>
    <phoneticPr fontId="5"/>
  </si>
  <si>
    <t>株式会社シード・プランニング</t>
    <phoneticPr fontId="5"/>
  </si>
  <si>
    <t>-</t>
    <phoneticPr fontId="5"/>
  </si>
  <si>
    <t>-</t>
    <phoneticPr fontId="5"/>
  </si>
  <si>
    <t>・保健医療情報標準化会議
・データヘルス改革推進本部等の開催</t>
    <rPh sb="20" eb="22">
      <t>カイカク</t>
    </rPh>
    <rPh sb="22" eb="24">
      <t>スイシン</t>
    </rPh>
    <rPh sb="24" eb="26">
      <t>ホンブ</t>
    </rPh>
    <phoneticPr fontId="5"/>
  </si>
  <si>
    <t>-</t>
    <phoneticPr fontId="5"/>
  </si>
  <si>
    <t>％</t>
    <phoneticPr fontId="5"/>
  </si>
  <si>
    <t>％</t>
    <phoneticPr fontId="5"/>
  </si>
  <si>
    <t>-</t>
    <phoneticPr fontId="5"/>
  </si>
  <si>
    <t>千円</t>
    <rPh sb="0" eb="2">
      <t>センエン</t>
    </rPh>
    <phoneticPr fontId="5"/>
  </si>
  <si>
    <t>　千円/回数</t>
    <rPh sb="1" eb="3">
      <t>センエン</t>
    </rPh>
    <rPh sb="4" eb="6">
      <t>カイスウ</t>
    </rPh>
    <phoneticPr fontId="5"/>
  </si>
  <si>
    <t>2,682千円/13回</t>
    <rPh sb="5" eb="7">
      <t>センエン</t>
    </rPh>
    <rPh sb="10" eb="11">
      <t>カイ</t>
    </rPh>
    <phoneticPr fontId="5"/>
  </si>
  <si>
    <t>352千円/6回</t>
    <rPh sb="3" eb="5">
      <t>センエン</t>
    </rPh>
    <rPh sb="7" eb="8">
      <t>カイ</t>
    </rPh>
    <phoneticPr fontId="5"/>
  </si>
  <si>
    <t>4,366千円/14回</t>
    <rPh sb="5" eb="7">
      <t>センエン</t>
    </rPh>
    <rPh sb="10" eb="11">
      <t>カイ</t>
    </rPh>
    <phoneticPr fontId="5"/>
  </si>
  <si>
    <t>8,615千円/11回</t>
    <phoneticPr fontId="5"/>
  </si>
  <si>
    <t>国民の利便性の更なる向上を図ることが可能となるほか、行政の効率化等に資する効果が期待できる事業である。</t>
    <phoneticPr fontId="5"/>
  </si>
  <si>
    <t>情報基盤に求められるデータ標準化・技術的要件の整理・技術開発や制度面の検討は、国で実施すべき事業である。</t>
    <phoneticPr fontId="5"/>
  </si>
  <si>
    <t>厚生労働分野における情報政策を推進するとともに、政府が進める世界最先端デジタル国家創造宣言・官民データ活用推進基本計画等の一環となる事業であり、優先度が高い。</t>
    <phoneticPr fontId="5"/>
  </si>
  <si>
    <t>無</t>
  </si>
  <si>
    <t>当省の公共調達委員会(外部委員含む)の審査を経て、一般競争入札を実施している。提案書の作成に必要な期間を十分に確保するため、公示期間を長く設定する等、引き続き改善を図る。</t>
    <rPh sb="75" eb="76">
      <t>ヒ</t>
    </rPh>
    <rPh sb="77" eb="78">
      <t>ツヅ</t>
    </rPh>
    <phoneticPr fontId="5"/>
  </si>
  <si>
    <t>‐</t>
  </si>
  <si>
    <t>-</t>
    <phoneticPr fontId="5"/>
  </si>
  <si>
    <t>業務着手時には業務計画書の提出を求めるとともに、打合せや完了時に行う検査により業務の実施状況及び成果を把握している。</t>
    <phoneticPr fontId="5"/>
  </si>
  <si>
    <t>予定していた事業について、総務省と調整した結果、総務省において医療等分野を含めて総合的に事業を行うことにより、効率化を図ることが出来ると判断し、地域医療連携ネットワーク間における医療情報の相互参照に関する実証事業を取りやめることとなったため。</t>
    <phoneticPr fontId="5"/>
  </si>
  <si>
    <t>当該事業の中で開催される検討会等に職員も参加し、検討方針を適宜修正する等、成果物（報告書）にかかる質の担保を図っている。</t>
    <phoneticPr fontId="5"/>
  </si>
  <si>
    <t>規格を策定・普及させることにより、地域医療情報連携ネットワーク間における相互運用を図ることが可能となり、システムの低廉化や情報連携が促進されるため、見合ったものとなっている。なお、本事業は平成32年度の全国保健医療情報ネットワーク運用開始に向け、進めているものである。</t>
    <phoneticPr fontId="5"/>
  </si>
  <si>
    <t>国際標準規格を基に、日本において地域医療情報連携ネットワークが備えるべき標準規格を策定するなど効率的に実施している。</t>
    <phoneticPr fontId="5"/>
  </si>
  <si>
    <t>活動実績については、見込みに見合ったものとなっている。</t>
    <phoneticPr fontId="5"/>
  </si>
  <si>
    <t>報告書に取りまとめるだけでなく、事業において策定した標準規格案については、標準化のプロセス（関係団体との調整、標準化団体への申請等を行う）を経て、厚生労働省標準規格に採択する等、事業の成果物を有効に活用している。</t>
    <phoneticPr fontId="5"/>
  </si>
  <si>
    <t>医療・介護・健康データ利活用基盤高度化事業</t>
    <phoneticPr fontId="5"/>
  </si>
  <si>
    <t>総務省</t>
  </si>
  <si>
    <t>ICTを活用し、医療・介護・健康データを利活用するための基盤を構築・高度化することにより、医療等サービスの飛躍的な向上・効率化、社会保障費の適正化等の財政健全化等につなげる。</t>
    <phoneticPr fontId="5"/>
  </si>
  <si>
    <t>国民の利便性の更なる向上及び行政の効率化に資するため、特定の者の利益とならないよう留意しつつ、一般競争入札により競争性を確保するように努め、また、評価者においても当該事業の知識のある第三者に依頼し、適正な評価・選定を行っている。今後は、効率的な予算執行に努めるとともに実績等を踏まえ、必要に応じて見直しを行う。</t>
    <rPh sb="47" eb="49">
      <t>イッパン</t>
    </rPh>
    <rPh sb="49" eb="51">
      <t>キョウソウ</t>
    </rPh>
    <rPh sb="51" eb="53">
      <t>ニュウサツ</t>
    </rPh>
    <phoneticPr fontId="5"/>
  </si>
  <si>
    <t>委託事業については、可能な限り企画競争から一般競争入札に移行し、さらに競争性を高めてまいりたい。引き続き、効率的な予算執行に努めるとともに実績等を踏まえ、効率化を図る。</t>
    <phoneticPr fontId="5"/>
  </si>
  <si>
    <t>93</t>
    <phoneticPr fontId="5"/>
  </si>
  <si>
    <t>935</t>
    <phoneticPr fontId="5"/>
  </si>
  <si>
    <t>64</t>
    <phoneticPr fontId="5"/>
  </si>
  <si>
    <t>69</t>
    <phoneticPr fontId="5"/>
  </si>
  <si>
    <t>74</t>
    <phoneticPr fontId="5"/>
  </si>
  <si>
    <t>73</t>
    <phoneticPr fontId="5"/>
  </si>
  <si>
    <t>76</t>
    <phoneticPr fontId="5"/>
  </si>
  <si>
    <t>医療情報連携ネットワークに係る現状調査一式</t>
    <phoneticPr fontId="5"/>
  </si>
  <si>
    <t>人件費</t>
    <rPh sb="0" eb="3">
      <t>ジンケンヒ</t>
    </rPh>
    <phoneticPr fontId="5"/>
  </si>
  <si>
    <t>必要経費のみ（諸謝金等）計上しており妥当である。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</si>
  <si>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</si>
  <si>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</si>
  <si>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</si>
  <si>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</si>
  <si>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</si>
  <si>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</si>
  <si>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</si>
  <si>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</si>
  <si>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</si>
  <si>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諸謝金</t>
    <rPh sb="0" eb="1">
      <t>ショ</t>
    </rPh>
    <rPh sb="1" eb="3">
      <t>シャキン</t>
    </rPh>
    <phoneticPr fontId="5"/>
  </si>
  <si>
    <t>旅費</t>
    <rPh sb="0" eb="2">
      <t>リョヒ</t>
    </rPh>
    <phoneticPr fontId="5"/>
  </si>
  <si>
    <t>その他</t>
    <rPh sb="2" eb="3">
      <t>タ</t>
    </rPh>
    <phoneticPr fontId="5"/>
  </si>
  <si>
    <t>実証事業ヒアリング</t>
    <rPh sb="0" eb="2">
      <t>ジッショウ</t>
    </rPh>
    <rPh sb="2" eb="4">
      <t>ジギョウ</t>
    </rPh>
    <phoneticPr fontId="5"/>
  </si>
  <si>
    <t>調査、学習ドキュメント作成、報告書作成</t>
    <rPh sb="0" eb="2">
      <t>チョウサ</t>
    </rPh>
    <rPh sb="3" eb="5">
      <t>ガクシュウ</t>
    </rPh>
    <rPh sb="11" eb="13">
      <t>サクセイ</t>
    </rPh>
    <rPh sb="14" eb="17">
      <t>ホウコクショ</t>
    </rPh>
    <rPh sb="17" eb="19">
      <t>サクセイ</t>
    </rPh>
    <phoneticPr fontId="5"/>
  </si>
  <si>
    <t>アンケート、ヒアリング</t>
    <phoneticPr fontId="5"/>
  </si>
  <si>
    <t>事前調査、実証事業、結果考察・課題整理</t>
    <rPh sb="0" eb="2">
      <t>ジゼン</t>
    </rPh>
    <rPh sb="2" eb="4">
      <t>チョウサ</t>
    </rPh>
    <rPh sb="5" eb="7">
      <t>ジッショウ</t>
    </rPh>
    <rPh sb="7" eb="9">
      <t>ジギョウ</t>
    </rPh>
    <rPh sb="10" eb="12">
      <t>ケッカ</t>
    </rPh>
    <rPh sb="12" eb="14">
      <t>コウサツ</t>
    </rPh>
    <rPh sb="15" eb="17">
      <t>カダイ</t>
    </rPh>
    <rPh sb="17" eb="19">
      <t>セイリ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</si>
</sst>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38615</xdr:colOff>
      <xdr:row>741</xdr:row>
      <xdr:rowOff>38615</xdr:rowOff>
    </xdr:from>
    <xdr:to>
      <xdr:col>33</xdr:col>
      <xdr:colOff>47829</xdr:colOff>
      <xdr:row>742</xdr:row>
      <xdr:rowOff>209213</xdr:rowOff>
    </xdr:to>
    <xdr:sp macro="" textlink="">
      <xdr:nvSpPr>
        <xdr:cNvPr id="3" name="テキスト ボックス 2"/>
        <xdr:cNvSpPr txBox="1"/>
      </xdr:nvSpPr>
      <xdr:spPr>
        <a:xfrm>
          <a:off x="4775372" y="44522939"/>
          <a:ext cx="2068673" cy="51813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厚生労働省</a:t>
          </a:r>
          <a:endParaRPr kumimoji="1" lang="en-US" altLang="ja-JP" sz="1100">
            <a:latin typeface="+mn-ea"/>
            <a:ea typeface="+mn-ea"/>
          </a:endParaRPr>
        </a:p>
        <a:p>
          <a:pPr algn="ctr"/>
          <a:r>
            <a:rPr kumimoji="1" lang="en-US" altLang="ja-JP" sz="1100">
              <a:latin typeface="+mn-ea"/>
              <a:ea typeface="+mn-ea"/>
            </a:rPr>
            <a:t>91</a:t>
          </a:r>
          <a:r>
            <a:rPr kumimoji="1" lang="ja-JP" altLang="en-US" sz="1100">
              <a:latin typeface="+mn-ea"/>
              <a:ea typeface="+mn-ea"/>
            </a:rPr>
            <a:t>百万円</a:t>
          </a:r>
        </a:p>
      </xdr:txBody>
    </xdr:sp>
    <xdr:clientData/>
  </xdr:twoCellAnchor>
  <xdr:twoCellAnchor>
    <xdr:from>
      <xdr:col>8</xdr:col>
      <xdr:colOff>128716</xdr:colOff>
      <xdr:row>749</xdr:row>
      <xdr:rowOff>77231</xdr:rowOff>
    </xdr:from>
    <xdr:to>
      <xdr:col>21</xdr:col>
      <xdr:colOff>174469</xdr:colOff>
      <xdr:row>752</xdr:row>
      <xdr:rowOff>51488</xdr:rowOff>
    </xdr:to>
    <xdr:sp macro="" textlink="">
      <xdr:nvSpPr>
        <xdr:cNvPr id="4" name="テキスト ボックス 3"/>
        <xdr:cNvSpPr txBox="1"/>
      </xdr:nvSpPr>
      <xdr:spPr>
        <a:xfrm>
          <a:off x="1776284" y="47341826"/>
          <a:ext cx="2723050" cy="101685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．株式会社ボストン・コンサルティング・グループ</a:t>
          </a:r>
          <a:endParaRPr kumimoji="1" lang="en-US" altLang="ja-JP" sz="1100">
            <a:latin typeface="+mn-ea"/>
            <a:ea typeface="+mn-ea"/>
          </a:endParaRPr>
        </a:p>
        <a:p>
          <a:pPr algn="ctr"/>
          <a:r>
            <a:rPr kumimoji="1" lang="en-US" altLang="ja-JP" sz="1100">
              <a:latin typeface="+mn-ea"/>
              <a:ea typeface="+mn-ea"/>
            </a:rPr>
            <a:t>48</a:t>
          </a:r>
          <a:r>
            <a:rPr kumimoji="1" lang="ja-JP" altLang="en-US" sz="1100">
              <a:latin typeface="+mn-ea"/>
              <a:ea typeface="+mn-ea"/>
            </a:rPr>
            <a:t>百万円</a:t>
          </a:r>
        </a:p>
      </xdr:txBody>
    </xdr:sp>
    <xdr:clientData/>
  </xdr:twoCellAnchor>
  <xdr:twoCellAnchor>
    <xdr:from>
      <xdr:col>34</xdr:col>
      <xdr:colOff>128716</xdr:colOff>
      <xdr:row>749</xdr:row>
      <xdr:rowOff>102965</xdr:rowOff>
    </xdr:from>
    <xdr:to>
      <xdr:col>48</xdr:col>
      <xdr:colOff>8659</xdr:colOff>
      <xdr:row>751</xdr:row>
      <xdr:rowOff>106589</xdr:rowOff>
    </xdr:to>
    <xdr:sp macro="" textlink="">
      <xdr:nvSpPr>
        <xdr:cNvPr id="5" name="テキスト ボックス 4"/>
        <xdr:cNvSpPr txBox="1"/>
      </xdr:nvSpPr>
      <xdr:spPr>
        <a:xfrm>
          <a:off x="7130878" y="47367560"/>
          <a:ext cx="2763186" cy="69869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a:t>
          </a:r>
          <a:r>
            <a:rPr kumimoji="1" lang="ja-JP" altLang="en-US" sz="1100">
              <a:latin typeface="+mn-ea"/>
              <a:ea typeface="+mn-ea"/>
            </a:rPr>
            <a:t>．株式会社メドレー</a:t>
          </a:r>
          <a:endParaRPr kumimoji="1" lang="en-US" altLang="ja-JP" sz="1100">
            <a:latin typeface="+mn-ea"/>
            <a:ea typeface="+mn-ea"/>
          </a:endParaRPr>
        </a:p>
        <a:p>
          <a:pPr algn="ctr"/>
          <a:r>
            <a:rPr kumimoji="1" lang="en-US" altLang="ja-JP" sz="1100">
              <a:latin typeface="+mn-ea"/>
              <a:ea typeface="+mn-ea"/>
            </a:rPr>
            <a:t>22</a:t>
          </a:r>
          <a:r>
            <a:rPr kumimoji="1" lang="ja-JP" altLang="en-US" sz="1100">
              <a:latin typeface="+mn-ea"/>
              <a:ea typeface="+mn-ea"/>
            </a:rPr>
            <a:t>百万円</a:t>
          </a:r>
        </a:p>
      </xdr:txBody>
    </xdr:sp>
    <xdr:clientData/>
  </xdr:twoCellAnchor>
  <xdr:twoCellAnchor>
    <xdr:from>
      <xdr:col>34</xdr:col>
      <xdr:colOff>144938</xdr:colOff>
      <xdr:row>757</xdr:row>
      <xdr:rowOff>566359</xdr:rowOff>
    </xdr:from>
    <xdr:to>
      <xdr:col>48</xdr:col>
      <xdr:colOff>34406</xdr:colOff>
      <xdr:row>758</xdr:row>
      <xdr:rowOff>595725</xdr:rowOff>
    </xdr:to>
    <xdr:sp macro="" textlink="">
      <xdr:nvSpPr>
        <xdr:cNvPr id="6" name="テキスト ボックス 5"/>
        <xdr:cNvSpPr txBox="1"/>
      </xdr:nvSpPr>
      <xdr:spPr>
        <a:xfrm>
          <a:off x="7147100" y="50933014"/>
          <a:ext cx="2772711" cy="69869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D</a:t>
          </a:r>
          <a:r>
            <a:rPr kumimoji="1" lang="ja-JP" altLang="en-US" sz="1100">
              <a:latin typeface="+mn-ea"/>
              <a:ea typeface="+mn-ea"/>
            </a:rPr>
            <a:t>．株式会社シード・プランニング</a:t>
          </a:r>
          <a:endParaRPr kumimoji="1" lang="en-US" altLang="ja-JP" sz="1100">
            <a:latin typeface="+mn-ea"/>
            <a:ea typeface="+mn-ea"/>
          </a:endParaRPr>
        </a:p>
        <a:p>
          <a:pPr algn="ctr"/>
          <a:r>
            <a:rPr kumimoji="1" lang="en-US" altLang="ja-JP" sz="1100">
              <a:latin typeface="+mn-ea"/>
              <a:ea typeface="+mn-ea"/>
            </a:rPr>
            <a:t>3</a:t>
          </a:r>
          <a:r>
            <a:rPr kumimoji="1" lang="ja-JP" altLang="en-US" sz="1100">
              <a:latin typeface="+mn-ea"/>
              <a:ea typeface="+mn-ea"/>
            </a:rPr>
            <a:t>百万円</a:t>
          </a:r>
        </a:p>
      </xdr:txBody>
    </xdr:sp>
    <xdr:clientData/>
  </xdr:twoCellAnchor>
  <xdr:twoCellAnchor>
    <xdr:from>
      <xdr:col>14</xdr:col>
      <xdr:colOff>193075</xdr:colOff>
      <xdr:row>747</xdr:row>
      <xdr:rowOff>308921</xdr:rowOff>
    </xdr:from>
    <xdr:to>
      <xdr:col>41</xdr:col>
      <xdr:colOff>22739</xdr:colOff>
      <xdr:row>747</xdr:row>
      <xdr:rowOff>311302</xdr:rowOff>
    </xdr:to>
    <xdr:cxnSp macro="">
      <xdr:nvCxnSpPr>
        <xdr:cNvPr id="7" name="カギ線コネクタ 6"/>
        <xdr:cNvCxnSpPr/>
      </xdr:nvCxnSpPr>
      <xdr:spPr>
        <a:xfrm rot="5400000" flipH="1" flipV="1">
          <a:off x="5770230" y="44184536"/>
          <a:ext cx="2381" cy="5390205"/>
        </a:xfrm>
        <a:prstGeom prst="bentConnector3">
          <a:avLst>
            <a:gd name="adj1" fmla="val 13701428"/>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743</xdr:row>
      <xdr:rowOff>231688</xdr:rowOff>
    </xdr:from>
    <xdr:to>
      <xdr:col>28</xdr:col>
      <xdr:colOff>0</xdr:colOff>
      <xdr:row>756</xdr:row>
      <xdr:rowOff>424764</xdr:rowOff>
    </xdr:to>
    <xdr:cxnSp macro="">
      <xdr:nvCxnSpPr>
        <xdr:cNvPr id="8" name="直線矢印コネクタ 7"/>
        <xdr:cNvCxnSpPr/>
      </xdr:nvCxnSpPr>
      <xdr:spPr>
        <a:xfrm>
          <a:off x="5766486" y="45411080"/>
          <a:ext cx="0" cy="4711015"/>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38614</xdr:colOff>
      <xdr:row>742</xdr:row>
      <xdr:rowOff>257431</xdr:rowOff>
    </xdr:from>
    <xdr:to>
      <xdr:col>29</xdr:col>
      <xdr:colOff>163352</xdr:colOff>
      <xdr:row>743</xdr:row>
      <xdr:rowOff>244625</xdr:rowOff>
    </xdr:to>
    <xdr:sp macro="" textlink="">
      <xdr:nvSpPr>
        <xdr:cNvPr id="10" name="テキスト ボックス 9"/>
        <xdr:cNvSpPr txBox="1"/>
      </xdr:nvSpPr>
      <xdr:spPr>
        <a:xfrm>
          <a:off x="5393209" y="45089289"/>
          <a:ext cx="742575" cy="33472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endParaRPr kumimoji="1" lang="en-US" altLang="ja-JP" sz="1100"/>
        </a:p>
      </xdr:txBody>
    </xdr:sp>
    <xdr:clientData/>
  </xdr:twoCellAnchor>
  <xdr:twoCellAnchor>
    <xdr:from>
      <xdr:col>9</xdr:col>
      <xdr:colOff>128716</xdr:colOff>
      <xdr:row>748</xdr:row>
      <xdr:rowOff>64362</xdr:rowOff>
    </xdr:from>
    <xdr:to>
      <xdr:col>21</xdr:col>
      <xdr:colOff>20926</xdr:colOff>
      <xdr:row>748</xdr:row>
      <xdr:rowOff>295679</xdr:rowOff>
    </xdr:to>
    <xdr:sp macro="" textlink="">
      <xdr:nvSpPr>
        <xdr:cNvPr id="12" name="テキスト ボックス 11"/>
        <xdr:cNvSpPr txBox="1"/>
      </xdr:nvSpPr>
      <xdr:spPr>
        <a:xfrm>
          <a:off x="1982230" y="46981423"/>
          <a:ext cx="2363561" cy="231317"/>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42</xdr:col>
      <xdr:colOff>0</xdr:colOff>
      <xdr:row>741</xdr:row>
      <xdr:rowOff>25740</xdr:rowOff>
    </xdr:from>
    <xdr:to>
      <xdr:col>49</xdr:col>
      <xdr:colOff>54577</xdr:colOff>
      <xdr:row>742</xdr:row>
      <xdr:rowOff>198152</xdr:rowOff>
    </xdr:to>
    <xdr:sp macro="" textlink="">
      <xdr:nvSpPr>
        <xdr:cNvPr id="13" name="テキスト ボックス 12"/>
        <xdr:cNvSpPr txBox="1"/>
      </xdr:nvSpPr>
      <xdr:spPr>
        <a:xfrm>
          <a:off x="8649730" y="44510064"/>
          <a:ext cx="1496198" cy="51994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E</a:t>
          </a:r>
          <a:r>
            <a:rPr kumimoji="1" lang="ja-JP" altLang="en-US" sz="1100">
              <a:latin typeface="+mn-ea"/>
              <a:ea typeface="+mn-ea"/>
            </a:rPr>
            <a:t>．本省事務費</a:t>
          </a:r>
          <a:endParaRPr kumimoji="1" lang="en-US" altLang="ja-JP" sz="1100">
            <a:latin typeface="+mn-ea"/>
            <a:ea typeface="+mn-ea"/>
          </a:endParaRPr>
        </a:p>
        <a:p>
          <a:pPr algn="ctr"/>
          <a:r>
            <a:rPr kumimoji="1" lang="en-US" altLang="ja-JP" sz="1100">
              <a:latin typeface="+mn-ea"/>
              <a:ea typeface="+mn-ea"/>
            </a:rPr>
            <a:t>14</a:t>
          </a:r>
          <a:r>
            <a:rPr kumimoji="1" lang="ja-JP" altLang="en-US" sz="1100">
              <a:latin typeface="+mn-ea"/>
              <a:ea typeface="+mn-ea"/>
            </a:rPr>
            <a:t>百万円</a:t>
          </a:r>
        </a:p>
      </xdr:txBody>
    </xdr:sp>
    <xdr:clientData/>
  </xdr:twoCellAnchor>
  <xdr:twoCellAnchor>
    <xdr:from>
      <xdr:col>40</xdr:col>
      <xdr:colOff>193074</xdr:colOff>
      <xdr:row>742</xdr:row>
      <xdr:rowOff>283176</xdr:rowOff>
    </xdr:from>
    <xdr:to>
      <xdr:col>49</xdr:col>
      <xdr:colOff>271055</xdr:colOff>
      <xdr:row>746</xdr:row>
      <xdr:rowOff>51916</xdr:rowOff>
    </xdr:to>
    <xdr:sp macro="" textlink="">
      <xdr:nvSpPr>
        <xdr:cNvPr id="14" name="大かっこ 13"/>
        <xdr:cNvSpPr/>
      </xdr:nvSpPr>
      <xdr:spPr>
        <a:xfrm>
          <a:off x="8430912" y="45115034"/>
          <a:ext cx="1931494" cy="1158875"/>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t>・</a:t>
          </a:r>
          <a:r>
            <a:rPr lang="ja-JP" altLang="en-US" sz="1100" b="0" i="0" u="none" strike="noStrike" baseline="0" smtClean="0">
              <a:solidFill>
                <a:schemeClr val="tx1"/>
              </a:solidFill>
              <a:latin typeface="+mn-lt"/>
              <a:ea typeface="+mn-ea"/>
              <a:cs typeface="+mn-cs"/>
            </a:rPr>
            <a:t>検討会の開催に係る委員出席謝金</a:t>
          </a:r>
        </a:p>
        <a:p>
          <a:r>
            <a:rPr lang="ja-JP" altLang="en-US" sz="1100" b="0" i="0" u="none" strike="noStrike" baseline="0" smtClean="0">
              <a:solidFill>
                <a:schemeClr val="tx1"/>
              </a:solidFill>
              <a:latin typeface="+mn-lt"/>
              <a:ea typeface="+mn-ea"/>
              <a:cs typeface="+mn-cs"/>
            </a:rPr>
            <a:t>・自治体との意見交換会に係る職員旅費等</a:t>
          </a:r>
          <a:endParaRPr kumimoji="1" lang="ja-JP" altLang="en-US" sz="1100"/>
        </a:p>
      </xdr:txBody>
    </xdr:sp>
    <xdr:clientData/>
  </xdr:twoCellAnchor>
  <xdr:twoCellAnchor>
    <xdr:from>
      <xdr:col>35</xdr:col>
      <xdr:colOff>139528</xdr:colOff>
      <xdr:row>757</xdr:row>
      <xdr:rowOff>229637</xdr:rowOff>
    </xdr:from>
    <xdr:to>
      <xdr:col>47</xdr:col>
      <xdr:colOff>31738</xdr:colOff>
      <xdr:row>757</xdr:row>
      <xdr:rowOff>460954</xdr:rowOff>
    </xdr:to>
    <xdr:sp macro="" textlink="">
      <xdr:nvSpPr>
        <xdr:cNvPr id="15" name="テキスト ボックス 14"/>
        <xdr:cNvSpPr txBox="1"/>
      </xdr:nvSpPr>
      <xdr:spPr>
        <a:xfrm>
          <a:off x="7347636" y="50596292"/>
          <a:ext cx="2363561" cy="231317"/>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111726</xdr:colOff>
      <xdr:row>748</xdr:row>
      <xdr:rowOff>73115</xdr:rowOff>
    </xdr:from>
    <xdr:to>
      <xdr:col>47</xdr:col>
      <xdr:colOff>3936</xdr:colOff>
      <xdr:row>748</xdr:row>
      <xdr:rowOff>304432</xdr:rowOff>
    </xdr:to>
    <xdr:sp macro="" textlink="">
      <xdr:nvSpPr>
        <xdr:cNvPr id="16" name="テキスト ボックス 15"/>
        <xdr:cNvSpPr txBox="1"/>
      </xdr:nvSpPr>
      <xdr:spPr>
        <a:xfrm>
          <a:off x="7319834" y="46990176"/>
          <a:ext cx="2363561" cy="231317"/>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38614</xdr:colOff>
      <xdr:row>752</xdr:row>
      <xdr:rowOff>231689</xdr:rowOff>
    </xdr:from>
    <xdr:to>
      <xdr:col>22</xdr:col>
      <xdr:colOff>76558</xdr:colOff>
      <xdr:row>755</xdr:row>
      <xdr:rowOff>207076</xdr:rowOff>
    </xdr:to>
    <xdr:sp macro="" textlink="">
      <xdr:nvSpPr>
        <xdr:cNvPr id="18" name="大かっこ 17"/>
        <xdr:cNvSpPr/>
      </xdr:nvSpPr>
      <xdr:spPr>
        <a:xfrm>
          <a:off x="1686182" y="48538885"/>
          <a:ext cx="2921187" cy="1017988"/>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algn="l">
            <a:lnSpc>
              <a:spcPts val="1200"/>
            </a:lnSpc>
          </a:pP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全国的な保健医療情報ネットワークの</a:t>
          </a:r>
          <a:r>
            <a:rPr kumimoji="1" lang="en-US" altLang="ja-JP" sz="1100">
              <a:solidFill>
                <a:schemeClr val="tx1"/>
              </a:solidFill>
              <a:effectLst/>
              <a:latin typeface="+mn-lt"/>
              <a:ea typeface="+mn-ea"/>
              <a:cs typeface="+mn-cs"/>
            </a:rPr>
            <a:t>2020</a:t>
          </a:r>
          <a:r>
            <a:rPr kumimoji="1" lang="ja-JP" altLang="ja-JP" sz="1100">
              <a:solidFill>
                <a:schemeClr val="tx1"/>
              </a:solidFill>
              <a:effectLst/>
              <a:latin typeface="+mn-lt"/>
              <a:ea typeface="+mn-ea"/>
              <a:cs typeface="+mn-cs"/>
            </a:rPr>
            <a:t>年度からの稼働に向け、</a:t>
          </a:r>
          <a:r>
            <a:rPr kumimoji="1" lang="ja-JP" altLang="en-US" sz="1100">
              <a:solidFill>
                <a:schemeClr val="tx1"/>
              </a:solidFill>
              <a:effectLst/>
              <a:latin typeface="+mn-lt"/>
              <a:ea typeface="+mn-ea"/>
              <a:cs typeface="+mn-cs"/>
            </a:rPr>
            <a:t>諸外国における医療情報連携ネットワークについて、調査・検討を実施する。</a:t>
          </a:r>
          <a:r>
            <a:rPr kumimoji="1" lang="ja-JP" altLang="en-US" sz="1100"/>
            <a:t>　</a:t>
          </a:r>
          <a:endParaRPr kumimoji="1" lang="en-US" altLang="ja-JP" sz="1100"/>
        </a:p>
      </xdr:txBody>
    </xdr:sp>
    <xdr:clientData/>
  </xdr:twoCellAnchor>
  <xdr:twoCellAnchor>
    <xdr:from>
      <xdr:col>34</xdr:col>
      <xdr:colOff>25744</xdr:colOff>
      <xdr:row>751</xdr:row>
      <xdr:rowOff>334663</xdr:rowOff>
    </xdr:from>
    <xdr:to>
      <xdr:col>48</xdr:col>
      <xdr:colOff>63688</xdr:colOff>
      <xdr:row>754</xdr:row>
      <xdr:rowOff>310049</xdr:rowOff>
    </xdr:to>
    <xdr:sp macro="" textlink="">
      <xdr:nvSpPr>
        <xdr:cNvPr id="19" name="大かっこ 18"/>
        <xdr:cNvSpPr/>
      </xdr:nvSpPr>
      <xdr:spPr>
        <a:xfrm>
          <a:off x="7027906" y="48294325"/>
          <a:ext cx="2921187" cy="1017988"/>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algn="l">
            <a:lnSpc>
              <a:spcPts val="1200"/>
            </a:lnSpc>
          </a:pPr>
          <a:r>
            <a:rPr kumimoji="1" lang="ja-JP" altLang="en-US" sz="1100">
              <a:solidFill>
                <a:schemeClr val="tx1"/>
              </a:solidFill>
              <a:effectLst/>
              <a:latin typeface="+mn-lt"/>
              <a:ea typeface="+mn-ea"/>
              <a:cs typeface="+mn-cs"/>
            </a:rPr>
            <a:t>　処方箋の電子化に向けた実証事業を行い、本格運用に</a:t>
          </a:r>
          <a:r>
            <a:rPr kumimoji="1" lang="ja-JP" altLang="en-US" sz="1100"/>
            <a:t>向けた検討や課題等を整理する。</a:t>
          </a:r>
          <a:endParaRPr kumimoji="1" lang="en-US" altLang="ja-JP" sz="1100"/>
        </a:p>
      </xdr:txBody>
    </xdr:sp>
    <xdr:clientData/>
  </xdr:twoCellAnchor>
  <xdr:twoCellAnchor>
    <xdr:from>
      <xdr:col>32</xdr:col>
      <xdr:colOff>115845</xdr:colOff>
      <xdr:row>759</xdr:row>
      <xdr:rowOff>77228</xdr:rowOff>
    </xdr:from>
    <xdr:to>
      <xdr:col>49</xdr:col>
      <xdr:colOff>247246</xdr:colOff>
      <xdr:row>762</xdr:row>
      <xdr:rowOff>283176</xdr:rowOff>
    </xdr:to>
    <xdr:sp macro="" textlink="">
      <xdr:nvSpPr>
        <xdr:cNvPr id="20" name="大かっこ 19"/>
        <xdr:cNvSpPr/>
      </xdr:nvSpPr>
      <xdr:spPr>
        <a:xfrm>
          <a:off x="6706115" y="50855775"/>
          <a:ext cx="3632482" cy="1261421"/>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全国的な保健医療情報ネットワークの</a:t>
          </a:r>
          <a:r>
            <a:rPr kumimoji="1" lang="en-US" altLang="ja-JP" sz="1100">
              <a:solidFill>
                <a:schemeClr val="tx1"/>
              </a:solidFill>
              <a:effectLst/>
              <a:latin typeface="+mn-lt"/>
              <a:ea typeface="+mn-ea"/>
              <a:cs typeface="+mn-cs"/>
            </a:rPr>
            <a:t>2020</a:t>
          </a:r>
          <a:r>
            <a:rPr kumimoji="1" lang="ja-JP" altLang="ja-JP" sz="1100">
              <a:solidFill>
                <a:schemeClr val="tx1"/>
              </a:solidFill>
              <a:effectLst/>
              <a:latin typeface="+mn-lt"/>
              <a:ea typeface="+mn-ea"/>
              <a:cs typeface="+mn-cs"/>
            </a:rPr>
            <a:t>年度からの稼働に向け、各地の医療情報連携ネットワークの現状を把握し、検討を行うため、医療情報連携ネットワークの運営主体を対象に、全国的に医療情報連携ネットワークの現状に関するアンケートを行う。　</a:t>
          </a:r>
          <a:endParaRPr lang="ja-JP" altLang="ja-JP">
            <a:effectLst/>
          </a:endParaRPr>
        </a:p>
        <a:p>
          <a:pPr algn="l">
            <a:lnSpc>
              <a:spcPts val="1200"/>
            </a:lnSpc>
          </a:pPr>
          <a:r>
            <a:rPr kumimoji="1" lang="ja-JP" altLang="en-US" sz="1100"/>
            <a:t>　</a:t>
          </a:r>
          <a:endParaRPr kumimoji="1" lang="en-US" altLang="ja-JP" sz="1100"/>
        </a:p>
      </xdr:txBody>
    </xdr:sp>
    <xdr:clientData/>
  </xdr:twoCellAnchor>
  <xdr:twoCellAnchor>
    <xdr:from>
      <xdr:col>15</xdr:col>
      <xdr:colOff>49428</xdr:colOff>
      <xdr:row>757</xdr:row>
      <xdr:rowOff>100917</xdr:rowOff>
    </xdr:from>
    <xdr:to>
      <xdr:col>41</xdr:col>
      <xdr:colOff>85038</xdr:colOff>
      <xdr:row>757</xdr:row>
      <xdr:rowOff>103298</xdr:rowOff>
    </xdr:to>
    <xdr:cxnSp macro="">
      <xdr:nvCxnSpPr>
        <xdr:cNvPr id="22" name="カギ線コネクタ 21"/>
        <xdr:cNvCxnSpPr/>
      </xdr:nvCxnSpPr>
      <xdr:spPr>
        <a:xfrm rot="5400000" flipH="1" flipV="1">
          <a:off x="5832529" y="47773660"/>
          <a:ext cx="2381" cy="5390205"/>
        </a:xfrm>
        <a:prstGeom prst="bentConnector3">
          <a:avLst>
            <a:gd name="adj1" fmla="val 13701428"/>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180202</xdr:colOff>
      <xdr:row>757</xdr:row>
      <xdr:rowOff>231690</xdr:rowOff>
    </xdr:from>
    <xdr:to>
      <xdr:col>21</xdr:col>
      <xdr:colOff>72412</xdr:colOff>
      <xdr:row>757</xdr:row>
      <xdr:rowOff>463007</xdr:rowOff>
    </xdr:to>
    <xdr:sp macro="" textlink="">
      <xdr:nvSpPr>
        <xdr:cNvPr id="24" name="テキスト ボックス 23"/>
        <xdr:cNvSpPr txBox="1"/>
      </xdr:nvSpPr>
      <xdr:spPr>
        <a:xfrm>
          <a:off x="2033716" y="50598345"/>
          <a:ext cx="2363561" cy="231317"/>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公募</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167331</xdr:colOff>
      <xdr:row>757</xdr:row>
      <xdr:rowOff>617838</xdr:rowOff>
    </xdr:from>
    <xdr:to>
      <xdr:col>22</xdr:col>
      <xdr:colOff>56799</xdr:colOff>
      <xdr:row>758</xdr:row>
      <xdr:rowOff>647204</xdr:rowOff>
    </xdr:to>
    <xdr:sp macro="" textlink="">
      <xdr:nvSpPr>
        <xdr:cNvPr id="25" name="テキスト ボックス 24"/>
        <xdr:cNvSpPr txBox="1"/>
      </xdr:nvSpPr>
      <xdr:spPr>
        <a:xfrm>
          <a:off x="1814899" y="50984493"/>
          <a:ext cx="2772711" cy="69869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C</a:t>
          </a:r>
          <a:r>
            <a:rPr kumimoji="1" lang="ja-JP" altLang="en-US" sz="1100">
              <a:latin typeface="+mn-ea"/>
              <a:ea typeface="+mn-ea"/>
            </a:rPr>
            <a:t>．ジャパンネット株式会社</a:t>
          </a:r>
          <a:endParaRPr kumimoji="1" lang="en-US" altLang="ja-JP" sz="1100">
            <a:latin typeface="+mn-ea"/>
            <a:ea typeface="+mn-ea"/>
          </a:endParaRPr>
        </a:p>
        <a:p>
          <a:pPr algn="ctr"/>
          <a:r>
            <a:rPr kumimoji="1" lang="en-US" altLang="ja-JP" sz="1100">
              <a:latin typeface="+mn-ea"/>
              <a:ea typeface="+mn-ea"/>
            </a:rPr>
            <a:t>4</a:t>
          </a:r>
          <a:r>
            <a:rPr kumimoji="1" lang="ja-JP" altLang="en-US" sz="1100">
              <a:latin typeface="+mn-ea"/>
              <a:ea typeface="+mn-ea"/>
            </a:rPr>
            <a:t>百万円</a:t>
          </a:r>
        </a:p>
      </xdr:txBody>
    </xdr:sp>
    <xdr:clientData/>
  </xdr:twoCellAnchor>
  <xdr:twoCellAnchor>
    <xdr:from>
      <xdr:col>7</xdr:col>
      <xdr:colOff>49418</xdr:colOff>
      <xdr:row>759</xdr:row>
      <xdr:rowOff>139529</xdr:rowOff>
    </xdr:from>
    <xdr:to>
      <xdr:col>23</xdr:col>
      <xdr:colOff>196413</xdr:colOff>
      <xdr:row>762</xdr:row>
      <xdr:rowOff>283176</xdr:rowOff>
    </xdr:to>
    <xdr:sp macro="" textlink="">
      <xdr:nvSpPr>
        <xdr:cNvPr id="26" name="大かっこ 25"/>
        <xdr:cNvSpPr/>
      </xdr:nvSpPr>
      <xdr:spPr>
        <a:xfrm>
          <a:off x="1491040" y="50918076"/>
          <a:ext cx="3442130" cy="1199120"/>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共通のポリシを持つ複数の</a:t>
          </a:r>
          <a:r>
            <a:rPr kumimoji="1" lang="en-US" altLang="ja-JP" sz="1100">
              <a:solidFill>
                <a:schemeClr val="tx1"/>
              </a:solidFill>
              <a:effectLst/>
              <a:latin typeface="+mn-lt"/>
              <a:ea typeface="+mn-ea"/>
              <a:cs typeface="+mn-cs"/>
            </a:rPr>
            <a:t>PKI</a:t>
          </a:r>
          <a:r>
            <a:rPr kumimoji="1" lang="ja-JP" altLang="ja-JP" sz="1100">
              <a:solidFill>
                <a:schemeClr val="tx1"/>
              </a:solidFill>
              <a:effectLst/>
              <a:latin typeface="+mn-lt"/>
              <a:ea typeface="+mn-ea"/>
              <a:cs typeface="+mn-cs"/>
            </a:rPr>
            <a:t>認証局に対して、厚生労働省自ら設置する認証局が上位のルート認証局となる階層的体系を構築し、厚生労働省ルート認証局からポリシを準拠した認証局に対して証明書の発行を行う。</a:t>
          </a:r>
          <a:r>
            <a:rPr kumimoji="1" lang="ja-JP" altLang="en-US" sz="1100"/>
            <a:t>　</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87</v>
      </c>
      <c r="AT2" s="220"/>
      <c r="AU2" s="220"/>
      <c r="AV2" s="52" t="str">
        <f>IF(AW2="", "", "-")</f>
        <v/>
      </c>
      <c r="AW2" s="397"/>
      <c r="AX2" s="397"/>
    </row>
    <row r="3" spans="1:50" ht="21" customHeight="1" thickBot="1">
      <c r="A3" s="523" t="s">
        <v>541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575</v>
      </c>
      <c r="AK3" s="525"/>
      <c r="AL3" s="525"/>
      <c r="AM3" s="525"/>
      <c r="AN3" s="525"/>
      <c r="AO3" s="525"/>
      <c r="AP3" s="525"/>
      <c r="AQ3" s="525"/>
      <c r="AR3" s="525"/>
      <c r="AS3" s="525"/>
      <c r="AT3" s="525"/>
      <c r="AU3" s="525"/>
      <c r="AV3" s="525"/>
      <c r="AW3" s="525"/>
      <c r="AX3" s="24" t="s">
        <v>65</v>
      </c>
    </row>
    <row r="4" spans="1:50" ht="24.75" customHeight="1">
      <c r="A4" s="722" t="s">
        <v>25</v>
      </c>
      <c r="B4" s="723"/>
      <c r="C4" s="723"/>
      <c r="D4" s="723"/>
      <c r="E4" s="723"/>
      <c r="F4" s="723"/>
      <c r="G4" s="698" t="s">
        <v>567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c r="A5" s="708" t="s">
        <v>67</v>
      </c>
      <c r="B5" s="709"/>
      <c r="C5" s="709"/>
      <c r="D5" s="709"/>
      <c r="E5" s="709"/>
      <c r="F5" s="710"/>
      <c r="G5" s="558" t="s">
        <v>186</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569</v>
      </c>
      <c r="AF5" s="717"/>
      <c r="AG5" s="717"/>
      <c r="AH5" s="717"/>
      <c r="AI5" s="717"/>
      <c r="AJ5" s="717"/>
      <c r="AK5" s="717"/>
      <c r="AL5" s="717"/>
      <c r="AM5" s="717"/>
      <c r="AN5" s="717"/>
      <c r="AO5" s="717"/>
      <c r="AP5" s="718"/>
      <c r="AQ5" s="719" t="s">
        <v>570</v>
      </c>
      <c r="AR5" s="720"/>
      <c r="AS5" s="720"/>
      <c r="AT5" s="720"/>
      <c r="AU5" s="720"/>
      <c r="AV5" s="720"/>
      <c r="AW5" s="720"/>
      <c r="AX5" s="721"/>
    </row>
    <row r="6" spans="1:50" ht="24.75" customHeight="1">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c r="A7" s="826" t="s">
        <v>22</v>
      </c>
      <c r="B7" s="827"/>
      <c r="C7" s="827"/>
      <c r="D7" s="827"/>
      <c r="E7" s="827"/>
      <c r="F7" s="828"/>
      <c r="G7" s="829" t="s">
        <v>572</v>
      </c>
      <c r="H7" s="830"/>
      <c r="I7" s="830"/>
      <c r="J7" s="830"/>
      <c r="K7" s="830"/>
      <c r="L7" s="830"/>
      <c r="M7" s="830"/>
      <c r="N7" s="830"/>
      <c r="O7" s="830"/>
      <c r="P7" s="830"/>
      <c r="Q7" s="830"/>
      <c r="R7" s="830"/>
      <c r="S7" s="830"/>
      <c r="T7" s="830"/>
      <c r="U7" s="830"/>
      <c r="V7" s="830"/>
      <c r="W7" s="830"/>
      <c r="X7" s="831"/>
      <c r="Y7" s="395" t="s">
        <v>513</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24.75" customHeight="1">
      <c r="A8" s="826" t="s">
        <v>378</v>
      </c>
      <c r="B8" s="827"/>
      <c r="C8" s="827"/>
      <c r="D8" s="827"/>
      <c r="E8" s="827"/>
      <c r="F8" s="828"/>
      <c r="G8" s="223" t="str">
        <f>入力規則等!A28</f>
        <v>ＩＴ戦略</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c r="A9" s="145" t="s">
        <v>23</v>
      </c>
      <c r="B9" s="146"/>
      <c r="C9" s="146"/>
      <c r="D9" s="146"/>
      <c r="E9" s="146"/>
      <c r="F9" s="146"/>
      <c r="G9" s="572" t="s">
        <v>573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49.5" customHeight="1">
      <c r="A10" s="739" t="s">
        <v>30</v>
      </c>
      <c r="B10" s="740"/>
      <c r="C10" s="740"/>
      <c r="D10" s="740"/>
      <c r="E10" s="740"/>
      <c r="F10" s="740"/>
      <c r="G10" s="672" t="s">
        <v>574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24.75" customHeight="1">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c r="A12" s="139" t="s">
        <v>24</v>
      </c>
      <c r="B12" s="140"/>
      <c r="C12" s="140"/>
      <c r="D12" s="140"/>
      <c r="E12" s="140"/>
      <c r="F12" s="141"/>
      <c r="G12" s="678"/>
      <c r="H12" s="679"/>
      <c r="I12" s="679"/>
      <c r="J12" s="679"/>
      <c r="K12" s="679"/>
      <c r="L12" s="679"/>
      <c r="M12" s="679"/>
      <c r="N12" s="679"/>
      <c r="O12" s="679"/>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1"/>
    </row>
    <row r="13" spans="1:50" ht="21" customHeight="1">
      <c r="A13" s="142"/>
      <c r="B13" s="143"/>
      <c r="C13" s="143"/>
      <c r="D13" s="143"/>
      <c r="E13" s="143"/>
      <c r="F13" s="144"/>
      <c r="G13" s="742" t="s">
        <v>6</v>
      </c>
      <c r="H13" s="743"/>
      <c r="I13" s="635" t="s">
        <v>7</v>
      </c>
      <c r="J13" s="636"/>
      <c r="K13" s="636"/>
      <c r="L13" s="636"/>
      <c r="M13" s="636"/>
      <c r="N13" s="636"/>
      <c r="O13" s="637"/>
      <c r="P13" s="108">
        <v>298</v>
      </c>
      <c r="Q13" s="109"/>
      <c r="R13" s="109"/>
      <c r="S13" s="109"/>
      <c r="T13" s="109"/>
      <c r="U13" s="109"/>
      <c r="V13" s="110"/>
      <c r="W13" s="108">
        <v>228</v>
      </c>
      <c r="X13" s="109"/>
      <c r="Y13" s="109"/>
      <c r="Z13" s="109"/>
      <c r="AA13" s="109"/>
      <c r="AB13" s="109"/>
      <c r="AC13" s="110"/>
      <c r="AD13" s="108">
        <v>228</v>
      </c>
      <c r="AE13" s="109"/>
      <c r="AF13" s="109"/>
      <c r="AG13" s="109"/>
      <c r="AH13" s="109"/>
      <c r="AI13" s="109"/>
      <c r="AJ13" s="110"/>
      <c r="AK13" s="108">
        <v>164</v>
      </c>
      <c r="AL13" s="109"/>
      <c r="AM13" s="109"/>
      <c r="AN13" s="109"/>
      <c r="AO13" s="109"/>
      <c r="AP13" s="109"/>
      <c r="AQ13" s="110"/>
      <c r="AR13" s="105"/>
      <c r="AS13" s="106"/>
      <c r="AT13" s="106"/>
      <c r="AU13" s="106"/>
      <c r="AV13" s="106"/>
      <c r="AW13" s="106"/>
      <c r="AX13" s="394"/>
    </row>
    <row r="14" spans="1:50" ht="21" customHeight="1">
      <c r="A14" s="142"/>
      <c r="B14" s="143"/>
      <c r="C14" s="143"/>
      <c r="D14" s="143"/>
      <c r="E14" s="143"/>
      <c r="F14" s="144"/>
      <c r="G14" s="744"/>
      <c r="H14" s="745"/>
      <c r="I14" s="575" t="s">
        <v>8</v>
      </c>
      <c r="J14" s="629"/>
      <c r="K14" s="629"/>
      <c r="L14" s="629"/>
      <c r="M14" s="629"/>
      <c r="N14" s="629"/>
      <c r="O14" s="630"/>
      <c r="P14" s="108" t="s">
        <v>671</v>
      </c>
      <c r="Q14" s="109"/>
      <c r="R14" s="109"/>
      <c r="S14" s="109"/>
      <c r="T14" s="109"/>
      <c r="U14" s="109"/>
      <c r="V14" s="110"/>
      <c r="W14" s="108" t="s">
        <v>672</v>
      </c>
      <c r="X14" s="109"/>
      <c r="Y14" s="109"/>
      <c r="Z14" s="109"/>
      <c r="AA14" s="109"/>
      <c r="AB14" s="109"/>
      <c r="AC14" s="110"/>
      <c r="AD14" s="108" t="s">
        <v>672</v>
      </c>
      <c r="AE14" s="109"/>
      <c r="AF14" s="109"/>
      <c r="AG14" s="109"/>
      <c r="AH14" s="109"/>
      <c r="AI14" s="109"/>
      <c r="AJ14" s="110"/>
      <c r="AK14" s="108" t="s">
        <v>671</v>
      </c>
      <c r="AL14" s="109"/>
      <c r="AM14" s="109"/>
      <c r="AN14" s="109"/>
      <c r="AO14" s="109"/>
      <c r="AP14" s="109"/>
      <c r="AQ14" s="110"/>
      <c r="AR14" s="662"/>
      <c r="AS14" s="662"/>
      <c r="AT14" s="662"/>
      <c r="AU14" s="662"/>
      <c r="AV14" s="662"/>
      <c r="AW14" s="662"/>
      <c r="AX14" s="663"/>
    </row>
    <row r="15" spans="1:50" ht="21" customHeight="1">
      <c r="A15" s="142"/>
      <c r="B15" s="143"/>
      <c r="C15" s="143"/>
      <c r="D15" s="143"/>
      <c r="E15" s="143"/>
      <c r="F15" s="144"/>
      <c r="G15" s="744"/>
      <c r="H15" s="745"/>
      <c r="I15" s="575" t="s">
        <v>51</v>
      </c>
      <c r="J15" s="576"/>
      <c r="K15" s="576"/>
      <c r="L15" s="576"/>
      <c r="M15" s="576"/>
      <c r="N15" s="576"/>
      <c r="O15" s="577"/>
      <c r="P15" s="108" t="s">
        <v>673</v>
      </c>
      <c r="Q15" s="109"/>
      <c r="R15" s="109"/>
      <c r="S15" s="109"/>
      <c r="T15" s="109"/>
      <c r="U15" s="109"/>
      <c r="V15" s="110"/>
      <c r="W15" s="108" t="s">
        <v>674</v>
      </c>
      <c r="X15" s="109"/>
      <c r="Y15" s="109"/>
      <c r="Z15" s="109"/>
      <c r="AA15" s="109"/>
      <c r="AB15" s="109"/>
      <c r="AC15" s="110"/>
      <c r="AD15" s="108" t="s">
        <v>671</v>
      </c>
      <c r="AE15" s="109"/>
      <c r="AF15" s="109"/>
      <c r="AG15" s="109"/>
      <c r="AH15" s="109"/>
      <c r="AI15" s="109"/>
      <c r="AJ15" s="110"/>
      <c r="AK15" s="108" t="s">
        <v>671</v>
      </c>
      <c r="AL15" s="109"/>
      <c r="AM15" s="109"/>
      <c r="AN15" s="109"/>
      <c r="AO15" s="109"/>
      <c r="AP15" s="109"/>
      <c r="AQ15" s="110"/>
      <c r="AR15" s="108"/>
      <c r="AS15" s="109"/>
      <c r="AT15" s="109"/>
      <c r="AU15" s="109"/>
      <c r="AV15" s="109"/>
      <c r="AW15" s="109"/>
      <c r="AX15" s="628"/>
    </row>
    <row r="16" spans="1:50" ht="21" customHeight="1">
      <c r="A16" s="142"/>
      <c r="B16" s="143"/>
      <c r="C16" s="143"/>
      <c r="D16" s="143"/>
      <c r="E16" s="143"/>
      <c r="F16" s="144"/>
      <c r="G16" s="744"/>
      <c r="H16" s="745"/>
      <c r="I16" s="575" t="s">
        <v>52</v>
      </c>
      <c r="J16" s="576"/>
      <c r="K16" s="576"/>
      <c r="L16" s="576"/>
      <c r="M16" s="576"/>
      <c r="N16" s="576"/>
      <c r="O16" s="577"/>
      <c r="P16" s="108" t="s">
        <v>671</v>
      </c>
      <c r="Q16" s="109"/>
      <c r="R16" s="109"/>
      <c r="S16" s="109"/>
      <c r="T16" s="109"/>
      <c r="U16" s="109"/>
      <c r="V16" s="110"/>
      <c r="W16" s="108" t="s">
        <v>675</v>
      </c>
      <c r="X16" s="109"/>
      <c r="Y16" s="109"/>
      <c r="Z16" s="109"/>
      <c r="AA16" s="109"/>
      <c r="AB16" s="109"/>
      <c r="AC16" s="110"/>
      <c r="AD16" s="108" t="s">
        <v>671</v>
      </c>
      <c r="AE16" s="109"/>
      <c r="AF16" s="109"/>
      <c r="AG16" s="109"/>
      <c r="AH16" s="109"/>
      <c r="AI16" s="109"/>
      <c r="AJ16" s="110"/>
      <c r="AK16" s="108" t="s">
        <v>678</v>
      </c>
      <c r="AL16" s="109"/>
      <c r="AM16" s="109"/>
      <c r="AN16" s="109"/>
      <c r="AO16" s="109"/>
      <c r="AP16" s="109"/>
      <c r="AQ16" s="110"/>
      <c r="AR16" s="675"/>
      <c r="AS16" s="676"/>
      <c r="AT16" s="676"/>
      <c r="AU16" s="676"/>
      <c r="AV16" s="676"/>
      <c r="AW16" s="676"/>
      <c r="AX16" s="677"/>
    </row>
    <row r="17" spans="1:50" ht="24.75" customHeight="1">
      <c r="A17" s="142"/>
      <c r="B17" s="143"/>
      <c r="C17" s="143"/>
      <c r="D17" s="143"/>
      <c r="E17" s="143"/>
      <c r="F17" s="144"/>
      <c r="G17" s="744"/>
      <c r="H17" s="745"/>
      <c r="I17" s="575" t="s">
        <v>50</v>
      </c>
      <c r="J17" s="629"/>
      <c r="K17" s="629"/>
      <c r="L17" s="629"/>
      <c r="M17" s="629"/>
      <c r="N17" s="629"/>
      <c r="O17" s="630"/>
      <c r="P17" s="108" t="s">
        <v>671</v>
      </c>
      <c r="Q17" s="109"/>
      <c r="R17" s="109"/>
      <c r="S17" s="109"/>
      <c r="T17" s="109"/>
      <c r="U17" s="109"/>
      <c r="V17" s="110"/>
      <c r="W17" s="108" t="s">
        <v>676</v>
      </c>
      <c r="X17" s="109"/>
      <c r="Y17" s="109"/>
      <c r="Z17" s="109"/>
      <c r="AA17" s="109"/>
      <c r="AB17" s="109"/>
      <c r="AC17" s="110"/>
      <c r="AD17" s="108" t="s">
        <v>671</v>
      </c>
      <c r="AE17" s="109"/>
      <c r="AF17" s="109"/>
      <c r="AG17" s="109"/>
      <c r="AH17" s="109"/>
      <c r="AI17" s="109"/>
      <c r="AJ17" s="110"/>
      <c r="AK17" s="108" t="s">
        <v>677</v>
      </c>
      <c r="AL17" s="109"/>
      <c r="AM17" s="109"/>
      <c r="AN17" s="109"/>
      <c r="AO17" s="109"/>
      <c r="AP17" s="109"/>
      <c r="AQ17" s="110"/>
      <c r="AR17" s="392"/>
      <c r="AS17" s="392"/>
      <c r="AT17" s="392"/>
      <c r="AU17" s="392"/>
      <c r="AV17" s="392"/>
      <c r="AW17" s="392"/>
      <c r="AX17" s="393"/>
    </row>
    <row r="18" spans="1:50" ht="24.75" customHeight="1">
      <c r="A18" s="142"/>
      <c r="B18" s="143"/>
      <c r="C18" s="143"/>
      <c r="D18" s="143"/>
      <c r="E18" s="143"/>
      <c r="F18" s="144"/>
      <c r="G18" s="746"/>
      <c r="H18" s="747"/>
      <c r="I18" s="734" t="s">
        <v>20</v>
      </c>
      <c r="J18" s="735"/>
      <c r="K18" s="735"/>
      <c r="L18" s="735"/>
      <c r="M18" s="735"/>
      <c r="N18" s="735"/>
      <c r="O18" s="736"/>
      <c r="P18" s="114">
        <f>SUM(P13:V17)</f>
        <v>298</v>
      </c>
      <c r="Q18" s="115"/>
      <c r="R18" s="115"/>
      <c r="S18" s="115"/>
      <c r="T18" s="115"/>
      <c r="U18" s="115"/>
      <c r="V18" s="116"/>
      <c r="W18" s="114">
        <f>SUM(W13:AC17)</f>
        <v>228</v>
      </c>
      <c r="X18" s="115"/>
      <c r="Y18" s="115"/>
      <c r="Z18" s="115"/>
      <c r="AA18" s="115"/>
      <c r="AB18" s="115"/>
      <c r="AC18" s="116"/>
      <c r="AD18" s="114">
        <f>SUM(AD13:AJ17)</f>
        <v>228</v>
      </c>
      <c r="AE18" s="115"/>
      <c r="AF18" s="115"/>
      <c r="AG18" s="115"/>
      <c r="AH18" s="115"/>
      <c r="AI18" s="115"/>
      <c r="AJ18" s="116"/>
      <c r="AK18" s="114">
        <f>SUM(AK13:AQ17)</f>
        <v>164</v>
      </c>
      <c r="AL18" s="115"/>
      <c r="AM18" s="115"/>
      <c r="AN18" s="115"/>
      <c r="AO18" s="115"/>
      <c r="AP18" s="115"/>
      <c r="AQ18" s="116"/>
      <c r="AR18" s="114">
        <f>SUM(AR13:AX17)</f>
        <v>0</v>
      </c>
      <c r="AS18" s="115"/>
      <c r="AT18" s="115"/>
      <c r="AU18" s="115"/>
      <c r="AV18" s="115"/>
      <c r="AW18" s="115"/>
      <c r="AX18" s="537"/>
    </row>
    <row r="19" spans="1:50" ht="24.75" customHeight="1">
      <c r="A19" s="142"/>
      <c r="B19" s="143"/>
      <c r="C19" s="143"/>
      <c r="D19" s="143"/>
      <c r="E19" s="143"/>
      <c r="F19" s="144"/>
      <c r="G19" s="535" t="s">
        <v>9</v>
      </c>
      <c r="H19" s="536"/>
      <c r="I19" s="536"/>
      <c r="J19" s="536"/>
      <c r="K19" s="536"/>
      <c r="L19" s="536"/>
      <c r="M19" s="536"/>
      <c r="N19" s="536"/>
      <c r="O19" s="536"/>
      <c r="P19" s="108">
        <v>263</v>
      </c>
      <c r="Q19" s="109"/>
      <c r="R19" s="109"/>
      <c r="S19" s="109"/>
      <c r="T19" s="109"/>
      <c r="U19" s="109"/>
      <c r="V19" s="110"/>
      <c r="W19" s="108">
        <v>93</v>
      </c>
      <c r="X19" s="109"/>
      <c r="Y19" s="109"/>
      <c r="Z19" s="109"/>
      <c r="AA19" s="109"/>
      <c r="AB19" s="109"/>
      <c r="AC19" s="110"/>
      <c r="AD19" s="108">
        <v>91</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c r="A20" s="142"/>
      <c r="B20" s="143"/>
      <c r="C20" s="143"/>
      <c r="D20" s="143"/>
      <c r="E20" s="143"/>
      <c r="F20" s="144"/>
      <c r="G20" s="535" t="s">
        <v>10</v>
      </c>
      <c r="H20" s="536"/>
      <c r="I20" s="536"/>
      <c r="J20" s="536"/>
      <c r="K20" s="536"/>
      <c r="L20" s="536"/>
      <c r="M20" s="536"/>
      <c r="N20" s="536"/>
      <c r="O20" s="536"/>
      <c r="P20" s="539">
        <f>IF(P18=0, "-", SUM(P19)/P18)</f>
        <v>0.8825503355704698</v>
      </c>
      <c r="Q20" s="539"/>
      <c r="R20" s="539"/>
      <c r="S20" s="539"/>
      <c r="T20" s="539"/>
      <c r="U20" s="539"/>
      <c r="V20" s="539"/>
      <c r="W20" s="539">
        <f t="shared" ref="W20" si="0">IF(W18=0, "-", SUM(W19)/W18)</f>
        <v>0.40789473684210525</v>
      </c>
      <c r="X20" s="539"/>
      <c r="Y20" s="539"/>
      <c r="Z20" s="539"/>
      <c r="AA20" s="539"/>
      <c r="AB20" s="539"/>
      <c r="AC20" s="539"/>
      <c r="AD20" s="539">
        <f t="shared" ref="AD20" si="1">IF(AD18=0, "-", SUM(AD19)/AD18)</f>
        <v>0.39912280701754388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45"/>
      <c r="B21" s="146"/>
      <c r="C21" s="146"/>
      <c r="D21" s="146"/>
      <c r="E21" s="146"/>
      <c r="F21" s="147"/>
      <c r="G21" s="926" t="s">
        <v>476</v>
      </c>
      <c r="H21" s="927"/>
      <c r="I21" s="927"/>
      <c r="J21" s="927"/>
      <c r="K21" s="927"/>
      <c r="L21" s="927"/>
      <c r="M21" s="927"/>
      <c r="N21" s="927"/>
      <c r="O21" s="927"/>
      <c r="P21" s="539">
        <f>IF(P19=0, "-", SUM(P19)/SUM(P13,P14))</f>
        <v>0.8825503355704698</v>
      </c>
      <c r="Q21" s="539"/>
      <c r="R21" s="539"/>
      <c r="S21" s="539"/>
      <c r="T21" s="539"/>
      <c r="U21" s="539"/>
      <c r="V21" s="539"/>
      <c r="W21" s="539">
        <f t="shared" ref="W21" si="2">IF(W19=0, "-", SUM(W19)/SUM(W13,W14))</f>
        <v>0.40789473684210525</v>
      </c>
      <c r="X21" s="539"/>
      <c r="Y21" s="539"/>
      <c r="Z21" s="539"/>
      <c r="AA21" s="539"/>
      <c r="AB21" s="539"/>
      <c r="AC21" s="539"/>
      <c r="AD21" s="539">
        <f t="shared" ref="AD21" si="3">IF(AD19=0, "-", SUM(AD19)/SUM(AD13,AD14))</f>
        <v>0.39912280701754388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c r="A23" s="201"/>
      <c r="B23" s="202"/>
      <c r="C23" s="202"/>
      <c r="D23" s="202"/>
      <c r="E23" s="202"/>
      <c r="F23" s="203"/>
      <c r="G23" s="186" t="s">
        <v>581</v>
      </c>
      <c r="H23" s="187"/>
      <c r="I23" s="187"/>
      <c r="J23" s="187"/>
      <c r="K23" s="187"/>
      <c r="L23" s="187"/>
      <c r="M23" s="187"/>
      <c r="N23" s="187"/>
      <c r="O23" s="188"/>
      <c r="P23" s="105">
        <v>130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c r="A24" s="201"/>
      <c r="B24" s="202"/>
      <c r="C24" s="202"/>
      <c r="D24" s="202"/>
      <c r="E24" s="202"/>
      <c r="F24" s="203"/>
      <c r="G24" s="189" t="s">
        <v>577</v>
      </c>
      <c r="H24" s="190"/>
      <c r="I24" s="190"/>
      <c r="J24" s="190"/>
      <c r="K24" s="190"/>
      <c r="L24" s="190"/>
      <c r="M24" s="190"/>
      <c r="N24" s="190"/>
      <c r="O24" s="191"/>
      <c r="P24" s="108">
        <v>10</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c r="A25" s="201"/>
      <c r="B25" s="202"/>
      <c r="C25" s="202"/>
      <c r="D25" s="202"/>
      <c r="E25" s="202"/>
      <c r="F25" s="203"/>
      <c r="G25" s="189" t="s">
        <v>578</v>
      </c>
      <c r="H25" s="190"/>
      <c r="I25" s="190"/>
      <c r="J25" s="190"/>
      <c r="K25" s="190"/>
      <c r="L25" s="190"/>
      <c r="M25" s="190"/>
      <c r="N25" s="190"/>
      <c r="O25" s="191"/>
      <c r="P25" s="108">
        <v>16</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c r="A26" s="201"/>
      <c r="B26" s="202"/>
      <c r="C26" s="202"/>
      <c r="D26" s="202"/>
      <c r="E26" s="202"/>
      <c r="F26" s="203"/>
      <c r="G26" s="189" t="s">
        <v>579</v>
      </c>
      <c r="H26" s="190"/>
      <c r="I26" s="190"/>
      <c r="J26" s="190"/>
      <c r="K26" s="190"/>
      <c r="L26" s="190"/>
      <c r="M26" s="190"/>
      <c r="N26" s="190"/>
      <c r="O26" s="191"/>
      <c r="P26" s="108">
        <v>5</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c r="A27" s="201"/>
      <c r="B27" s="202"/>
      <c r="C27" s="202"/>
      <c r="D27" s="202"/>
      <c r="E27" s="202"/>
      <c r="F27" s="203"/>
      <c r="G27" s="189" t="s">
        <v>580</v>
      </c>
      <c r="H27" s="190"/>
      <c r="I27" s="190"/>
      <c r="J27" s="190"/>
      <c r="K27" s="190"/>
      <c r="L27" s="190"/>
      <c r="M27" s="190"/>
      <c r="N27" s="190"/>
      <c r="O27" s="191"/>
      <c r="P27" s="108">
        <v>2</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c r="A28" s="201"/>
      <c r="B28" s="202"/>
      <c r="C28" s="202"/>
      <c r="D28" s="202"/>
      <c r="E28" s="202"/>
      <c r="F28" s="203"/>
      <c r="G28" s="192" t="s">
        <v>459</v>
      </c>
      <c r="H28" s="193"/>
      <c r="I28" s="193"/>
      <c r="J28" s="193"/>
      <c r="K28" s="193"/>
      <c r="L28" s="193"/>
      <c r="M28" s="193"/>
      <c r="N28" s="193"/>
      <c r="O28" s="194"/>
      <c r="P28" s="114">
        <f>P29-SUM(P23:P27)</f>
        <v>1</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c r="A29" s="204"/>
      <c r="B29" s="205"/>
      <c r="C29" s="205"/>
      <c r="D29" s="205"/>
      <c r="E29" s="205"/>
      <c r="F29" s="206"/>
      <c r="G29" s="195" t="s">
        <v>456</v>
      </c>
      <c r="H29" s="196"/>
      <c r="I29" s="196"/>
      <c r="J29" s="196"/>
      <c r="K29" s="196"/>
      <c r="L29" s="196"/>
      <c r="M29" s="196"/>
      <c r="N29" s="196"/>
      <c r="O29" s="197"/>
      <c r="P29" s="108">
        <f>AK13</f>
        <v>164</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c r="A30" s="509" t="s">
        <v>471</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533</v>
      </c>
      <c r="AF30" s="387"/>
      <c r="AG30" s="387"/>
      <c r="AH30" s="388"/>
      <c r="AI30" s="386" t="s">
        <v>530</v>
      </c>
      <c r="AJ30" s="387"/>
      <c r="AK30" s="387"/>
      <c r="AL30" s="388"/>
      <c r="AM30" s="389" t="s">
        <v>525</v>
      </c>
      <c r="AN30" s="389"/>
      <c r="AO30" s="389"/>
      <c r="AP30" s="386"/>
      <c r="AQ30" s="638" t="s">
        <v>354</v>
      </c>
      <c r="AR30" s="639"/>
      <c r="AS30" s="639"/>
      <c r="AT30" s="640"/>
      <c r="AU30" s="390" t="s">
        <v>253</v>
      </c>
      <c r="AV30" s="390"/>
      <c r="AW30" s="390"/>
      <c r="AX30" s="391"/>
    </row>
    <row r="31" spans="1:50" ht="18.75" customHeight="1">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587</v>
      </c>
      <c r="AR31" s="136"/>
      <c r="AS31" s="137" t="s">
        <v>355</v>
      </c>
      <c r="AT31" s="172"/>
      <c r="AU31" s="271">
        <v>32</v>
      </c>
      <c r="AV31" s="271"/>
      <c r="AW31" s="379" t="s">
        <v>300</v>
      </c>
      <c r="AX31" s="380"/>
    </row>
    <row r="32" spans="1:50" ht="23.25" customHeight="1">
      <c r="A32" s="515"/>
      <c r="B32" s="513"/>
      <c r="C32" s="513"/>
      <c r="D32" s="513"/>
      <c r="E32" s="513"/>
      <c r="F32" s="514"/>
      <c r="G32" s="540" t="s">
        <v>582</v>
      </c>
      <c r="H32" s="541"/>
      <c r="I32" s="541"/>
      <c r="J32" s="541"/>
      <c r="K32" s="541"/>
      <c r="L32" s="541"/>
      <c r="M32" s="541"/>
      <c r="N32" s="541"/>
      <c r="O32" s="542"/>
      <c r="P32" s="161" t="s">
        <v>583</v>
      </c>
      <c r="Q32" s="161"/>
      <c r="R32" s="161"/>
      <c r="S32" s="161"/>
      <c r="T32" s="161"/>
      <c r="U32" s="161"/>
      <c r="V32" s="161"/>
      <c r="W32" s="161"/>
      <c r="X32" s="231"/>
      <c r="Y32" s="338" t="s">
        <v>12</v>
      </c>
      <c r="Z32" s="549"/>
      <c r="AA32" s="550"/>
      <c r="AB32" s="551" t="s">
        <v>584</v>
      </c>
      <c r="AC32" s="551"/>
      <c r="AD32" s="551"/>
      <c r="AE32" s="364" t="s">
        <v>586</v>
      </c>
      <c r="AF32" s="365"/>
      <c r="AG32" s="365"/>
      <c r="AH32" s="365"/>
      <c r="AI32" s="364" t="s">
        <v>587</v>
      </c>
      <c r="AJ32" s="365"/>
      <c r="AK32" s="365"/>
      <c r="AL32" s="365"/>
      <c r="AM32" s="364" t="s">
        <v>587</v>
      </c>
      <c r="AN32" s="365"/>
      <c r="AO32" s="365"/>
      <c r="AP32" s="365"/>
      <c r="AQ32" s="111" t="s">
        <v>589</v>
      </c>
      <c r="AR32" s="112"/>
      <c r="AS32" s="112"/>
      <c r="AT32" s="113"/>
      <c r="AU32" s="365" t="s">
        <v>587</v>
      </c>
      <c r="AV32" s="365"/>
      <c r="AW32" s="365"/>
      <c r="AX32" s="367"/>
    </row>
    <row r="33" spans="1:50" ht="23.25" customHeight="1">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584</v>
      </c>
      <c r="AC33" s="522"/>
      <c r="AD33" s="522"/>
      <c r="AE33" s="364" t="s">
        <v>586</v>
      </c>
      <c r="AF33" s="365"/>
      <c r="AG33" s="365"/>
      <c r="AH33" s="365"/>
      <c r="AI33" s="364" t="s">
        <v>588</v>
      </c>
      <c r="AJ33" s="365"/>
      <c r="AK33" s="365"/>
      <c r="AL33" s="365"/>
      <c r="AM33" s="364" t="s">
        <v>587</v>
      </c>
      <c r="AN33" s="365"/>
      <c r="AO33" s="365"/>
      <c r="AP33" s="365"/>
      <c r="AQ33" s="111" t="s">
        <v>590</v>
      </c>
      <c r="AR33" s="112"/>
      <c r="AS33" s="112"/>
      <c r="AT33" s="113"/>
      <c r="AU33" s="365">
        <v>344</v>
      </c>
      <c r="AV33" s="365"/>
      <c r="AW33" s="365"/>
      <c r="AX33" s="367"/>
    </row>
    <row r="34" spans="1:50" ht="23.25" customHeight="1">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586</v>
      </c>
      <c r="AF34" s="365"/>
      <c r="AG34" s="365"/>
      <c r="AH34" s="365"/>
      <c r="AI34" s="364" t="s">
        <v>587</v>
      </c>
      <c r="AJ34" s="365"/>
      <c r="AK34" s="365"/>
      <c r="AL34" s="365"/>
      <c r="AM34" s="364" t="s">
        <v>586</v>
      </c>
      <c r="AN34" s="365"/>
      <c r="AO34" s="365"/>
      <c r="AP34" s="365"/>
      <c r="AQ34" s="111" t="s">
        <v>587</v>
      </c>
      <c r="AR34" s="112"/>
      <c r="AS34" s="112"/>
      <c r="AT34" s="113"/>
      <c r="AU34" s="365" t="s">
        <v>590</v>
      </c>
      <c r="AV34" s="365"/>
      <c r="AW34" s="365"/>
      <c r="AX34" s="367"/>
    </row>
    <row r="35" spans="1:50" ht="23.25" customHeight="1">
      <c r="A35" s="897" t="s">
        <v>503</v>
      </c>
      <c r="B35" s="898"/>
      <c r="C35" s="898"/>
      <c r="D35" s="898"/>
      <c r="E35" s="898"/>
      <c r="F35" s="899"/>
      <c r="G35" s="903" t="s">
        <v>591</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c r="A37" s="641" t="s">
        <v>471</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533</v>
      </c>
      <c r="AF37" s="369"/>
      <c r="AG37" s="369"/>
      <c r="AH37" s="370"/>
      <c r="AI37" s="368" t="s">
        <v>530</v>
      </c>
      <c r="AJ37" s="369"/>
      <c r="AK37" s="369"/>
      <c r="AL37" s="370"/>
      <c r="AM37" s="375" t="s">
        <v>525</v>
      </c>
      <c r="AN37" s="375"/>
      <c r="AO37" s="375"/>
      <c r="AP37" s="368"/>
      <c r="AQ37" s="267" t="s">
        <v>354</v>
      </c>
      <c r="AR37" s="268"/>
      <c r="AS37" s="268"/>
      <c r="AT37" s="269"/>
      <c r="AU37" s="381" t="s">
        <v>253</v>
      </c>
      <c r="AV37" s="381"/>
      <c r="AW37" s="381"/>
      <c r="AX37" s="382"/>
    </row>
    <row r="38" spans="1:50" ht="18.75" hidden="1" customHeight="1">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c r="A42" s="897" t="s">
        <v>503</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c r="A44" s="641" t="s">
        <v>471</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533</v>
      </c>
      <c r="AF44" s="369"/>
      <c r="AG44" s="369"/>
      <c r="AH44" s="370"/>
      <c r="AI44" s="368" t="s">
        <v>530</v>
      </c>
      <c r="AJ44" s="369"/>
      <c r="AK44" s="369"/>
      <c r="AL44" s="370"/>
      <c r="AM44" s="375" t="s">
        <v>525</v>
      </c>
      <c r="AN44" s="375"/>
      <c r="AO44" s="375"/>
      <c r="AP44" s="368"/>
      <c r="AQ44" s="267" t="s">
        <v>354</v>
      </c>
      <c r="AR44" s="268"/>
      <c r="AS44" s="268"/>
      <c r="AT44" s="269"/>
      <c r="AU44" s="381" t="s">
        <v>253</v>
      </c>
      <c r="AV44" s="381"/>
      <c r="AW44" s="381"/>
      <c r="AX44" s="382"/>
    </row>
    <row r="45" spans="1:50" ht="18.75" hidden="1" customHeight="1">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c r="A49" s="897" t="s">
        <v>503</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c r="A51" s="512" t="s">
        <v>471</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533</v>
      </c>
      <c r="AF51" s="369"/>
      <c r="AG51" s="369"/>
      <c r="AH51" s="370"/>
      <c r="AI51" s="368" t="s">
        <v>530</v>
      </c>
      <c r="AJ51" s="369"/>
      <c r="AK51" s="369"/>
      <c r="AL51" s="370"/>
      <c r="AM51" s="375" t="s">
        <v>526</v>
      </c>
      <c r="AN51" s="375"/>
      <c r="AO51" s="375"/>
      <c r="AP51" s="368"/>
      <c r="AQ51" s="267" t="s">
        <v>354</v>
      </c>
      <c r="AR51" s="268"/>
      <c r="AS51" s="268"/>
      <c r="AT51" s="269"/>
      <c r="AU51" s="377" t="s">
        <v>253</v>
      </c>
      <c r="AV51" s="377"/>
      <c r="AW51" s="377"/>
      <c r="AX51" s="378"/>
    </row>
    <row r="52" spans="1:50" ht="18.75" hidden="1" customHeight="1">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c r="A56" s="897" t="s">
        <v>503</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c r="A58" s="512" t="s">
        <v>471</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534</v>
      </c>
      <c r="AF58" s="369"/>
      <c r="AG58" s="369"/>
      <c r="AH58" s="370"/>
      <c r="AI58" s="368" t="s">
        <v>530</v>
      </c>
      <c r="AJ58" s="369"/>
      <c r="AK58" s="369"/>
      <c r="AL58" s="370"/>
      <c r="AM58" s="375" t="s">
        <v>525</v>
      </c>
      <c r="AN58" s="375"/>
      <c r="AO58" s="375"/>
      <c r="AP58" s="368"/>
      <c r="AQ58" s="267" t="s">
        <v>354</v>
      </c>
      <c r="AR58" s="268"/>
      <c r="AS58" s="268"/>
      <c r="AT58" s="269"/>
      <c r="AU58" s="377" t="s">
        <v>253</v>
      </c>
      <c r="AV58" s="377"/>
      <c r="AW58" s="377"/>
      <c r="AX58" s="378"/>
    </row>
    <row r="59" spans="1:50" ht="18.75" hidden="1" customHeight="1">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c r="A63" s="897" t="s">
        <v>503</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c r="A65" s="858" t="s">
        <v>472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467</v>
      </c>
      <c r="X65" s="870"/>
      <c r="Y65" s="873"/>
      <c r="Z65" s="873"/>
      <c r="AA65" s="874"/>
      <c r="AB65" s="867" t="s">
        <v>11</v>
      </c>
      <c r="AC65" s="863"/>
      <c r="AD65" s="864"/>
      <c r="AE65" s="368" t="s">
        <v>533</v>
      </c>
      <c r="AF65" s="369"/>
      <c r="AG65" s="369"/>
      <c r="AH65" s="370"/>
      <c r="AI65" s="368" t="s">
        <v>530</v>
      </c>
      <c r="AJ65" s="369"/>
      <c r="AK65" s="369"/>
      <c r="AL65" s="370"/>
      <c r="AM65" s="375" t="s">
        <v>525</v>
      </c>
      <c r="AN65" s="375"/>
      <c r="AO65" s="375"/>
      <c r="AP65" s="368"/>
      <c r="AQ65" s="867" t="s">
        <v>354</v>
      </c>
      <c r="AR65" s="863"/>
      <c r="AS65" s="863"/>
      <c r="AT65" s="864"/>
      <c r="AU65" s="976" t="s">
        <v>253</v>
      </c>
      <c r="AV65" s="976"/>
      <c r="AW65" s="976"/>
      <c r="AX65" s="977"/>
    </row>
    <row r="66" spans="1:50" ht="18.75" hidden="1" customHeight="1">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470</v>
      </c>
      <c r="AX66" s="978"/>
    </row>
    <row r="67" spans="1:50" ht="23.25" hidden="1" customHeight="1">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493</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493</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494</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c r="A70" s="851" t="s">
        <v>477</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492</v>
      </c>
      <c r="X70" s="944"/>
      <c r="Y70" s="949" t="s">
        <v>12</v>
      </c>
      <c r="Z70" s="949"/>
      <c r="AA70" s="950"/>
      <c r="AB70" s="951" t="s">
        <v>493</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493</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494</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c r="A73" s="837" t="s">
        <v>472</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533</v>
      </c>
      <c r="AF73" s="369"/>
      <c r="AG73" s="369"/>
      <c r="AH73" s="370"/>
      <c r="AI73" s="368" t="s">
        <v>530</v>
      </c>
      <c r="AJ73" s="369"/>
      <c r="AK73" s="369"/>
      <c r="AL73" s="370"/>
      <c r="AM73" s="375" t="s">
        <v>525</v>
      </c>
      <c r="AN73" s="375"/>
      <c r="AO73" s="375"/>
      <c r="AP73" s="368"/>
      <c r="AQ73" s="176" t="s">
        <v>354</v>
      </c>
      <c r="AR73" s="169"/>
      <c r="AS73" s="169"/>
      <c r="AT73" s="170"/>
      <c r="AU73" s="273" t="s">
        <v>253</v>
      </c>
      <c r="AV73" s="134"/>
      <c r="AW73" s="134"/>
      <c r="AX73" s="135"/>
    </row>
    <row r="74" spans="1:50" ht="18.75" hidden="1" customHeight="1">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c r="A78" s="911" t="s">
        <v>506</v>
      </c>
      <c r="B78" s="912"/>
      <c r="C78" s="912"/>
      <c r="D78" s="912"/>
      <c r="E78" s="909" t="s">
        <v>449</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466</v>
      </c>
      <c r="AP79" s="149"/>
      <c r="AQ79" s="149"/>
      <c r="AR79" s="81" t="s">
        <v>464</v>
      </c>
      <c r="AS79" s="148"/>
      <c r="AT79" s="149"/>
      <c r="AU79" s="149"/>
      <c r="AV79" s="149"/>
      <c r="AW79" s="149"/>
      <c r="AX79" s="150"/>
    </row>
    <row r="80" spans="1:50" ht="18.75" hidden="1" customHeight="1">
      <c r="A80" s="519" t="s">
        <v>266</v>
      </c>
      <c r="B80" s="846" t="s">
        <v>463</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533</v>
      </c>
      <c r="AF85" s="369"/>
      <c r="AG85" s="369"/>
      <c r="AH85" s="370"/>
      <c r="AI85" s="368" t="s">
        <v>530</v>
      </c>
      <c r="AJ85" s="369"/>
      <c r="AK85" s="369"/>
      <c r="AL85" s="370"/>
      <c r="AM85" s="375" t="s">
        <v>525</v>
      </c>
      <c r="AN85" s="375"/>
      <c r="AO85" s="375"/>
      <c r="AP85" s="368"/>
      <c r="AQ85" s="176" t="s">
        <v>354</v>
      </c>
      <c r="AR85" s="169"/>
      <c r="AS85" s="169"/>
      <c r="AT85" s="170"/>
      <c r="AU85" s="373" t="s">
        <v>253</v>
      </c>
      <c r="AV85" s="373"/>
      <c r="AW85" s="373"/>
      <c r="AX85" s="374"/>
      <c r="AY85" s="10"/>
      <c r="AZ85" s="10"/>
      <c r="BA85" s="10"/>
      <c r="BB85" s="10"/>
      <c r="BC85" s="10"/>
    </row>
    <row r="86" spans="1:60" ht="18.75" hidden="1" customHeight="1">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533</v>
      </c>
      <c r="AF90" s="369"/>
      <c r="AG90" s="369"/>
      <c r="AH90" s="370"/>
      <c r="AI90" s="368" t="s">
        <v>530</v>
      </c>
      <c r="AJ90" s="369"/>
      <c r="AK90" s="369"/>
      <c r="AL90" s="370"/>
      <c r="AM90" s="375" t="s">
        <v>525</v>
      </c>
      <c r="AN90" s="375"/>
      <c r="AO90" s="375"/>
      <c r="AP90" s="368"/>
      <c r="AQ90" s="176" t="s">
        <v>354</v>
      </c>
      <c r="AR90" s="169"/>
      <c r="AS90" s="169"/>
      <c r="AT90" s="170"/>
      <c r="AU90" s="373" t="s">
        <v>253</v>
      </c>
      <c r="AV90" s="373"/>
      <c r="AW90" s="373"/>
      <c r="AX90" s="374"/>
    </row>
    <row r="91" spans="1:60" ht="18.75" hidden="1" customHeight="1">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533</v>
      </c>
      <c r="AF95" s="369"/>
      <c r="AG95" s="369"/>
      <c r="AH95" s="370"/>
      <c r="AI95" s="368" t="s">
        <v>530</v>
      </c>
      <c r="AJ95" s="369"/>
      <c r="AK95" s="369"/>
      <c r="AL95" s="370"/>
      <c r="AM95" s="375" t="s">
        <v>525</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27" customHeight="1">
      <c r="A100" s="832" t="s">
        <v>473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533</v>
      </c>
      <c r="AF100" s="824"/>
      <c r="AG100" s="824"/>
      <c r="AH100" s="825"/>
      <c r="AI100" s="823" t="s">
        <v>530</v>
      </c>
      <c r="AJ100" s="824"/>
      <c r="AK100" s="824"/>
      <c r="AL100" s="825"/>
      <c r="AM100" s="823" t="s">
        <v>526</v>
      </c>
      <c r="AN100" s="824"/>
      <c r="AO100" s="824"/>
      <c r="AP100" s="825"/>
      <c r="AQ100" s="928" t="s">
        <v>519</v>
      </c>
      <c r="AR100" s="929"/>
      <c r="AS100" s="929"/>
      <c r="AT100" s="930"/>
      <c r="AU100" s="928" t="s">
        <v>516</v>
      </c>
      <c r="AV100" s="929"/>
      <c r="AW100" s="929"/>
      <c r="AX100" s="931"/>
    </row>
    <row r="101" spans="1:60" ht="23.25" customHeight="1">
      <c r="A101" s="491"/>
      <c r="B101" s="492"/>
      <c r="C101" s="492"/>
      <c r="D101" s="492"/>
      <c r="E101" s="492"/>
      <c r="F101" s="493"/>
      <c r="G101" s="161" t="s">
        <v>631</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592</v>
      </c>
      <c r="AC101" s="551"/>
      <c r="AD101" s="551"/>
      <c r="AE101" s="364">
        <v>13</v>
      </c>
      <c r="AF101" s="365"/>
      <c r="AG101" s="365"/>
      <c r="AH101" s="366"/>
      <c r="AI101" s="364">
        <v>6</v>
      </c>
      <c r="AJ101" s="365"/>
      <c r="AK101" s="365"/>
      <c r="AL101" s="366"/>
      <c r="AM101" s="364">
        <v>14</v>
      </c>
      <c r="AN101" s="365"/>
      <c r="AO101" s="365"/>
      <c r="AP101" s="366"/>
      <c r="AQ101" s="364" t="s">
        <v>632</v>
      </c>
      <c r="AR101" s="365"/>
      <c r="AS101" s="365"/>
      <c r="AT101" s="366"/>
      <c r="AU101" s="364" t="s">
        <v>632</v>
      </c>
      <c r="AV101" s="365"/>
      <c r="AW101" s="365"/>
      <c r="AX101" s="366"/>
    </row>
    <row r="102" spans="1:60" ht="23.25" customHeight="1">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592</v>
      </c>
      <c r="AC102" s="551"/>
      <c r="AD102" s="551"/>
      <c r="AE102" s="358">
        <v>16</v>
      </c>
      <c r="AF102" s="358"/>
      <c r="AG102" s="358"/>
      <c r="AH102" s="358"/>
      <c r="AI102" s="358">
        <v>16</v>
      </c>
      <c r="AJ102" s="358"/>
      <c r="AK102" s="358"/>
      <c r="AL102" s="358"/>
      <c r="AM102" s="358">
        <v>23</v>
      </c>
      <c r="AN102" s="358"/>
      <c r="AO102" s="358"/>
      <c r="AP102" s="358"/>
      <c r="AQ102" s="814">
        <v>11</v>
      </c>
      <c r="AR102" s="815"/>
      <c r="AS102" s="815"/>
      <c r="AT102" s="816"/>
      <c r="AU102" s="814" t="s">
        <v>632</v>
      </c>
      <c r="AV102" s="815"/>
      <c r="AW102" s="815"/>
      <c r="AX102" s="816"/>
    </row>
    <row r="103" spans="1:60" ht="27" customHeight="1">
      <c r="A103" s="488" t="s">
        <v>473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533</v>
      </c>
      <c r="AF103" s="298"/>
      <c r="AG103" s="298"/>
      <c r="AH103" s="299"/>
      <c r="AI103" s="303" t="s">
        <v>530</v>
      </c>
      <c r="AJ103" s="298"/>
      <c r="AK103" s="298"/>
      <c r="AL103" s="299"/>
      <c r="AM103" s="303" t="s">
        <v>526</v>
      </c>
      <c r="AN103" s="298"/>
      <c r="AO103" s="298"/>
      <c r="AP103" s="299"/>
      <c r="AQ103" s="360" t="s">
        <v>519</v>
      </c>
      <c r="AR103" s="361"/>
      <c r="AS103" s="361"/>
      <c r="AT103" s="362"/>
      <c r="AU103" s="360" t="s">
        <v>516</v>
      </c>
      <c r="AV103" s="361"/>
      <c r="AW103" s="361"/>
      <c r="AX103" s="363"/>
    </row>
    <row r="104" spans="1:60" ht="23.25" customHeight="1">
      <c r="A104" s="491"/>
      <c r="B104" s="492"/>
      <c r="C104" s="492"/>
      <c r="D104" s="492"/>
      <c r="E104" s="492"/>
      <c r="F104" s="493"/>
      <c r="G104" s="161" t="s">
        <v>594</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584</v>
      </c>
      <c r="AC104" s="472"/>
      <c r="AD104" s="473"/>
      <c r="AE104" s="364">
        <v>16</v>
      </c>
      <c r="AF104" s="365"/>
      <c r="AG104" s="365"/>
      <c r="AH104" s="366"/>
      <c r="AI104" s="364">
        <v>16</v>
      </c>
      <c r="AJ104" s="365"/>
      <c r="AK104" s="365"/>
      <c r="AL104" s="366"/>
      <c r="AM104" s="364">
        <v>17</v>
      </c>
      <c r="AN104" s="365"/>
      <c r="AO104" s="365"/>
      <c r="AP104" s="366"/>
      <c r="AQ104" s="364" t="s">
        <v>635</v>
      </c>
      <c r="AR104" s="365"/>
      <c r="AS104" s="365"/>
      <c r="AT104" s="366"/>
      <c r="AU104" s="364" t="s">
        <v>632</v>
      </c>
      <c r="AV104" s="365"/>
      <c r="AW104" s="365"/>
      <c r="AX104" s="366"/>
    </row>
    <row r="105" spans="1:60" ht="23.25" customHeight="1">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584</v>
      </c>
      <c r="AC105" s="407"/>
      <c r="AD105" s="408"/>
      <c r="AE105" s="358" t="s">
        <v>593</v>
      </c>
      <c r="AF105" s="358"/>
      <c r="AG105" s="358"/>
      <c r="AH105" s="358"/>
      <c r="AI105" s="358">
        <v>17</v>
      </c>
      <c r="AJ105" s="358"/>
      <c r="AK105" s="358"/>
      <c r="AL105" s="358"/>
      <c r="AM105" s="358">
        <v>17</v>
      </c>
      <c r="AN105" s="358"/>
      <c r="AO105" s="358"/>
      <c r="AP105" s="358"/>
      <c r="AQ105" s="364">
        <v>17</v>
      </c>
      <c r="AR105" s="365"/>
      <c r="AS105" s="365"/>
      <c r="AT105" s="366"/>
      <c r="AU105" s="814">
        <v>19</v>
      </c>
      <c r="AV105" s="815"/>
      <c r="AW105" s="815"/>
      <c r="AX105" s="816"/>
    </row>
    <row r="106" spans="1:60" ht="27" customHeight="1">
      <c r="A106" s="488" t="s">
        <v>473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533</v>
      </c>
      <c r="AF106" s="298"/>
      <c r="AG106" s="298"/>
      <c r="AH106" s="299"/>
      <c r="AI106" s="303" t="s">
        <v>530</v>
      </c>
      <c r="AJ106" s="298"/>
      <c r="AK106" s="298"/>
      <c r="AL106" s="299"/>
      <c r="AM106" s="303" t="s">
        <v>525</v>
      </c>
      <c r="AN106" s="298"/>
      <c r="AO106" s="298"/>
      <c r="AP106" s="299"/>
      <c r="AQ106" s="360" t="s">
        <v>519</v>
      </c>
      <c r="AR106" s="361"/>
      <c r="AS106" s="361"/>
      <c r="AT106" s="362"/>
      <c r="AU106" s="360" t="s">
        <v>516</v>
      </c>
      <c r="AV106" s="361"/>
      <c r="AW106" s="361"/>
      <c r="AX106" s="363"/>
    </row>
    <row r="107" spans="1:60" ht="23.25" customHeight="1">
      <c r="A107" s="491"/>
      <c r="B107" s="492"/>
      <c r="C107" s="492"/>
      <c r="D107" s="492"/>
      <c r="E107" s="492"/>
      <c r="F107" s="493"/>
      <c r="G107" s="161" t="s">
        <v>595</v>
      </c>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t="s">
        <v>633</v>
      </c>
      <c r="AC107" s="472"/>
      <c r="AD107" s="473"/>
      <c r="AE107" s="358">
        <v>57</v>
      </c>
      <c r="AF107" s="358"/>
      <c r="AG107" s="358"/>
      <c r="AH107" s="358"/>
      <c r="AI107" s="358">
        <v>62</v>
      </c>
      <c r="AJ107" s="358"/>
      <c r="AK107" s="358"/>
      <c r="AL107" s="358"/>
      <c r="AM107" s="358">
        <v>62</v>
      </c>
      <c r="AN107" s="358"/>
      <c r="AO107" s="358"/>
      <c r="AP107" s="358"/>
      <c r="AQ107" s="364" t="s">
        <v>635</v>
      </c>
      <c r="AR107" s="365"/>
      <c r="AS107" s="365"/>
      <c r="AT107" s="366"/>
      <c r="AU107" s="364" t="s">
        <v>632</v>
      </c>
      <c r="AV107" s="365"/>
      <c r="AW107" s="365"/>
      <c r="AX107" s="366"/>
    </row>
    <row r="108" spans="1:60" ht="23.25" customHeight="1">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t="s">
        <v>634</v>
      </c>
      <c r="AC108" s="407"/>
      <c r="AD108" s="408"/>
      <c r="AE108" s="358">
        <v>70</v>
      </c>
      <c r="AF108" s="358"/>
      <c r="AG108" s="358"/>
      <c r="AH108" s="358"/>
      <c r="AI108" s="358">
        <v>70</v>
      </c>
      <c r="AJ108" s="358"/>
      <c r="AK108" s="358"/>
      <c r="AL108" s="358"/>
      <c r="AM108" s="358">
        <v>70</v>
      </c>
      <c r="AN108" s="358"/>
      <c r="AO108" s="358"/>
      <c r="AP108" s="358"/>
      <c r="AQ108" s="364">
        <v>70</v>
      </c>
      <c r="AR108" s="365"/>
      <c r="AS108" s="365"/>
      <c r="AT108" s="366"/>
      <c r="AU108" s="814">
        <v>70</v>
      </c>
      <c r="AV108" s="815"/>
      <c r="AW108" s="815"/>
      <c r="AX108" s="816"/>
    </row>
    <row r="109" spans="1:60" ht="31.5" hidden="1" customHeight="1">
      <c r="A109" s="488" t="s">
        <v>473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533</v>
      </c>
      <c r="AF109" s="298"/>
      <c r="AG109" s="298"/>
      <c r="AH109" s="299"/>
      <c r="AI109" s="303" t="s">
        <v>530</v>
      </c>
      <c r="AJ109" s="298"/>
      <c r="AK109" s="298"/>
      <c r="AL109" s="299"/>
      <c r="AM109" s="303" t="s">
        <v>526</v>
      </c>
      <c r="AN109" s="298"/>
      <c r="AO109" s="298"/>
      <c r="AP109" s="299"/>
      <c r="AQ109" s="360" t="s">
        <v>519</v>
      </c>
      <c r="AR109" s="361"/>
      <c r="AS109" s="361"/>
      <c r="AT109" s="362"/>
      <c r="AU109" s="360" t="s">
        <v>516</v>
      </c>
      <c r="AV109" s="361"/>
      <c r="AW109" s="361"/>
      <c r="AX109" s="363"/>
    </row>
    <row r="110" spans="1:60" ht="23.25" hidden="1" customHeight="1">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c r="A112" s="488" t="s">
        <v>473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533</v>
      </c>
      <c r="AF112" s="298"/>
      <c r="AG112" s="298"/>
      <c r="AH112" s="299"/>
      <c r="AI112" s="303" t="s">
        <v>530</v>
      </c>
      <c r="AJ112" s="298"/>
      <c r="AK112" s="298"/>
      <c r="AL112" s="299"/>
      <c r="AM112" s="303" t="s">
        <v>525</v>
      </c>
      <c r="AN112" s="298"/>
      <c r="AO112" s="298"/>
      <c r="AP112" s="299"/>
      <c r="AQ112" s="360" t="s">
        <v>519</v>
      </c>
      <c r="AR112" s="361"/>
      <c r="AS112" s="361"/>
      <c r="AT112" s="362"/>
      <c r="AU112" s="360" t="s">
        <v>516</v>
      </c>
      <c r="AV112" s="361"/>
      <c r="AW112" s="361"/>
      <c r="AX112" s="363"/>
    </row>
    <row r="113" spans="1:50" ht="23.25" hidden="1" customHeight="1">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c r="A116" s="292"/>
      <c r="B116" s="293"/>
      <c r="C116" s="293"/>
      <c r="D116" s="293"/>
      <c r="E116" s="293"/>
      <c r="F116" s="294"/>
      <c r="G116" s="351" t="s">
        <v>596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636</v>
      </c>
      <c r="AC116" s="301"/>
      <c r="AD116" s="302"/>
      <c r="AE116" s="358">
        <v>206</v>
      </c>
      <c r="AF116" s="358"/>
      <c r="AG116" s="358"/>
      <c r="AH116" s="358"/>
      <c r="AI116" s="358">
        <v>59</v>
      </c>
      <c r="AJ116" s="358"/>
      <c r="AK116" s="358"/>
      <c r="AL116" s="358"/>
      <c r="AM116" s="358">
        <v>312</v>
      </c>
      <c r="AN116" s="358"/>
      <c r="AO116" s="358"/>
      <c r="AP116" s="358"/>
      <c r="AQ116" s="364">
        <v>783</v>
      </c>
      <c r="AR116" s="365"/>
      <c r="AS116" s="365"/>
      <c r="AT116" s="365"/>
      <c r="AU116" s="365"/>
      <c r="AV116" s="365"/>
      <c r="AW116" s="365"/>
      <c r="AX116" s="367"/>
    </row>
    <row r="117" spans="1:50" ht="23.25" customHeight="1" thickBot="1">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637</v>
      </c>
      <c r="AC117" s="342"/>
      <c r="AD117" s="343"/>
      <c r="AE117" s="306" t="s">
        <v>638</v>
      </c>
      <c r="AF117" s="306"/>
      <c r="AG117" s="306"/>
      <c r="AH117" s="306"/>
      <c r="AI117" s="306" t="s">
        <v>639</v>
      </c>
      <c r="AJ117" s="306"/>
      <c r="AK117" s="306"/>
      <c r="AL117" s="306"/>
      <c r="AM117" s="306" t="s">
        <v>640</v>
      </c>
      <c r="AN117" s="306"/>
      <c r="AO117" s="306"/>
      <c r="AP117" s="306"/>
      <c r="AQ117" s="306" t="s">
        <v>641</v>
      </c>
      <c r="AR117" s="306"/>
      <c r="AS117" s="306"/>
      <c r="AT117" s="306"/>
      <c r="AU117" s="306"/>
      <c r="AV117" s="306"/>
      <c r="AW117" s="306"/>
      <c r="AX117" s="307"/>
    </row>
    <row r="118" spans="1:50"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hidden="1" customHeight="1">
      <c r="A119" s="292"/>
      <c r="B119" s="293"/>
      <c r="C119" s="293"/>
      <c r="D119" s="293"/>
      <c r="E119" s="293"/>
      <c r="F119" s="294"/>
      <c r="G119" s="351" t="s">
        <v>481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480</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hidden="1" customHeight="1">
      <c r="A122" s="292"/>
      <c r="B122" s="293"/>
      <c r="C122" s="293"/>
      <c r="D122" s="293"/>
      <c r="E122" s="293"/>
      <c r="F122" s="294"/>
      <c r="G122" s="351" t="s">
        <v>482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483</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hidden="1" customHeight="1">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480</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480</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c r="A130" s="993" t="s">
        <v>563</v>
      </c>
      <c r="B130" s="991"/>
      <c r="C130" s="990" t="s">
        <v>358</v>
      </c>
      <c r="D130" s="991"/>
      <c r="E130" s="308" t="s">
        <v>387</v>
      </c>
      <c r="F130" s="309"/>
      <c r="G130" s="310" t="s">
        <v>597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c r="A131" s="994"/>
      <c r="B131" s="252"/>
      <c r="C131" s="251"/>
      <c r="D131" s="252"/>
      <c r="E131" s="238" t="s">
        <v>386</v>
      </c>
      <c r="F131" s="239"/>
      <c r="G131" s="235" t="s">
        <v>598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599</v>
      </c>
      <c r="AR133" s="271"/>
      <c r="AS133" s="137" t="s">
        <v>355</v>
      </c>
      <c r="AT133" s="172"/>
      <c r="AU133" s="136" t="s">
        <v>593</v>
      </c>
      <c r="AV133" s="136"/>
      <c r="AW133" s="137" t="s">
        <v>300</v>
      </c>
      <c r="AX133" s="138"/>
    </row>
    <row r="134" spans="1:50" ht="39.75" customHeight="1">
      <c r="A134" s="994"/>
      <c r="B134" s="252"/>
      <c r="C134" s="251"/>
      <c r="D134" s="252"/>
      <c r="E134" s="251"/>
      <c r="F134" s="314"/>
      <c r="G134" s="230" t="s">
        <v>586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586</v>
      </c>
      <c r="AC134" s="221"/>
      <c r="AD134" s="221"/>
      <c r="AE134" s="266" t="s">
        <v>588</v>
      </c>
      <c r="AF134" s="112"/>
      <c r="AG134" s="112"/>
      <c r="AH134" s="112"/>
      <c r="AI134" s="266" t="s">
        <v>599</v>
      </c>
      <c r="AJ134" s="112"/>
      <c r="AK134" s="112"/>
      <c r="AL134" s="112"/>
      <c r="AM134" s="266" t="s">
        <v>587</v>
      </c>
      <c r="AN134" s="112"/>
      <c r="AO134" s="112"/>
      <c r="AP134" s="112"/>
      <c r="AQ134" s="266" t="s">
        <v>587</v>
      </c>
      <c r="AR134" s="112"/>
      <c r="AS134" s="112"/>
      <c r="AT134" s="112"/>
      <c r="AU134" s="266" t="s">
        <v>600</v>
      </c>
      <c r="AV134" s="112"/>
      <c r="AW134" s="112"/>
      <c r="AX134" s="222"/>
    </row>
    <row r="135" spans="1:50" ht="39.75" customHeight="1">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588</v>
      </c>
      <c r="AC135" s="133"/>
      <c r="AD135" s="133"/>
      <c r="AE135" s="266" t="s">
        <v>588</v>
      </c>
      <c r="AF135" s="112"/>
      <c r="AG135" s="112"/>
      <c r="AH135" s="112"/>
      <c r="AI135" s="266" t="s">
        <v>599</v>
      </c>
      <c r="AJ135" s="112"/>
      <c r="AK135" s="112"/>
      <c r="AL135" s="112"/>
      <c r="AM135" s="266" t="s">
        <v>587</v>
      </c>
      <c r="AN135" s="112"/>
      <c r="AO135" s="112"/>
      <c r="AP135" s="112"/>
      <c r="AQ135" s="266" t="s">
        <v>600</v>
      </c>
      <c r="AR135" s="112"/>
      <c r="AS135" s="112"/>
      <c r="AT135" s="112"/>
      <c r="AU135" s="266" t="s">
        <v>593</v>
      </c>
      <c r="AV135" s="112"/>
      <c r="AW135" s="112"/>
      <c r="AX135" s="222"/>
    </row>
    <row r="136" spans="1:50" ht="18.75" hidden="1" customHeight="1">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c r="A152" s="994"/>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c r="A154" s="994"/>
      <c r="B154" s="252"/>
      <c r="C154" s="251"/>
      <c r="D154" s="252"/>
      <c r="E154" s="251"/>
      <c r="F154" s="314"/>
      <c r="G154" s="230" t="s">
        <v>588</v>
      </c>
      <c r="H154" s="161"/>
      <c r="I154" s="161"/>
      <c r="J154" s="161"/>
      <c r="K154" s="161"/>
      <c r="L154" s="161"/>
      <c r="M154" s="161"/>
      <c r="N154" s="161"/>
      <c r="O154" s="161"/>
      <c r="P154" s="231"/>
      <c r="Q154" s="160" t="s">
        <v>587</v>
      </c>
      <c r="R154" s="161"/>
      <c r="S154" s="161"/>
      <c r="T154" s="161"/>
      <c r="U154" s="161"/>
      <c r="V154" s="161"/>
      <c r="W154" s="161"/>
      <c r="X154" s="161"/>
      <c r="Y154" s="161"/>
      <c r="Z154" s="161"/>
      <c r="AA154" s="923"/>
      <c r="AB154" s="255" t="s">
        <v>600</v>
      </c>
      <c r="AC154" s="256"/>
      <c r="AD154" s="256"/>
      <c r="AE154" s="261" t="s">
        <v>587</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601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c r="A159" s="994"/>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994"/>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994"/>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994"/>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c r="A188" s="994"/>
      <c r="B188" s="252"/>
      <c r="C188" s="251"/>
      <c r="D188" s="252"/>
      <c r="E188" s="160" t="s">
        <v>602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c r="A212" s="994"/>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994"/>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994"/>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994"/>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994"/>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c r="A272" s="994"/>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994"/>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994"/>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994"/>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994"/>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c r="A332" s="994"/>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994"/>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994"/>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994"/>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994"/>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c r="A392" s="994"/>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994"/>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994"/>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994"/>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994"/>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c r="A430" s="994"/>
      <c r="B430" s="252"/>
      <c r="C430" s="249" t="s">
        <v>559</v>
      </c>
      <c r="D430" s="250"/>
      <c r="E430" s="238" t="s">
        <v>543</v>
      </c>
      <c r="F430" s="448"/>
      <c r="G430" s="240" t="s">
        <v>374</v>
      </c>
      <c r="H430" s="158"/>
      <c r="I430" s="158"/>
      <c r="J430" s="241" t="s">
        <v>585</v>
      </c>
      <c r="K430" s="242"/>
      <c r="L430" s="242"/>
      <c r="M430" s="242"/>
      <c r="N430" s="242"/>
      <c r="O430" s="242"/>
      <c r="P430" s="242"/>
      <c r="Q430" s="242"/>
      <c r="R430" s="242"/>
      <c r="S430" s="242"/>
      <c r="T430" s="243"/>
      <c r="U430" s="244" t="s">
        <v>603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587</v>
      </c>
      <c r="AF432" s="136"/>
      <c r="AG432" s="137" t="s">
        <v>355</v>
      </c>
      <c r="AH432" s="172"/>
      <c r="AI432" s="182"/>
      <c r="AJ432" s="182"/>
      <c r="AK432" s="182"/>
      <c r="AL432" s="177"/>
      <c r="AM432" s="182"/>
      <c r="AN432" s="182"/>
      <c r="AO432" s="182"/>
      <c r="AP432" s="177"/>
      <c r="AQ432" s="217" t="s">
        <v>587</v>
      </c>
      <c r="AR432" s="136"/>
      <c r="AS432" s="137" t="s">
        <v>355</v>
      </c>
      <c r="AT432" s="172"/>
      <c r="AU432" s="136" t="s">
        <v>607</v>
      </c>
      <c r="AV432" s="136"/>
      <c r="AW432" s="137" t="s">
        <v>300</v>
      </c>
      <c r="AX432" s="138"/>
    </row>
    <row r="433" spans="1:50" ht="23.25" customHeight="1">
      <c r="A433" s="994"/>
      <c r="B433" s="252"/>
      <c r="C433" s="251"/>
      <c r="D433" s="252"/>
      <c r="E433" s="166"/>
      <c r="F433" s="167"/>
      <c r="G433" s="230" t="s">
        <v>604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605</v>
      </c>
      <c r="AC433" s="133"/>
      <c r="AD433" s="133"/>
      <c r="AE433" s="111" t="s">
        <v>587</v>
      </c>
      <c r="AF433" s="112"/>
      <c r="AG433" s="112"/>
      <c r="AH433" s="112"/>
      <c r="AI433" s="111" t="s">
        <v>588</v>
      </c>
      <c r="AJ433" s="112"/>
      <c r="AK433" s="112"/>
      <c r="AL433" s="112"/>
      <c r="AM433" s="111" t="s">
        <v>587</v>
      </c>
      <c r="AN433" s="112"/>
      <c r="AO433" s="112"/>
      <c r="AP433" s="113"/>
      <c r="AQ433" s="111" t="s">
        <v>604</v>
      </c>
      <c r="AR433" s="112"/>
      <c r="AS433" s="112"/>
      <c r="AT433" s="113"/>
      <c r="AU433" s="112" t="s">
        <v>608</v>
      </c>
      <c r="AV433" s="112"/>
      <c r="AW433" s="112"/>
      <c r="AX433" s="222"/>
    </row>
    <row r="434" spans="1:50" ht="23.25" customHeight="1">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587</v>
      </c>
      <c r="AC434" s="221"/>
      <c r="AD434" s="221"/>
      <c r="AE434" s="111" t="s">
        <v>603</v>
      </c>
      <c r="AF434" s="112"/>
      <c r="AG434" s="112"/>
      <c r="AH434" s="113"/>
      <c r="AI434" s="111" t="s">
        <v>601</v>
      </c>
      <c r="AJ434" s="112"/>
      <c r="AK434" s="112"/>
      <c r="AL434" s="112"/>
      <c r="AM434" s="111" t="s">
        <v>587</v>
      </c>
      <c r="AN434" s="112"/>
      <c r="AO434" s="112"/>
      <c r="AP434" s="113"/>
      <c r="AQ434" s="111" t="s">
        <v>587</v>
      </c>
      <c r="AR434" s="112"/>
      <c r="AS434" s="112"/>
      <c r="AT434" s="113"/>
      <c r="AU434" s="112" t="s">
        <v>600</v>
      </c>
      <c r="AV434" s="112"/>
      <c r="AW434" s="112"/>
      <c r="AX434" s="222"/>
    </row>
    <row r="435" spans="1:50" ht="23.25" customHeight="1">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587</v>
      </c>
      <c r="AF435" s="112"/>
      <c r="AG435" s="112"/>
      <c r="AH435" s="113"/>
      <c r="AI435" s="111" t="s">
        <v>606</v>
      </c>
      <c r="AJ435" s="112"/>
      <c r="AK435" s="112"/>
      <c r="AL435" s="112"/>
      <c r="AM435" s="111" t="s">
        <v>601</v>
      </c>
      <c r="AN435" s="112"/>
      <c r="AO435" s="112"/>
      <c r="AP435" s="113"/>
      <c r="AQ435" s="111" t="s">
        <v>604</v>
      </c>
      <c r="AR435" s="112"/>
      <c r="AS435" s="112"/>
      <c r="AT435" s="113"/>
      <c r="AU435" s="112" t="s">
        <v>587</v>
      </c>
      <c r="AV435" s="112"/>
      <c r="AW435" s="112"/>
      <c r="AX435" s="222"/>
    </row>
    <row r="436" spans="1:50" ht="18.75" hidden="1" customHeight="1">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587</v>
      </c>
      <c r="AF457" s="136"/>
      <c r="AG457" s="137" t="s">
        <v>355</v>
      </c>
      <c r="AH457" s="172"/>
      <c r="AI457" s="182"/>
      <c r="AJ457" s="182"/>
      <c r="AK457" s="182"/>
      <c r="AL457" s="177"/>
      <c r="AM457" s="182"/>
      <c r="AN457" s="182"/>
      <c r="AO457" s="182"/>
      <c r="AP457" s="177"/>
      <c r="AQ457" s="217" t="s">
        <v>587</v>
      </c>
      <c r="AR457" s="136"/>
      <c r="AS457" s="137" t="s">
        <v>355</v>
      </c>
      <c r="AT457" s="172"/>
      <c r="AU457" s="136" t="s">
        <v>610</v>
      </c>
      <c r="AV457" s="136"/>
      <c r="AW457" s="137" t="s">
        <v>300</v>
      </c>
      <c r="AX457" s="138"/>
    </row>
    <row r="458" spans="1:50" ht="23.25" customHeight="1">
      <c r="A458" s="994"/>
      <c r="B458" s="252"/>
      <c r="C458" s="251"/>
      <c r="D458" s="252"/>
      <c r="E458" s="166"/>
      <c r="F458" s="167"/>
      <c r="G458" s="230" t="s">
        <v>587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609</v>
      </c>
      <c r="AC458" s="133"/>
      <c r="AD458" s="133"/>
      <c r="AE458" s="111" t="s">
        <v>589</v>
      </c>
      <c r="AF458" s="112"/>
      <c r="AG458" s="112"/>
      <c r="AH458" s="112"/>
      <c r="AI458" s="111" t="s">
        <v>587</v>
      </c>
      <c r="AJ458" s="112"/>
      <c r="AK458" s="112"/>
      <c r="AL458" s="112"/>
      <c r="AM458" s="111" t="s">
        <v>593</v>
      </c>
      <c r="AN458" s="112"/>
      <c r="AO458" s="112"/>
      <c r="AP458" s="113"/>
      <c r="AQ458" s="111" t="s">
        <v>610</v>
      </c>
      <c r="AR458" s="112"/>
      <c r="AS458" s="112"/>
      <c r="AT458" s="113"/>
      <c r="AU458" s="112" t="s">
        <v>587</v>
      </c>
      <c r="AV458" s="112"/>
      <c r="AW458" s="112"/>
      <c r="AX458" s="222"/>
    </row>
    <row r="459" spans="1:50" ht="23.25" customHeight="1">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587</v>
      </c>
      <c r="AC459" s="221"/>
      <c r="AD459" s="221"/>
      <c r="AE459" s="111" t="s">
        <v>609</v>
      </c>
      <c r="AF459" s="112"/>
      <c r="AG459" s="112"/>
      <c r="AH459" s="113"/>
      <c r="AI459" s="111" t="s">
        <v>606</v>
      </c>
      <c r="AJ459" s="112"/>
      <c r="AK459" s="112"/>
      <c r="AL459" s="112"/>
      <c r="AM459" s="111" t="s">
        <v>587</v>
      </c>
      <c r="AN459" s="112"/>
      <c r="AO459" s="112"/>
      <c r="AP459" s="113"/>
      <c r="AQ459" s="111" t="s">
        <v>600</v>
      </c>
      <c r="AR459" s="112"/>
      <c r="AS459" s="112"/>
      <c r="AT459" s="113"/>
      <c r="AU459" s="112" t="s">
        <v>587</v>
      </c>
      <c r="AV459" s="112"/>
      <c r="AW459" s="112"/>
      <c r="AX459" s="222"/>
    </row>
    <row r="460" spans="1:50" ht="23.25" customHeight="1">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587</v>
      </c>
      <c r="AF460" s="112"/>
      <c r="AG460" s="112"/>
      <c r="AH460" s="113"/>
      <c r="AI460" s="111" t="s">
        <v>600</v>
      </c>
      <c r="AJ460" s="112"/>
      <c r="AK460" s="112"/>
      <c r="AL460" s="112"/>
      <c r="AM460" s="111" t="s">
        <v>600</v>
      </c>
      <c r="AN460" s="112"/>
      <c r="AO460" s="112"/>
      <c r="AP460" s="113"/>
      <c r="AQ460" s="111" t="s">
        <v>606</v>
      </c>
      <c r="AR460" s="112"/>
      <c r="AS460" s="112"/>
      <c r="AT460" s="113"/>
      <c r="AU460" s="112" t="s">
        <v>587</v>
      </c>
      <c r="AV460" s="112"/>
      <c r="AW460" s="112"/>
      <c r="AX460" s="222"/>
    </row>
    <row r="461" spans="1:50" ht="18.75" hidden="1" customHeight="1">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c r="A481" s="994"/>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c r="A482" s="994"/>
      <c r="B482" s="252"/>
      <c r="C482" s="251"/>
      <c r="D482" s="252"/>
      <c r="E482" s="160" t="s">
        <v>586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c r="A484" s="994"/>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c r="A535" s="994"/>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994"/>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c r="A589" s="994"/>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994"/>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c r="A643" s="994"/>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c r="A646" s="994"/>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c r="A697" s="994"/>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571</v>
      </c>
      <c r="AE702" s="896"/>
      <c r="AF702" s="896"/>
      <c r="AG702" s="885" t="s">
        <v>642</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571</v>
      </c>
      <c r="AE703" s="155"/>
      <c r="AF703" s="155"/>
      <c r="AG703" s="664" t="s">
        <v>643</v>
      </c>
      <c r="AH703" s="665"/>
      <c r="AI703" s="665"/>
      <c r="AJ703" s="665"/>
      <c r="AK703" s="665"/>
      <c r="AL703" s="665"/>
      <c r="AM703" s="665"/>
      <c r="AN703" s="665"/>
      <c r="AO703" s="665"/>
      <c r="AP703" s="665"/>
      <c r="AQ703" s="665"/>
      <c r="AR703" s="665"/>
      <c r="AS703" s="665"/>
      <c r="AT703" s="665"/>
      <c r="AU703" s="665"/>
      <c r="AV703" s="665"/>
      <c r="AW703" s="665"/>
      <c r="AX703" s="666"/>
    </row>
    <row r="704" spans="1:50" ht="61.5" customHeight="1">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571</v>
      </c>
      <c r="AE704" s="586"/>
      <c r="AF704" s="586"/>
      <c r="AG704" s="428" t="s">
        <v>644</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571</v>
      </c>
      <c r="AE705" s="733"/>
      <c r="AF705" s="733"/>
      <c r="AG705" s="160" t="s">
        <v>646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c r="A706" s="655"/>
      <c r="B706" s="770"/>
      <c r="C706" s="614"/>
      <c r="D706" s="615"/>
      <c r="E706" s="683" t="s">
        <v>504</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645</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645</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647</v>
      </c>
      <c r="AE708" s="668"/>
      <c r="AF708" s="668"/>
      <c r="AG708" s="526" t="s">
        <v>648</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571</v>
      </c>
      <c r="AE709" s="155"/>
      <c r="AF709" s="155"/>
      <c r="AG709" s="664" t="s">
        <v>670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647</v>
      </c>
      <c r="AE710" s="155"/>
      <c r="AF710" s="155"/>
      <c r="AG710" s="664" t="s">
        <v>632</v>
      </c>
      <c r="AH710" s="665"/>
      <c r="AI710" s="665"/>
      <c r="AJ710" s="665"/>
      <c r="AK710" s="665"/>
      <c r="AL710" s="665"/>
      <c r="AM710" s="665"/>
      <c r="AN710" s="665"/>
      <c r="AO710" s="665"/>
      <c r="AP710" s="665"/>
      <c r="AQ710" s="665"/>
      <c r="AR710" s="665"/>
      <c r="AS710" s="665"/>
      <c r="AT710" s="665"/>
      <c r="AU710" s="665"/>
      <c r="AV710" s="665"/>
      <c r="AW710" s="665"/>
      <c r="AX710" s="666"/>
    </row>
    <row r="711" spans="1:50" ht="41.25" customHeight="1">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571</v>
      </c>
      <c r="AE711" s="155"/>
      <c r="AF711" s="155"/>
      <c r="AG711" s="664" t="s">
        <v>649</v>
      </c>
      <c r="AH711" s="665"/>
      <c r="AI711" s="665"/>
      <c r="AJ711" s="665"/>
      <c r="AK711" s="665"/>
      <c r="AL711" s="665"/>
      <c r="AM711" s="665"/>
      <c r="AN711" s="665"/>
      <c r="AO711" s="665"/>
      <c r="AP711" s="665"/>
      <c r="AQ711" s="665"/>
      <c r="AR711" s="665"/>
      <c r="AS711" s="665"/>
      <c r="AT711" s="665"/>
      <c r="AU711" s="665"/>
      <c r="AV711" s="665"/>
      <c r="AW711" s="665"/>
      <c r="AX711" s="666"/>
    </row>
    <row r="712" spans="1:50" ht="90" customHeight="1">
      <c r="A712" s="655"/>
      <c r="B712" s="656"/>
      <c r="C712" s="588" t="s">
        <v>468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571</v>
      </c>
      <c r="AE712" s="586"/>
      <c r="AF712" s="586"/>
      <c r="AG712" s="594" t="s">
        <v>650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c r="A713" s="655"/>
      <c r="B713" s="656"/>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647</v>
      </c>
      <c r="AE713" s="155"/>
      <c r="AF713" s="156"/>
      <c r="AG713" s="664" t="s">
        <v>632</v>
      </c>
      <c r="AH713" s="665"/>
      <c r="AI713" s="665"/>
      <c r="AJ713" s="665"/>
      <c r="AK713" s="665"/>
      <c r="AL713" s="665"/>
      <c r="AM713" s="665"/>
      <c r="AN713" s="665"/>
      <c r="AO713" s="665"/>
      <c r="AP713" s="665"/>
      <c r="AQ713" s="665"/>
      <c r="AR713" s="665"/>
      <c r="AS713" s="665"/>
      <c r="AT713" s="665"/>
      <c r="AU713" s="665"/>
      <c r="AV713" s="665"/>
      <c r="AW713" s="665"/>
      <c r="AX713" s="666"/>
    </row>
    <row r="714" spans="1:50" ht="52.5" customHeight="1">
      <c r="A714" s="657"/>
      <c r="B714" s="658"/>
      <c r="C714" s="771" t="s">
        <v>445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571</v>
      </c>
      <c r="AE714" s="592"/>
      <c r="AF714" s="593"/>
      <c r="AG714" s="689" t="s">
        <v>651</v>
      </c>
      <c r="AH714" s="690"/>
      <c r="AI714" s="690"/>
      <c r="AJ714" s="690"/>
      <c r="AK714" s="690"/>
      <c r="AL714" s="690"/>
      <c r="AM714" s="690"/>
      <c r="AN714" s="690"/>
      <c r="AO714" s="690"/>
      <c r="AP714" s="690"/>
      <c r="AQ714" s="690"/>
      <c r="AR714" s="690"/>
      <c r="AS714" s="690"/>
      <c r="AT714" s="690"/>
      <c r="AU714" s="690"/>
      <c r="AV714" s="690"/>
      <c r="AW714" s="690"/>
      <c r="AX714" s="691"/>
    </row>
    <row r="715" spans="1:50" ht="88.5" customHeight="1">
      <c r="A715" s="621" t="s">
        <v>40</v>
      </c>
      <c r="B715" s="654"/>
      <c r="C715" s="659" t="s">
        <v>446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571</v>
      </c>
      <c r="AE715" s="668"/>
      <c r="AF715" s="777"/>
      <c r="AG715" s="526" t="s">
        <v>652</v>
      </c>
      <c r="AH715" s="527"/>
      <c r="AI715" s="527"/>
      <c r="AJ715" s="527"/>
      <c r="AK715" s="527"/>
      <c r="AL715" s="527"/>
      <c r="AM715" s="527"/>
      <c r="AN715" s="527"/>
      <c r="AO715" s="527"/>
      <c r="AP715" s="527"/>
      <c r="AQ715" s="527"/>
      <c r="AR715" s="527"/>
      <c r="AS715" s="527"/>
      <c r="AT715" s="527"/>
      <c r="AU715" s="527"/>
      <c r="AV715" s="527"/>
      <c r="AW715" s="527"/>
      <c r="AX715" s="528"/>
    </row>
    <row r="716" spans="1:50" ht="44.25" customHeight="1">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571</v>
      </c>
      <c r="AE716" s="759"/>
      <c r="AF716" s="759"/>
      <c r="AG716" s="664" t="s">
        <v>653</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571</v>
      </c>
      <c r="AE717" s="155"/>
      <c r="AF717" s="155"/>
      <c r="AG717" s="664" t="s">
        <v>654</v>
      </c>
      <c r="AH717" s="665"/>
      <c r="AI717" s="665"/>
      <c r="AJ717" s="665"/>
      <c r="AK717" s="665"/>
      <c r="AL717" s="665"/>
      <c r="AM717" s="665"/>
      <c r="AN717" s="665"/>
      <c r="AO717" s="665"/>
      <c r="AP717" s="665"/>
      <c r="AQ717" s="665"/>
      <c r="AR717" s="665"/>
      <c r="AS717" s="665"/>
      <c r="AT717" s="665"/>
      <c r="AU717" s="665"/>
      <c r="AV717" s="665"/>
      <c r="AW717" s="665"/>
      <c r="AX717" s="666"/>
    </row>
    <row r="718" spans="1:50" ht="71.25" customHeight="1">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571</v>
      </c>
      <c r="AE718" s="155"/>
      <c r="AF718" s="155"/>
      <c r="AG718" s="163" t="s">
        <v>655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571</v>
      </c>
      <c r="AE719" s="668"/>
      <c r="AF719" s="668"/>
      <c r="AG719" s="160" t="s">
        <v>658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c r="A720" s="650"/>
      <c r="B720" s="651"/>
      <c r="C720" s="935" t="s">
        <v>461</v>
      </c>
      <c r="D720" s="933"/>
      <c r="E720" s="933"/>
      <c r="F720" s="936"/>
      <c r="G720" s="932" t="s">
        <v>462</v>
      </c>
      <c r="H720" s="933"/>
      <c r="I720" s="933"/>
      <c r="J720" s="933"/>
      <c r="K720" s="933"/>
      <c r="L720" s="933"/>
      <c r="M720" s="933"/>
      <c r="N720" s="932" t="s">
        <v>465</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c r="A721" s="650"/>
      <c r="B721" s="651"/>
      <c r="C721" s="917" t="s">
        <v>657</v>
      </c>
      <c r="D721" s="918"/>
      <c r="E721" s="918"/>
      <c r="F721" s="919"/>
      <c r="G721" s="937"/>
      <c r="H721" s="938"/>
      <c r="I721" s="83" t="str">
        <f>IF(OR(G721="　", G721=""), "", "-")</f>
        <v/>
      </c>
      <c r="J721" s="916">
        <v>85</v>
      </c>
      <c r="K721" s="916"/>
      <c r="L721" s="83" t="str">
        <f>IF(M721="","","-")</f>
        <v/>
      </c>
      <c r="M721" s="84"/>
      <c r="N721" s="913" t="s">
        <v>656</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54.95" customHeight="1">
      <c r="A726" s="621" t="s">
        <v>48</v>
      </c>
      <c r="B726" s="622"/>
      <c r="C726" s="443" t="s">
        <v>53</v>
      </c>
      <c r="D726" s="581"/>
      <c r="E726" s="581"/>
      <c r="F726" s="582"/>
      <c r="G726" s="797" t="s">
        <v>659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54.95" customHeight="1" thickBot="1">
      <c r="A727" s="623"/>
      <c r="B727" s="624"/>
      <c r="C727" s="695" t="s">
        <v>57</v>
      </c>
      <c r="D727" s="696"/>
      <c r="E727" s="696"/>
      <c r="F727" s="697"/>
      <c r="G727" s="795" t="s">
        <v>660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54.95" customHeight="1" thickBot="1">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4.95" customHeight="1" thickBot="1">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54.95" customHeight="1" thickBot="1">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54.95" customHeight="1" thickBot="1">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c r="A736" s="774" t="s">
        <v>474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c r="A737" s="123" t="s">
        <v>547</v>
      </c>
      <c r="B737" s="124"/>
      <c r="C737" s="124"/>
      <c r="D737" s="125"/>
      <c r="E737" s="122" t="s">
        <v>679</v>
      </c>
      <c r="F737" s="122"/>
      <c r="G737" s="122"/>
      <c r="H737" s="122"/>
      <c r="I737" s="122"/>
      <c r="J737" s="122"/>
      <c r="K737" s="122"/>
      <c r="L737" s="122"/>
      <c r="M737" s="122"/>
      <c r="N737" s="101" t="s">
        <v>540</v>
      </c>
      <c r="O737" s="101"/>
      <c r="P737" s="101"/>
      <c r="Q737" s="101"/>
      <c r="R737" s="122" t="s">
        <v>661</v>
      </c>
      <c r="S737" s="122"/>
      <c r="T737" s="122"/>
      <c r="U737" s="122"/>
      <c r="V737" s="122"/>
      <c r="W737" s="122"/>
      <c r="X737" s="122"/>
      <c r="Y737" s="122"/>
      <c r="Z737" s="122"/>
      <c r="AA737" s="101" t="s">
        <v>539</v>
      </c>
      <c r="AB737" s="101"/>
      <c r="AC737" s="101"/>
      <c r="AD737" s="101"/>
      <c r="AE737" s="122" t="s">
        <v>662</v>
      </c>
      <c r="AF737" s="122"/>
      <c r="AG737" s="122"/>
      <c r="AH737" s="122"/>
      <c r="AI737" s="122"/>
      <c r="AJ737" s="122"/>
      <c r="AK737" s="122"/>
      <c r="AL737" s="122"/>
      <c r="AM737" s="122"/>
      <c r="AN737" s="101" t="s">
        <v>538</v>
      </c>
      <c r="AO737" s="101"/>
      <c r="AP737" s="101"/>
      <c r="AQ737" s="101"/>
      <c r="AR737" s="102" t="s">
        <v>663</v>
      </c>
      <c r="AS737" s="103"/>
      <c r="AT737" s="103"/>
      <c r="AU737" s="103"/>
      <c r="AV737" s="103"/>
      <c r="AW737" s="103"/>
      <c r="AX737" s="104"/>
      <c r="AY737" s="89"/>
      <c r="AZ737" s="89"/>
    </row>
    <row r="738" spans="1:52" ht="24.75" customHeight="1">
      <c r="A738" s="123" t="s">
        <v>537</v>
      </c>
      <c r="B738" s="124"/>
      <c r="C738" s="124"/>
      <c r="D738" s="125"/>
      <c r="E738" s="122" t="s">
        <v>664</v>
      </c>
      <c r="F738" s="122"/>
      <c r="G738" s="122"/>
      <c r="H738" s="122"/>
      <c r="I738" s="122"/>
      <c r="J738" s="122"/>
      <c r="K738" s="122"/>
      <c r="L738" s="122"/>
      <c r="M738" s="122"/>
      <c r="N738" s="101" t="s">
        <v>536</v>
      </c>
      <c r="O738" s="101"/>
      <c r="P738" s="101"/>
      <c r="Q738" s="101"/>
      <c r="R738" s="122" t="s">
        <v>665</v>
      </c>
      <c r="S738" s="122"/>
      <c r="T738" s="122"/>
      <c r="U738" s="122"/>
      <c r="V738" s="122"/>
      <c r="W738" s="122"/>
      <c r="X738" s="122"/>
      <c r="Y738" s="122"/>
      <c r="Z738" s="122"/>
      <c r="AA738" s="101" t="s">
        <v>535</v>
      </c>
      <c r="AB738" s="101"/>
      <c r="AC738" s="101"/>
      <c r="AD738" s="101"/>
      <c r="AE738" s="122" t="s">
        <v>666</v>
      </c>
      <c r="AF738" s="122"/>
      <c r="AG738" s="122"/>
      <c r="AH738" s="122"/>
      <c r="AI738" s="122"/>
      <c r="AJ738" s="122"/>
      <c r="AK738" s="122"/>
      <c r="AL738" s="122"/>
      <c r="AM738" s="122"/>
      <c r="AN738" s="101" t="s">
        <v>531</v>
      </c>
      <c r="AO738" s="101"/>
      <c r="AP738" s="101"/>
      <c r="AQ738" s="101"/>
      <c r="AR738" s="102" t="s">
        <v>667</v>
      </c>
      <c r="AS738" s="103"/>
      <c r="AT738" s="103"/>
      <c r="AU738" s="103"/>
      <c r="AV738" s="103"/>
      <c r="AW738" s="103"/>
      <c r="AX738" s="104"/>
    </row>
    <row r="739" spans="1:52" ht="24.75" customHeight="1" thickBot="1">
      <c r="A739" s="126" t="s">
        <v>527</v>
      </c>
      <c r="B739" s="127"/>
      <c r="C739" s="127"/>
      <c r="D739" s="128"/>
      <c r="E739" s="129" t="s">
        <v>575</v>
      </c>
      <c r="F739" s="117"/>
      <c r="G739" s="117"/>
      <c r="H739" s="93" t="str">
        <f>IF(E739="", "", "(")</f>
        <v>(</v>
      </c>
      <c r="I739" s="117"/>
      <c r="J739" s="117"/>
      <c r="K739" s="93" t="str">
        <f>IF(OR(I739="　", I739=""), "", "-")</f>
        <v/>
      </c>
      <c r="L739" s="118">
        <v>86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0" t="s">
        <v>509</v>
      </c>
      <c r="B779" s="761"/>
      <c r="C779" s="761"/>
      <c r="D779" s="761"/>
      <c r="E779" s="761"/>
      <c r="F779" s="762"/>
      <c r="G779" s="439" t="s">
        <v>611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612</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c r="A781" s="556"/>
      <c r="B781" s="763"/>
      <c r="C781" s="763"/>
      <c r="D781" s="763"/>
      <c r="E781" s="763"/>
      <c r="F781" s="764"/>
      <c r="G781" s="449" t="s">
        <v>669</v>
      </c>
      <c r="H781" s="450"/>
      <c r="I781" s="450"/>
      <c r="J781" s="450"/>
      <c r="K781" s="451"/>
      <c r="L781" s="452" t="s">
        <v>684</v>
      </c>
      <c r="M781" s="453"/>
      <c r="N781" s="453"/>
      <c r="O781" s="453"/>
      <c r="P781" s="453"/>
      <c r="Q781" s="453"/>
      <c r="R781" s="453"/>
      <c r="S781" s="453"/>
      <c r="T781" s="453"/>
      <c r="U781" s="453"/>
      <c r="V781" s="453"/>
      <c r="W781" s="453"/>
      <c r="X781" s="454"/>
      <c r="Y781" s="455">
        <v>48</v>
      </c>
      <c r="Z781" s="456"/>
      <c r="AA781" s="456"/>
      <c r="AB781" s="557"/>
      <c r="AC781" s="449" t="s">
        <v>669</v>
      </c>
      <c r="AD781" s="450"/>
      <c r="AE781" s="450"/>
      <c r="AF781" s="450"/>
      <c r="AG781" s="451"/>
      <c r="AH781" s="452" t="s">
        <v>686</v>
      </c>
      <c r="AI781" s="453"/>
      <c r="AJ781" s="453"/>
      <c r="AK781" s="453"/>
      <c r="AL781" s="453"/>
      <c r="AM781" s="453"/>
      <c r="AN781" s="453"/>
      <c r="AO781" s="453"/>
      <c r="AP781" s="453"/>
      <c r="AQ781" s="453"/>
      <c r="AR781" s="453"/>
      <c r="AS781" s="453"/>
      <c r="AT781" s="454"/>
      <c r="AU781" s="455">
        <v>16.600000000000001</v>
      </c>
      <c r="AV781" s="456"/>
      <c r="AW781" s="456"/>
      <c r="AX781" s="457"/>
    </row>
    <row r="782" spans="1:50" ht="24.75" customHeight="1">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t="s">
        <v>680</v>
      </c>
      <c r="AD782" s="349"/>
      <c r="AE782" s="349"/>
      <c r="AF782" s="349"/>
      <c r="AG782" s="350"/>
      <c r="AH782" s="401"/>
      <c r="AI782" s="402"/>
      <c r="AJ782" s="402"/>
      <c r="AK782" s="402"/>
      <c r="AL782" s="402"/>
      <c r="AM782" s="402"/>
      <c r="AN782" s="402"/>
      <c r="AO782" s="402"/>
      <c r="AP782" s="402"/>
      <c r="AQ782" s="402"/>
      <c r="AR782" s="402"/>
      <c r="AS782" s="402"/>
      <c r="AT782" s="403"/>
      <c r="AU782" s="398">
        <v>1.1000000000000001</v>
      </c>
      <c r="AV782" s="399"/>
      <c r="AW782" s="399"/>
      <c r="AX782" s="400"/>
    </row>
    <row r="783" spans="1:50" ht="24.75" customHeight="1">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t="s">
        <v>681</v>
      </c>
      <c r="AD783" s="349"/>
      <c r="AE783" s="349"/>
      <c r="AF783" s="349"/>
      <c r="AG783" s="350"/>
      <c r="AH783" s="401" t="s">
        <v>683</v>
      </c>
      <c r="AI783" s="402"/>
      <c r="AJ783" s="402"/>
      <c r="AK783" s="402"/>
      <c r="AL783" s="402"/>
      <c r="AM783" s="402"/>
      <c r="AN783" s="402"/>
      <c r="AO783" s="402"/>
      <c r="AP783" s="402"/>
      <c r="AQ783" s="402"/>
      <c r="AR783" s="402"/>
      <c r="AS783" s="402"/>
      <c r="AT783" s="403"/>
      <c r="AU783" s="398">
        <v>0.3</v>
      </c>
      <c r="AV783" s="399"/>
      <c r="AW783" s="399"/>
      <c r="AX783" s="400"/>
    </row>
    <row r="784" spans="1:50" ht="24.75" customHeight="1">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t="s">
        <v>682</v>
      </c>
      <c r="AD784" s="349"/>
      <c r="AE784" s="349"/>
      <c r="AF784" s="349"/>
      <c r="AG784" s="350"/>
      <c r="AH784" s="401"/>
      <c r="AI784" s="402"/>
      <c r="AJ784" s="402"/>
      <c r="AK784" s="402"/>
      <c r="AL784" s="402"/>
      <c r="AM784" s="402"/>
      <c r="AN784" s="402"/>
      <c r="AO784" s="402"/>
      <c r="AP784" s="402"/>
      <c r="AQ784" s="402"/>
      <c r="AR784" s="402"/>
      <c r="AS784" s="402"/>
      <c r="AT784" s="403"/>
      <c r="AU784" s="398">
        <v>4</v>
      </c>
      <c r="AV784" s="399"/>
      <c r="AW784" s="399"/>
      <c r="AX784" s="400"/>
    </row>
    <row r="785" spans="1:50" ht="24.75" customHeight="1">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48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22.000000000000004</v>
      </c>
      <c r="AV791" s="415"/>
      <c r="AW791" s="415"/>
      <c r="AX791" s="417"/>
    </row>
    <row r="792" spans="1:50" ht="24.75" customHeight="1">
      <c r="A792" s="556"/>
      <c r="B792" s="763"/>
      <c r="C792" s="763"/>
      <c r="D792" s="763"/>
      <c r="E792" s="763"/>
      <c r="F792" s="764"/>
      <c r="G792" s="439" t="s">
        <v>622</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627</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c r="A794" s="556"/>
      <c r="B794" s="763"/>
      <c r="C794" s="763"/>
      <c r="D794" s="763"/>
      <c r="E794" s="763"/>
      <c r="F794" s="764"/>
      <c r="G794" s="449" t="s">
        <v>613</v>
      </c>
      <c r="H794" s="450"/>
      <c r="I794" s="450"/>
      <c r="J794" s="450"/>
      <c r="K794" s="451"/>
      <c r="L794" s="452" t="s">
        <v>614</v>
      </c>
      <c r="M794" s="453"/>
      <c r="N794" s="453"/>
      <c r="O794" s="453"/>
      <c r="P794" s="453"/>
      <c r="Q794" s="453"/>
      <c r="R794" s="453"/>
      <c r="S794" s="453"/>
      <c r="T794" s="453"/>
      <c r="U794" s="453"/>
      <c r="V794" s="453"/>
      <c r="W794" s="453"/>
      <c r="X794" s="454"/>
      <c r="Y794" s="455">
        <v>1</v>
      </c>
      <c r="Z794" s="456"/>
      <c r="AA794" s="456"/>
      <c r="AB794" s="557"/>
      <c r="AC794" s="449" t="s">
        <v>669</v>
      </c>
      <c r="AD794" s="450"/>
      <c r="AE794" s="450"/>
      <c r="AF794" s="450"/>
      <c r="AG794" s="451"/>
      <c r="AH794" s="452"/>
      <c r="AI794" s="453"/>
      <c r="AJ794" s="453"/>
      <c r="AK794" s="453"/>
      <c r="AL794" s="453"/>
      <c r="AM794" s="453"/>
      <c r="AN794" s="453"/>
      <c r="AO794" s="453"/>
      <c r="AP794" s="453"/>
      <c r="AQ794" s="453"/>
      <c r="AR794" s="453"/>
      <c r="AS794" s="453"/>
      <c r="AT794" s="454"/>
      <c r="AU794" s="455">
        <v>2.7</v>
      </c>
      <c r="AV794" s="456"/>
      <c r="AW794" s="456"/>
      <c r="AX794" s="457"/>
    </row>
    <row r="795" spans="1:50" ht="24.75" customHeight="1">
      <c r="A795" s="556"/>
      <c r="B795" s="763"/>
      <c r="C795" s="763"/>
      <c r="D795" s="763"/>
      <c r="E795" s="763"/>
      <c r="F795" s="764"/>
      <c r="G795" s="348" t="s">
        <v>613</v>
      </c>
      <c r="H795" s="349"/>
      <c r="I795" s="349"/>
      <c r="J795" s="349"/>
      <c r="K795" s="350"/>
      <c r="L795" s="401" t="s">
        <v>615</v>
      </c>
      <c r="M795" s="402"/>
      <c r="N795" s="402"/>
      <c r="O795" s="402"/>
      <c r="P795" s="402"/>
      <c r="Q795" s="402"/>
      <c r="R795" s="402"/>
      <c r="S795" s="402"/>
      <c r="T795" s="402"/>
      <c r="U795" s="402"/>
      <c r="V795" s="402"/>
      <c r="W795" s="402"/>
      <c r="X795" s="403"/>
      <c r="Y795" s="398">
        <v>3</v>
      </c>
      <c r="Z795" s="399"/>
      <c r="AA795" s="399"/>
      <c r="AB795" s="405"/>
      <c r="AC795" s="348" t="s">
        <v>682</v>
      </c>
      <c r="AD795" s="349"/>
      <c r="AE795" s="349"/>
      <c r="AF795" s="349"/>
      <c r="AG795" s="350"/>
      <c r="AH795" s="401" t="s">
        <v>685</v>
      </c>
      <c r="AI795" s="402"/>
      <c r="AJ795" s="402"/>
      <c r="AK795" s="402"/>
      <c r="AL795" s="402"/>
      <c r="AM795" s="402"/>
      <c r="AN795" s="402"/>
      <c r="AO795" s="402"/>
      <c r="AP795" s="402"/>
      <c r="AQ795" s="402"/>
      <c r="AR795" s="402"/>
      <c r="AS795" s="402"/>
      <c r="AT795" s="403"/>
      <c r="AU795" s="398">
        <v>0.3</v>
      </c>
      <c r="AV795" s="399"/>
      <c r="AW795" s="399"/>
      <c r="AX795" s="400"/>
    </row>
    <row r="796" spans="1:50" ht="24.75" customHeight="1">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4</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3</v>
      </c>
      <c r="AV804" s="415"/>
      <c r="AW804" s="415"/>
      <c r="AX804" s="417"/>
    </row>
    <row r="805" spans="1:50" ht="24.75" hidden="1" customHeight="1">
      <c r="A805" s="556"/>
      <c r="B805" s="763"/>
      <c r="C805" s="763"/>
      <c r="D805" s="763"/>
      <c r="E805" s="763"/>
      <c r="F805" s="764"/>
      <c r="G805" s="439" t="s">
        <v>440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466</v>
      </c>
      <c r="AM831" s="956"/>
      <c r="AN831" s="956"/>
      <c r="AO831" s="82" t="s">
        <v>464</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460</v>
      </c>
      <c r="AD836" s="277"/>
      <c r="AE836" s="277"/>
      <c r="AF836" s="277"/>
      <c r="AG836" s="277"/>
      <c r="AH836" s="344" t="s">
        <v>490</v>
      </c>
      <c r="AI836" s="346"/>
      <c r="AJ836" s="346"/>
      <c r="AK836" s="346"/>
      <c r="AL836" s="346" t="s">
        <v>21</v>
      </c>
      <c r="AM836" s="346"/>
      <c r="AN836" s="346"/>
      <c r="AO836" s="426"/>
      <c r="AP836" s="427" t="s">
        <v>420</v>
      </c>
      <c r="AQ836" s="427"/>
      <c r="AR836" s="427"/>
      <c r="AS836" s="427"/>
      <c r="AT836" s="427"/>
      <c r="AU836" s="427"/>
      <c r="AV836" s="427"/>
      <c r="AW836" s="427"/>
      <c r="AX836" s="427"/>
    </row>
    <row r="837" spans="1:50" ht="39.950000000000003" customHeight="1">
      <c r="A837" s="404">
        <v>1</v>
      </c>
      <c r="B837" s="404">
        <v>1</v>
      </c>
      <c r="C837" s="424" t="s">
        <v>616</v>
      </c>
      <c r="D837" s="418"/>
      <c r="E837" s="418"/>
      <c r="F837" s="418"/>
      <c r="G837" s="418"/>
      <c r="H837" s="418"/>
      <c r="I837" s="418"/>
      <c r="J837" s="419">
        <v>2010001029085</v>
      </c>
      <c r="K837" s="420"/>
      <c r="L837" s="420"/>
      <c r="M837" s="420"/>
      <c r="N837" s="420"/>
      <c r="O837" s="420"/>
      <c r="P837" s="425" t="s">
        <v>617</v>
      </c>
      <c r="Q837" s="317"/>
      <c r="R837" s="317"/>
      <c r="S837" s="317"/>
      <c r="T837" s="317"/>
      <c r="U837" s="317"/>
      <c r="V837" s="317"/>
      <c r="W837" s="317"/>
      <c r="X837" s="317"/>
      <c r="Y837" s="318">
        <v>48</v>
      </c>
      <c r="Z837" s="319"/>
      <c r="AA837" s="319"/>
      <c r="AB837" s="320"/>
      <c r="AC837" s="328" t="s">
        <v>496</v>
      </c>
      <c r="AD837" s="423"/>
      <c r="AE837" s="423"/>
      <c r="AF837" s="423"/>
      <c r="AG837" s="423"/>
      <c r="AH837" s="421">
        <v>3</v>
      </c>
      <c r="AI837" s="422"/>
      <c r="AJ837" s="422"/>
      <c r="AK837" s="422"/>
      <c r="AL837" s="325">
        <v>96.8</v>
      </c>
      <c r="AM837" s="326"/>
      <c r="AN837" s="326"/>
      <c r="AO837" s="327"/>
      <c r="AP837" s="321" t="s">
        <v>618</v>
      </c>
      <c r="AQ837" s="321"/>
      <c r="AR837" s="321"/>
      <c r="AS837" s="321"/>
      <c r="AT837" s="321"/>
      <c r="AU837" s="321"/>
      <c r="AV837" s="321"/>
      <c r="AW837" s="321"/>
      <c r="AX837" s="321"/>
    </row>
    <row r="838" spans="1:50" ht="30" hidden="1" customHeight="1">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460</v>
      </c>
      <c r="AD869" s="277"/>
      <c r="AE869" s="277"/>
      <c r="AF869" s="277"/>
      <c r="AG869" s="277"/>
      <c r="AH869" s="344" t="s">
        <v>490</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c r="A870" s="404">
        <v>1</v>
      </c>
      <c r="B870" s="404">
        <v>1</v>
      </c>
      <c r="C870" s="424" t="s">
        <v>619</v>
      </c>
      <c r="D870" s="418"/>
      <c r="E870" s="418"/>
      <c r="F870" s="418"/>
      <c r="G870" s="418"/>
      <c r="H870" s="418"/>
      <c r="I870" s="418"/>
      <c r="J870" s="419">
        <v>4010401082351</v>
      </c>
      <c r="K870" s="420"/>
      <c r="L870" s="420"/>
      <c r="M870" s="420"/>
      <c r="N870" s="420"/>
      <c r="O870" s="420"/>
      <c r="P870" s="425" t="s">
        <v>620</v>
      </c>
      <c r="Q870" s="317"/>
      <c r="R870" s="317"/>
      <c r="S870" s="317"/>
      <c r="T870" s="317"/>
      <c r="U870" s="317"/>
      <c r="V870" s="317"/>
      <c r="W870" s="317"/>
      <c r="X870" s="317"/>
      <c r="Y870" s="318">
        <v>22</v>
      </c>
      <c r="Z870" s="319"/>
      <c r="AA870" s="319"/>
      <c r="AB870" s="320"/>
      <c r="AC870" s="328" t="s">
        <v>496</v>
      </c>
      <c r="AD870" s="423"/>
      <c r="AE870" s="423"/>
      <c r="AF870" s="423"/>
      <c r="AG870" s="423"/>
      <c r="AH870" s="421">
        <v>2</v>
      </c>
      <c r="AI870" s="422"/>
      <c r="AJ870" s="422"/>
      <c r="AK870" s="422"/>
      <c r="AL870" s="325">
        <v>43.1</v>
      </c>
      <c r="AM870" s="326"/>
      <c r="AN870" s="326"/>
      <c r="AO870" s="327"/>
      <c r="AP870" s="321" t="s">
        <v>621</v>
      </c>
      <c r="AQ870" s="321"/>
      <c r="AR870" s="321"/>
      <c r="AS870" s="321"/>
      <c r="AT870" s="321"/>
      <c r="AU870" s="321"/>
      <c r="AV870" s="321"/>
      <c r="AW870" s="321"/>
      <c r="AX870" s="321"/>
    </row>
    <row r="871" spans="1:50" ht="30" hidden="1" customHeight="1">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460</v>
      </c>
      <c r="AD902" s="277"/>
      <c r="AE902" s="277"/>
      <c r="AF902" s="277"/>
      <c r="AG902" s="277"/>
      <c r="AH902" s="344" t="s">
        <v>490</v>
      </c>
      <c r="AI902" s="346"/>
      <c r="AJ902" s="346"/>
      <c r="AK902" s="346"/>
      <c r="AL902" s="346" t="s">
        <v>21</v>
      </c>
      <c r="AM902" s="346"/>
      <c r="AN902" s="346"/>
      <c r="AO902" s="426"/>
      <c r="AP902" s="427" t="s">
        <v>420</v>
      </c>
      <c r="AQ902" s="427"/>
      <c r="AR902" s="427"/>
      <c r="AS902" s="427"/>
      <c r="AT902" s="427"/>
      <c r="AU902" s="427"/>
      <c r="AV902" s="427"/>
      <c r="AW902" s="427"/>
      <c r="AX902" s="427"/>
    </row>
    <row r="903" spans="1:50" ht="48" customHeight="1">
      <c r="A903" s="404">
        <v>1</v>
      </c>
      <c r="B903" s="404">
        <v>1</v>
      </c>
      <c r="C903" s="424" t="s">
        <v>623</v>
      </c>
      <c r="D903" s="418"/>
      <c r="E903" s="418"/>
      <c r="F903" s="418"/>
      <c r="G903" s="418"/>
      <c r="H903" s="418"/>
      <c r="I903" s="418"/>
      <c r="J903" s="419">
        <v>7010001003845</v>
      </c>
      <c r="K903" s="420"/>
      <c r="L903" s="420"/>
      <c r="M903" s="420"/>
      <c r="N903" s="420"/>
      <c r="O903" s="420"/>
      <c r="P903" s="425" t="s">
        <v>624</v>
      </c>
      <c r="Q903" s="317"/>
      <c r="R903" s="317"/>
      <c r="S903" s="317"/>
      <c r="T903" s="317"/>
      <c r="U903" s="317"/>
      <c r="V903" s="317"/>
      <c r="W903" s="317"/>
      <c r="X903" s="317"/>
      <c r="Y903" s="318">
        <v>4</v>
      </c>
      <c r="Z903" s="319"/>
      <c r="AA903" s="319"/>
      <c r="AB903" s="320"/>
      <c r="AC903" s="328" t="s">
        <v>625</v>
      </c>
      <c r="AD903" s="423"/>
      <c r="AE903" s="423"/>
      <c r="AF903" s="423"/>
      <c r="AG903" s="423"/>
      <c r="AH903" s="421">
        <v>1</v>
      </c>
      <c r="AI903" s="422"/>
      <c r="AJ903" s="422"/>
      <c r="AK903" s="422"/>
      <c r="AL903" s="325">
        <v>85.3</v>
      </c>
      <c r="AM903" s="326"/>
      <c r="AN903" s="326"/>
      <c r="AO903" s="327"/>
      <c r="AP903" s="321" t="s">
        <v>626</v>
      </c>
      <c r="AQ903" s="321"/>
      <c r="AR903" s="321"/>
      <c r="AS903" s="321"/>
      <c r="AT903" s="321"/>
      <c r="AU903" s="321"/>
      <c r="AV903" s="321"/>
      <c r="AW903" s="321"/>
      <c r="AX903" s="321"/>
    </row>
    <row r="904" spans="1:50" ht="30" hidden="1" customHeight="1">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460</v>
      </c>
      <c r="AD935" s="277"/>
      <c r="AE935" s="277"/>
      <c r="AF935" s="277"/>
      <c r="AG935" s="277"/>
      <c r="AH935" s="344" t="s">
        <v>490</v>
      </c>
      <c r="AI935" s="346"/>
      <c r="AJ935" s="346"/>
      <c r="AK935" s="346"/>
      <c r="AL935" s="346" t="s">
        <v>21</v>
      </c>
      <c r="AM935" s="346"/>
      <c r="AN935" s="346"/>
      <c r="AO935" s="426"/>
      <c r="AP935" s="427" t="s">
        <v>420</v>
      </c>
      <c r="AQ935" s="427"/>
      <c r="AR935" s="427"/>
      <c r="AS935" s="427"/>
      <c r="AT935" s="427"/>
      <c r="AU935" s="427"/>
      <c r="AV935" s="427"/>
      <c r="AW935" s="427"/>
      <c r="AX935" s="427"/>
    </row>
    <row r="936" spans="1:50" ht="30" customHeight="1">
      <c r="A936" s="404">
        <v>1</v>
      </c>
      <c r="B936" s="404">
        <v>1</v>
      </c>
      <c r="C936" s="424" t="s">
        <v>628</v>
      </c>
      <c r="D936" s="418"/>
      <c r="E936" s="418"/>
      <c r="F936" s="418"/>
      <c r="G936" s="418"/>
      <c r="H936" s="418"/>
      <c r="I936" s="418"/>
      <c r="J936" s="419">
        <v>9010001144299</v>
      </c>
      <c r="K936" s="420"/>
      <c r="L936" s="420"/>
      <c r="M936" s="420"/>
      <c r="N936" s="420"/>
      <c r="O936" s="420"/>
      <c r="P936" s="425" t="s">
        <v>668</v>
      </c>
      <c r="Q936" s="317"/>
      <c r="R936" s="317"/>
      <c r="S936" s="317"/>
      <c r="T936" s="317"/>
      <c r="U936" s="317"/>
      <c r="V936" s="317"/>
      <c r="W936" s="317"/>
      <c r="X936" s="317"/>
      <c r="Y936" s="318">
        <v>3</v>
      </c>
      <c r="Z936" s="319"/>
      <c r="AA936" s="319"/>
      <c r="AB936" s="320"/>
      <c r="AC936" s="328" t="s">
        <v>496</v>
      </c>
      <c r="AD936" s="423"/>
      <c r="AE936" s="423"/>
      <c r="AF936" s="423"/>
      <c r="AG936" s="423"/>
      <c r="AH936" s="421">
        <v>4</v>
      </c>
      <c r="AI936" s="422"/>
      <c r="AJ936" s="422"/>
      <c r="AK936" s="422"/>
      <c r="AL936" s="325">
        <v>21.1</v>
      </c>
      <c r="AM936" s="326"/>
      <c r="AN936" s="326"/>
      <c r="AO936" s="327"/>
      <c r="AP936" s="321" t="s">
        <v>618</v>
      </c>
      <c r="AQ936" s="321"/>
      <c r="AR936" s="321"/>
      <c r="AS936" s="321"/>
      <c r="AT936" s="321"/>
      <c r="AU936" s="321"/>
      <c r="AV936" s="321"/>
      <c r="AW936" s="321"/>
      <c r="AX936" s="321"/>
    </row>
    <row r="937" spans="1:50" ht="30" hidden="1" customHeight="1">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460</v>
      </c>
      <c r="AD968" s="277"/>
      <c r="AE968" s="277"/>
      <c r="AF968" s="277"/>
      <c r="AG968" s="277"/>
      <c r="AH968" s="344" t="s">
        <v>490</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460</v>
      </c>
      <c r="AD1001" s="277"/>
      <c r="AE1001" s="277"/>
      <c r="AF1001" s="277"/>
      <c r="AG1001" s="277"/>
      <c r="AH1001" s="344" t="s">
        <v>490</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460</v>
      </c>
      <c r="AD1034" s="277"/>
      <c r="AE1034" s="277"/>
      <c r="AF1034" s="277"/>
      <c r="AG1034" s="277"/>
      <c r="AH1034" s="344" t="s">
        <v>490</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460</v>
      </c>
      <c r="AD1067" s="277"/>
      <c r="AE1067" s="277"/>
      <c r="AF1067" s="277"/>
      <c r="AG1067" s="277"/>
      <c r="AH1067" s="344" t="s">
        <v>490</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c r="A1098" s="888" t="s">
        <v>450</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466</v>
      </c>
      <c r="AM1098" s="958"/>
      <c r="AN1098" s="958"/>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451</v>
      </c>
      <c r="AQ1101" s="427"/>
      <c r="AR1101" s="427"/>
      <c r="AS1101" s="427"/>
      <c r="AT1101" s="427"/>
      <c r="AU1101" s="427"/>
      <c r="AV1101" s="427"/>
      <c r="AW1101" s="427"/>
      <c r="AX1101" s="427"/>
    </row>
    <row r="1102" spans="1:50" ht="30" customHeight="1">
      <c r="A1102" s="404">
        <v>1</v>
      </c>
      <c r="B1102" s="404">
        <v>1</v>
      </c>
      <c r="C1102" s="893"/>
      <c r="D1102" s="893"/>
      <c r="E1102" s="261" t="s">
        <v>618</v>
      </c>
      <c r="F1102" s="892"/>
      <c r="G1102" s="892"/>
      <c r="H1102" s="892"/>
      <c r="I1102" s="892"/>
      <c r="J1102" s="419" t="s">
        <v>618</v>
      </c>
      <c r="K1102" s="420"/>
      <c r="L1102" s="420"/>
      <c r="M1102" s="420"/>
      <c r="N1102" s="420"/>
      <c r="O1102" s="420"/>
      <c r="P1102" s="425" t="s">
        <v>618</v>
      </c>
      <c r="Q1102" s="317"/>
      <c r="R1102" s="317"/>
      <c r="S1102" s="317"/>
      <c r="T1102" s="317"/>
      <c r="U1102" s="317"/>
      <c r="V1102" s="317"/>
      <c r="W1102" s="317"/>
      <c r="X1102" s="317"/>
      <c r="Y1102" s="318" t="s">
        <v>629</v>
      </c>
      <c r="Z1102" s="319"/>
      <c r="AA1102" s="319"/>
      <c r="AB1102" s="320"/>
      <c r="AC1102" s="322"/>
      <c r="AD1102" s="322"/>
      <c r="AE1102" s="322"/>
      <c r="AF1102" s="322"/>
      <c r="AG1102" s="322"/>
      <c r="AH1102" s="323" t="s">
        <v>618</v>
      </c>
      <c r="AI1102" s="324"/>
      <c r="AJ1102" s="324"/>
      <c r="AK1102" s="324"/>
      <c r="AL1102" s="325" t="s">
        <v>618</v>
      </c>
      <c r="AM1102" s="326"/>
      <c r="AN1102" s="326"/>
      <c r="AO1102" s="327"/>
      <c r="AP1102" s="321" t="s">
        <v>630</v>
      </c>
      <c r="AQ1102" s="321"/>
      <c r="AR1102" s="321"/>
      <c r="AS1102" s="321"/>
      <c r="AT1102" s="321"/>
      <c r="AU1102" s="321"/>
      <c r="AV1102" s="321"/>
      <c r="AW1102" s="321"/>
      <c r="AX1102" s="321"/>
    </row>
    <row r="1103" spans="1:50" ht="30" hidden="1" customHeight="1">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04" max="49" man="1"/>
    <brk id="739" max="49" man="1"/>
    <brk id="778" max="49" man="1"/>
    <brk id="833" max="49" man="1"/>
  </rowBreaks>
  <colBreaks count="1" manualBreakCount="1">
    <brk id="6" max="1130" man="1"/>
  </col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8" sqref="B28"/>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t="s">
        <v>571</v>
      </c>
      <c r="C19" s="13" t="str">
        <f t="shared" si="0"/>
        <v>ＩＴ戦略</v>
      </c>
      <c r="D19" s="13" t="str">
        <f t="shared" si="8"/>
        <v>ＩＴ戦略</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ＩＴ戦略</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ＩＴ戦略</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ＩＴ戦略</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ＩＴ戦略</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ＩＴ戦略</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562</v>
      </c>
      <c r="B25" s="15"/>
      <c r="C25" s="13" t="str">
        <f t="shared" si="0"/>
        <v/>
      </c>
      <c r="D25" s="13" t="str">
        <f>IF(C25="",D24,IF(D24&lt;&gt;"",CONCATENATE(D24,"、",C25),C25))</f>
        <v>ＩＴ戦略</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ＩＴ戦略</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453</v>
      </c>
    </row>
    <row r="96" spans="25:25">
      <c r="Y96" s="32" t="s">
        <v>510</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471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554</v>
      </c>
      <c r="AF2" s="996"/>
      <c r="AG2" s="996"/>
      <c r="AH2" s="996"/>
      <c r="AI2" s="996" t="s">
        <v>551</v>
      </c>
      <c r="AJ2" s="996"/>
      <c r="AK2" s="996"/>
      <c r="AL2" s="996"/>
      <c r="AM2" s="996" t="s">
        <v>525</v>
      </c>
      <c r="AN2" s="996"/>
      <c r="AO2" s="996"/>
      <c r="AP2" s="458"/>
      <c r="AQ2" s="176" t="s">
        <v>354</v>
      </c>
      <c r="AR2" s="169"/>
      <c r="AS2" s="169"/>
      <c r="AT2" s="170"/>
      <c r="AU2" s="373" t="s">
        <v>253</v>
      </c>
      <c r="AV2" s="373"/>
      <c r="AW2" s="373"/>
      <c r="AX2" s="374"/>
    </row>
    <row r="3" spans="1:50" ht="18.75" customHeight="1">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c r="A7" s="897" t="s">
        <v>503</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c r="A9" s="512" t="s">
        <v>471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555</v>
      </c>
      <c r="AF9" s="996"/>
      <c r="AG9" s="996"/>
      <c r="AH9" s="996"/>
      <c r="AI9" s="996" t="s">
        <v>551</v>
      </c>
      <c r="AJ9" s="996"/>
      <c r="AK9" s="996"/>
      <c r="AL9" s="996"/>
      <c r="AM9" s="996" t="s">
        <v>525</v>
      </c>
      <c r="AN9" s="996"/>
      <c r="AO9" s="996"/>
      <c r="AP9" s="458"/>
      <c r="AQ9" s="176" t="s">
        <v>354</v>
      </c>
      <c r="AR9" s="169"/>
      <c r="AS9" s="169"/>
      <c r="AT9" s="170"/>
      <c r="AU9" s="373" t="s">
        <v>253</v>
      </c>
      <c r="AV9" s="373"/>
      <c r="AW9" s="373"/>
      <c r="AX9" s="374"/>
    </row>
    <row r="10" spans="1:50" ht="18.75" customHeight="1">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c r="A14" s="897" t="s">
        <v>503</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c r="A16" s="512" t="s">
        <v>471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554</v>
      </c>
      <c r="AF16" s="996"/>
      <c r="AG16" s="996"/>
      <c r="AH16" s="996"/>
      <c r="AI16" s="996" t="s">
        <v>552</v>
      </c>
      <c r="AJ16" s="996"/>
      <c r="AK16" s="996"/>
      <c r="AL16" s="996"/>
      <c r="AM16" s="996" t="s">
        <v>525</v>
      </c>
      <c r="AN16" s="996"/>
      <c r="AO16" s="996"/>
      <c r="AP16" s="458"/>
      <c r="AQ16" s="176" t="s">
        <v>354</v>
      </c>
      <c r="AR16" s="169"/>
      <c r="AS16" s="169"/>
      <c r="AT16" s="170"/>
      <c r="AU16" s="373" t="s">
        <v>253</v>
      </c>
      <c r="AV16" s="373"/>
      <c r="AW16" s="373"/>
      <c r="AX16" s="374"/>
    </row>
    <row r="17" spans="1:50" ht="18.75" customHeight="1">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c r="A21" s="897" t="s">
        <v>503</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c r="A23" s="512" t="s">
        <v>471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556</v>
      </c>
      <c r="AF23" s="996"/>
      <c r="AG23" s="996"/>
      <c r="AH23" s="996"/>
      <c r="AI23" s="996" t="s">
        <v>551</v>
      </c>
      <c r="AJ23" s="996"/>
      <c r="AK23" s="996"/>
      <c r="AL23" s="996"/>
      <c r="AM23" s="996" t="s">
        <v>525</v>
      </c>
      <c r="AN23" s="996"/>
      <c r="AO23" s="996"/>
      <c r="AP23" s="458"/>
      <c r="AQ23" s="176" t="s">
        <v>354</v>
      </c>
      <c r="AR23" s="169"/>
      <c r="AS23" s="169"/>
      <c r="AT23" s="170"/>
      <c r="AU23" s="373" t="s">
        <v>253</v>
      </c>
      <c r="AV23" s="373"/>
      <c r="AW23" s="373"/>
      <c r="AX23" s="374"/>
    </row>
    <row r="24" spans="1:50" ht="18.75" customHeight="1">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c r="A28" s="897" t="s">
        <v>503</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c r="A30" s="512" t="s">
        <v>471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554</v>
      </c>
      <c r="AF30" s="996"/>
      <c r="AG30" s="996"/>
      <c r="AH30" s="996"/>
      <c r="AI30" s="996" t="s">
        <v>551</v>
      </c>
      <c r="AJ30" s="996"/>
      <c r="AK30" s="996"/>
      <c r="AL30" s="996"/>
      <c r="AM30" s="996" t="s">
        <v>549</v>
      </c>
      <c r="AN30" s="996"/>
      <c r="AO30" s="996"/>
      <c r="AP30" s="458"/>
      <c r="AQ30" s="176" t="s">
        <v>354</v>
      </c>
      <c r="AR30" s="169"/>
      <c r="AS30" s="169"/>
      <c r="AT30" s="170"/>
      <c r="AU30" s="373" t="s">
        <v>253</v>
      </c>
      <c r="AV30" s="373"/>
      <c r="AW30" s="373"/>
      <c r="AX30" s="374"/>
    </row>
    <row r="31" spans="1:50" ht="18.75" customHeight="1">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c r="A35" s="897" t="s">
        <v>503</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c r="A37" s="512" t="s">
        <v>471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556</v>
      </c>
      <c r="AF37" s="996"/>
      <c r="AG37" s="996"/>
      <c r="AH37" s="996"/>
      <c r="AI37" s="996" t="s">
        <v>553</v>
      </c>
      <c r="AJ37" s="996"/>
      <c r="AK37" s="996"/>
      <c r="AL37" s="996"/>
      <c r="AM37" s="996" t="s">
        <v>550</v>
      </c>
      <c r="AN37" s="996"/>
      <c r="AO37" s="996"/>
      <c r="AP37" s="458"/>
      <c r="AQ37" s="176" t="s">
        <v>354</v>
      </c>
      <c r="AR37" s="169"/>
      <c r="AS37" s="169"/>
      <c r="AT37" s="170"/>
      <c r="AU37" s="373" t="s">
        <v>253</v>
      </c>
      <c r="AV37" s="373"/>
      <c r="AW37" s="373"/>
      <c r="AX37" s="374"/>
    </row>
    <row r="38" spans="1:50" ht="18.75" customHeight="1">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c r="A42" s="897" t="s">
        <v>503</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c r="A44" s="512" t="s">
        <v>471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554</v>
      </c>
      <c r="AF44" s="996"/>
      <c r="AG44" s="996"/>
      <c r="AH44" s="996"/>
      <c r="AI44" s="996" t="s">
        <v>551</v>
      </c>
      <c r="AJ44" s="996"/>
      <c r="AK44" s="996"/>
      <c r="AL44" s="996"/>
      <c r="AM44" s="996" t="s">
        <v>525</v>
      </c>
      <c r="AN44" s="996"/>
      <c r="AO44" s="996"/>
      <c r="AP44" s="458"/>
      <c r="AQ44" s="176" t="s">
        <v>354</v>
      </c>
      <c r="AR44" s="169"/>
      <c r="AS44" s="169"/>
      <c r="AT44" s="170"/>
      <c r="AU44" s="373" t="s">
        <v>253</v>
      </c>
      <c r="AV44" s="373"/>
      <c r="AW44" s="373"/>
      <c r="AX44" s="374"/>
    </row>
    <row r="45" spans="1:50" ht="18.75" customHeight="1">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c r="A49" s="897" t="s">
        <v>503</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c r="A51" s="512" t="s">
        <v>471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554</v>
      </c>
      <c r="AF51" s="996"/>
      <c r="AG51" s="996"/>
      <c r="AH51" s="996"/>
      <c r="AI51" s="996" t="s">
        <v>551</v>
      </c>
      <c r="AJ51" s="996"/>
      <c r="AK51" s="996"/>
      <c r="AL51" s="996"/>
      <c r="AM51" s="996" t="s">
        <v>525</v>
      </c>
      <c r="AN51" s="996"/>
      <c r="AO51" s="996"/>
      <c r="AP51" s="458"/>
      <c r="AQ51" s="176" t="s">
        <v>354</v>
      </c>
      <c r="AR51" s="169"/>
      <c r="AS51" s="169"/>
      <c r="AT51" s="170"/>
      <c r="AU51" s="373" t="s">
        <v>253</v>
      </c>
      <c r="AV51" s="373"/>
      <c r="AW51" s="373"/>
      <c r="AX51" s="374"/>
    </row>
    <row r="52" spans="1:50" ht="18.75" customHeight="1">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c r="A56" s="897" t="s">
        <v>503</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c r="A58" s="512" t="s">
        <v>471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554</v>
      </c>
      <c r="AF58" s="996"/>
      <c r="AG58" s="996"/>
      <c r="AH58" s="996"/>
      <c r="AI58" s="996" t="s">
        <v>551</v>
      </c>
      <c r="AJ58" s="996"/>
      <c r="AK58" s="996"/>
      <c r="AL58" s="996"/>
      <c r="AM58" s="996" t="s">
        <v>525</v>
      </c>
      <c r="AN58" s="996"/>
      <c r="AO58" s="996"/>
      <c r="AP58" s="458"/>
      <c r="AQ58" s="176" t="s">
        <v>354</v>
      </c>
      <c r="AR58" s="169"/>
      <c r="AS58" s="169"/>
      <c r="AT58" s="170"/>
      <c r="AU58" s="373" t="s">
        <v>253</v>
      </c>
      <c r="AV58" s="373"/>
      <c r="AW58" s="373"/>
      <c r="AX58" s="374"/>
    </row>
    <row r="59" spans="1:50" ht="18.75" customHeight="1">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c r="A63" s="897" t="s">
        <v>503</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c r="A65" s="512" t="s">
        <v>471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554</v>
      </c>
      <c r="AF65" s="996"/>
      <c r="AG65" s="996"/>
      <c r="AH65" s="996"/>
      <c r="AI65" s="996" t="s">
        <v>551</v>
      </c>
      <c r="AJ65" s="996"/>
      <c r="AK65" s="996"/>
      <c r="AL65" s="996"/>
      <c r="AM65" s="996" t="s">
        <v>525</v>
      </c>
      <c r="AN65" s="996"/>
      <c r="AO65" s="996"/>
      <c r="AP65" s="458"/>
      <c r="AQ65" s="176" t="s">
        <v>354</v>
      </c>
      <c r="AR65" s="169"/>
      <c r="AS65" s="169"/>
      <c r="AT65" s="170"/>
      <c r="AU65" s="373" t="s">
        <v>253</v>
      </c>
      <c r="AV65" s="373"/>
      <c r="AW65" s="373"/>
      <c r="AX65" s="374"/>
    </row>
    <row r="66" spans="1:50" ht="18.75" customHeight="1">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c r="A70" s="897" t="s">
        <v>503</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3" t="s">
        <v>28</v>
      </c>
      <c r="B2" s="1034"/>
      <c r="C2" s="1034"/>
      <c r="D2" s="1034"/>
      <c r="E2" s="1034"/>
      <c r="F2" s="1035"/>
      <c r="G2" s="439" t="s">
        <v>489</v>
      </c>
      <c r="H2" s="440"/>
      <c r="I2" s="440"/>
      <c r="J2" s="440"/>
      <c r="K2" s="440"/>
      <c r="L2" s="440"/>
      <c r="M2" s="440"/>
      <c r="N2" s="440"/>
      <c r="O2" s="440"/>
      <c r="P2" s="440"/>
      <c r="Q2" s="440"/>
      <c r="R2" s="440"/>
      <c r="S2" s="440"/>
      <c r="T2" s="440"/>
      <c r="U2" s="440"/>
      <c r="V2" s="440"/>
      <c r="W2" s="440"/>
      <c r="X2" s="440"/>
      <c r="Y2" s="440"/>
      <c r="Z2" s="440"/>
      <c r="AA2" s="440"/>
      <c r="AB2" s="441"/>
      <c r="AC2" s="439" t="s">
        <v>491</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row r="55" spans="1:50" ht="30" customHeight="1">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row r="108" spans="1:50" ht="30" customHeight="1">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row r="161" spans="1:50" ht="30" customHeight="1">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row r="214" spans="1:50" ht="30" customHeight="1">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475</v>
      </c>
      <c r="Z3" s="345"/>
      <c r="AA3" s="345"/>
      <c r="AB3" s="345"/>
      <c r="AC3" s="277" t="s">
        <v>460</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475</v>
      </c>
      <c r="Z36" s="345"/>
      <c r="AA36" s="345"/>
      <c r="AB36" s="345"/>
      <c r="AC36" s="277" t="s">
        <v>460</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475</v>
      </c>
      <c r="Z69" s="345"/>
      <c r="AA69" s="345"/>
      <c r="AB69" s="345"/>
      <c r="AC69" s="277" t="s">
        <v>460</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475</v>
      </c>
      <c r="Z102" s="345"/>
      <c r="AA102" s="345"/>
      <c r="AB102" s="345"/>
      <c r="AC102" s="277" t="s">
        <v>460</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475</v>
      </c>
      <c r="Z135" s="345"/>
      <c r="AA135" s="345"/>
      <c r="AB135" s="345"/>
      <c r="AC135" s="277" t="s">
        <v>460</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475</v>
      </c>
      <c r="Z168" s="345"/>
      <c r="AA168" s="345"/>
      <c r="AB168" s="345"/>
      <c r="AC168" s="277" t="s">
        <v>460</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475</v>
      </c>
      <c r="Z201" s="345"/>
      <c r="AA201" s="345"/>
      <c r="AB201" s="345"/>
      <c r="AC201" s="277" t="s">
        <v>460</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475</v>
      </c>
      <c r="Z234" s="345"/>
      <c r="AA234" s="345"/>
      <c r="AB234" s="345"/>
      <c r="AC234" s="277" t="s">
        <v>460</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475</v>
      </c>
      <c r="Z267" s="345"/>
      <c r="AA267" s="345"/>
      <c r="AB267" s="345"/>
      <c r="AC267" s="277" t="s">
        <v>460</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475</v>
      </c>
      <c r="Z300" s="345"/>
      <c r="AA300" s="345"/>
      <c r="AB300" s="345"/>
      <c r="AC300" s="277" t="s">
        <v>460</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475</v>
      </c>
      <c r="Z333" s="345"/>
      <c r="AA333" s="345"/>
      <c r="AB333" s="345"/>
      <c r="AC333" s="277" t="s">
        <v>460</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475</v>
      </c>
      <c r="Z366" s="345"/>
      <c r="AA366" s="345"/>
      <c r="AB366" s="345"/>
      <c r="AC366" s="277" t="s">
        <v>460</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475</v>
      </c>
      <c r="Z399" s="345"/>
      <c r="AA399" s="345"/>
      <c r="AB399" s="345"/>
      <c r="AC399" s="277" t="s">
        <v>460</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475</v>
      </c>
      <c r="Z432" s="345"/>
      <c r="AA432" s="345"/>
      <c r="AB432" s="345"/>
      <c r="AC432" s="277" t="s">
        <v>460</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475</v>
      </c>
      <c r="Z465" s="345"/>
      <c r="AA465" s="345"/>
      <c r="AB465" s="345"/>
      <c r="AC465" s="277" t="s">
        <v>460</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475</v>
      </c>
      <c r="Z498" s="345"/>
      <c r="AA498" s="345"/>
      <c r="AB498" s="345"/>
      <c r="AC498" s="277" t="s">
        <v>460</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475</v>
      </c>
      <c r="Z531" s="345"/>
      <c r="AA531" s="345"/>
      <c r="AB531" s="345"/>
      <c r="AC531" s="277" t="s">
        <v>460</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475</v>
      </c>
      <c r="Z564" s="345"/>
      <c r="AA564" s="345"/>
      <c r="AB564" s="345"/>
      <c r="AC564" s="277" t="s">
        <v>460</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475</v>
      </c>
      <c r="Z597" s="345"/>
      <c r="AA597" s="345"/>
      <c r="AB597" s="345"/>
      <c r="AC597" s="277" t="s">
        <v>460</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475</v>
      </c>
      <c r="Z630" s="345"/>
      <c r="AA630" s="345"/>
      <c r="AB630" s="345"/>
      <c r="AC630" s="277" t="s">
        <v>460</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475</v>
      </c>
      <c r="Z663" s="345"/>
      <c r="AA663" s="345"/>
      <c r="AB663" s="345"/>
      <c r="AC663" s="277" t="s">
        <v>460</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475</v>
      </c>
      <c r="Z696" s="345"/>
      <c r="AA696" s="345"/>
      <c r="AB696" s="345"/>
      <c r="AC696" s="277" t="s">
        <v>460</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475</v>
      </c>
      <c r="Z729" s="345"/>
      <c r="AA729" s="345"/>
      <c r="AB729" s="345"/>
      <c r="AC729" s="277" t="s">
        <v>460</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475</v>
      </c>
      <c r="Z762" s="345"/>
      <c r="AA762" s="345"/>
      <c r="AB762" s="345"/>
      <c r="AC762" s="277" t="s">
        <v>460</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475</v>
      </c>
      <c r="Z795" s="345"/>
      <c r="AA795" s="345"/>
      <c r="AB795" s="345"/>
      <c r="AC795" s="277" t="s">
        <v>460</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475</v>
      </c>
      <c r="Z828" s="345"/>
      <c r="AA828" s="345"/>
      <c r="AB828" s="345"/>
      <c r="AC828" s="277" t="s">
        <v>460</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475</v>
      </c>
      <c r="Z861" s="345"/>
      <c r="AA861" s="345"/>
      <c r="AB861" s="345"/>
      <c r="AC861" s="277" t="s">
        <v>460</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475</v>
      </c>
      <c r="Z894" s="345"/>
      <c r="AA894" s="345"/>
      <c r="AB894" s="345"/>
      <c r="AC894" s="277" t="s">
        <v>460</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475</v>
      </c>
      <c r="Z927" s="345"/>
      <c r="AA927" s="345"/>
      <c r="AB927" s="345"/>
      <c r="AC927" s="277" t="s">
        <v>460</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475</v>
      </c>
      <c r="Z960" s="345"/>
      <c r="AA960" s="345"/>
      <c r="AB960" s="345"/>
      <c r="AC960" s="277" t="s">
        <v>460</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475</v>
      </c>
      <c r="Z993" s="345"/>
      <c r="AA993" s="345"/>
      <c r="AB993" s="345"/>
      <c r="AC993" s="277" t="s">
        <v>460</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475</v>
      </c>
      <c r="Z1026" s="345"/>
      <c r="AA1026" s="345"/>
      <c r="AB1026" s="345"/>
      <c r="AC1026" s="277" t="s">
        <v>460</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475</v>
      </c>
      <c r="Z1059" s="345"/>
      <c r="AA1059" s="345"/>
      <c r="AB1059" s="345"/>
      <c r="AC1059" s="277" t="s">
        <v>460</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475</v>
      </c>
      <c r="Z1092" s="345"/>
      <c r="AA1092" s="345"/>
      <c r="AB1092" s="345"/>
      <c r="AC1092" s="277" t="s">
        <v>460</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475</v>
      </c>
      <c r="Z1125" s="345"/>
      <c r="AA1125" s="345"/>
      <c r="AB1125" s="345"/>
      <c r="AC1125" s="277" t="s">
        <v>460</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475</v>
      </c>
      <c r="Z1158" s="345"/>
      <c r="AA1158" s="345"/>
      <c r="AB1158" s="345"/>
      <c r="AC1158" s="277" t="s">
        <v>460</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475</v>
      </c>
      <c r="Z1191" s="345"/>
      <c r="AA1191" s="345"/>
      <c r="AB1191" s="345"/>
      <c r="AC1191" s="277" t="s">
        <v>460</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475</v>
      </c>
      <c r="Z1224" s="345"/>
      <c r="AA1224" s="345"/>
      <c r="AB1224" s="345"/>
      <c r="AC1224" s="277" t="s">
        <v>460</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475</v>
      </c>
      <c r="Z1257" s="345"/>
      <c r="AA1257" s="345"/>
      <c r="AB1257" s="345"/>
      <c r="AC1257" s="277" t="s">
        <v>460</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475</v>
      </c>
      <c r="Z1290" s="345"/>
      <c r="AA1290" s="345"/>
      <c r="AB1290" s="345"/>
      <c r="AC1290" s="277" t="s">
        <v>460</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2019-05-28T09:02:21Z</cp:lastPrinted>
  <dcterms:created xsi:type="dcterms:W3CDTF">2012-03-13T00:50:25Z</dcterms:created>
  <dcterms:modified xsi:type="dcterms:W3CDTF">2019-05-28T09:04:59Z</dcterms:modified>
</cp:coreProperties>
</file>