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プロジェクト領域\共有・安定局関係\総務課予算係\H31年度\行政事業レビュー\中間公表\点検対象外シート\15 チ\会計課コメント反映\"/>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<sst xmlns="http://schemas.openxmlformats.org/spreadsheetml/2006/main" count="2880" uniqueCount="624">
  <si>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</si>
  <si>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</si>
  <si>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</si>
  <si>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</si>
  <si>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</si>
  <si>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</si>
  <si>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</si>
  <si>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</si>
  <si>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</si>
  <si>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</si>
  <si>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</si>
  <si>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</si>
  <si>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</si>
  <si>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</si>
  <si>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</si>
  <si>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</si>
  <si>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</si>
  <si>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</si>
  <si>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</si>
  <si>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</si>
  <si>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</si>
  <si>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</si>
  <si>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</si>
  <si>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</si>
  <si>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</si>
  <si>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</si>
  <si>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</si>
  <si>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</si>
  <si>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</si>
  <si>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</si>
  <si>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</si>
  <si>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</si>
  <si>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</si>
  <si>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</si>
  <si>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</si>
  <si>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</si>
  <si>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</si>
  <si>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</si>
  <si>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</si>
  <si>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</si>
  <si>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</si>
  <si>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</si>
  <si>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</si>
  <si>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</si>
  <si>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</si>
  <si>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</si>
  <si>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</si>
  <si>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</si>
  <si>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</si>
  <si>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</si>
  <si>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</si>
  <si>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</si>
  <si>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</si>
  <si>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</si>
  <si>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</si>
  <si>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</si>
  <si>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</si>
  <si>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</si>
  <si>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</si>
  <si>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</si>
  <si>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</si>
  <si>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</si>
  <si>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</si>
  <si>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</si>
  <si>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</si>
  <si>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</si>
  <si>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</si>
  <si>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</si>
  <si>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</si>
  <si>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</si>
  <si>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</si>
  <si>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</si>
  <si>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</si>
  <si>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</si>
  <si>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</si>
  <si>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</si>
  <si>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</si>
  <si>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</si>
  <si>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</si>
  <si>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</si>
  <si>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</si>
  <si>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</si>
  <si>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</si>
  <si>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</si>
  <si>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</si>
  <si>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</si>
  <si>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</si>
  <si>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</si>
  <si>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</si>
  <si>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</si>
  <si>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</si>
  <si>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</si>
  <si>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</si>
  <si>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</si>
  <si>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</si>
  <si>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</si>
  <si>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</si>
  <si>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</si>
  <si>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</si>
  <si>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</si>
  <si>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</si>
  <si>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</si>
  <si>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</si>
  <si>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</si>
  <si>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</si>
  <si>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</si>
  <si>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</si>
  <si>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</si>
  <si>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</si>
  <si>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</si>
  <si>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</si>
  <si>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</si>
  <si>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</si>
  <si>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</si>
  <si>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</si>
  <si>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</si>
  <si>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</si>
  <si>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</si>
  <si>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</si>
  <si>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</si>
  <si>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</si>
  <si>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</si>
  <si>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</si>
  <si>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</si>
  <si>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</si>
  <si>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</si>
  <si>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</si>
  <si>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</si>
  <si>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</si>
  <si>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</si>
  <si>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</si>
  <si>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</si>
  <si>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</si>
  <si>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</si>
  <si>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</si>
  <si>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</si>
  <si>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</si>
  <si>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</si>
  <si>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</si>
  <si>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</si>
  <si>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</si>
  <si>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</si>
  <si>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</si>
  <si>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</si>
  <si>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</si>
  <si>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</si>
  <si>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</si>
  <si>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</si>
  <si>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</si>
  <si>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</si>
  <si>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</si>
  <si>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</si>
  <si>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</si>
  <si>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</si>
  <si>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</si>
  <si>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</si>
  <si>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</si>
  <si>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</si>
  <si>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</si>
  <si>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</si>
  <si>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</si>
  <si>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</si>
  <si>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</si>
  <si>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</si>
  <si>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</si>
  <si>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</si>
  <si>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</si>
  <si>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</si>
  <si>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</si>
  <si>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</si>
  <si>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</si>
  <si>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</si>
  <si>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</si>
  <si>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</si>
  <si>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</si>
  <si>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</si>
  <si>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</si>
  <si>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</si>
  <si>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</si>
  <si>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</si>
  <si>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</si>
  <si>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</si>
  <si>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</si>
  <si>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</si>
  <si>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</si>
  <si>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</si>
  <si>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</si>
  <si>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</si>
  <si>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</si>
  <si>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</si>
  <si>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</si>
  <si>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</si>
  <si>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</si>
  <si>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</si>
  <si>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</si>
  <si>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</si>
  <si>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</si>
  <si>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</si>
  <si>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</si>
  <si>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</si>
  <si>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</si>
  <si>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</si>
  <si>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</si>
  <si>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</si>
  <si>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</si>
  <si>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</si>
  <si>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</si>
  <si>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</si>
  <si>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</si>
  <si>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</si>
  <si>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</si>
  <si>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</si>
  <si>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</si>
  <si>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</si>
  <si>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</si>
  <si>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</si>
  <si>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</si>
  <si>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</si>
  <si>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</si>
  <si>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</si>
  <si>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</si>
  <si>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</si>
  <si>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</si>
  <si>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</si>
  <si>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</si>
  <si>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</si>
  <si>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</si>
  <si>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</si>
  <si>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</si>
  <si>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</si>
  <si>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</si>
  <si>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</si>
  <si>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</si>
  <si>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</si>
  <si>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</si>
  <si>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</si>
  <si>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</si>
  <si>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</si>
  <si>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</si>
  <si>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</si>
  <si>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</si>
  <si>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</si>
  <si>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</si>
  <si>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</si>
  <si>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</si>
  <si>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</si>
  <si>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</si>
  <si>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</si>
  <si>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</si>
  <si>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</si>
  <si>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</si>
  <si>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</si>
  <si>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</si>
  <si>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</si>
  <si>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</si>
  <si>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</si>
  <si>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</si>
  <si>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</si>
  <si>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</si>
  <si>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</si>
  <si>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</si>
  <si>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</si>
  <si>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</si>
  <si>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</si>
  <si>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</si>
  <si>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</si>
  <si>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</si>
  <si>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</si>
  <si>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</si>
  <si>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</si>
  <si>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</si>
  <si>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</si>
  <si>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</si>
  <si>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</si>
  <si>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</si>
  <si>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</si>
  <si>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</si>
  <si>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</si>
  <si>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</si>
  <si>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</si>
  <si>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</si>
  <si>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</si>
  <si>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</si>
  <si>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</si>
  <si>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</si>
  <si>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</si>
  <si>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</si>
  <si>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</si>
  <si>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</si>
  <si>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</si>
  <si>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</si>
  <si>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</si>
  <si>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</si>
  <si>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</si>
  <si>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</si>
  <si>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</si>
  <si>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</si>
  <si>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</si>
  <si>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</si>
  <si>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</si>
  <si>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</si>
  <si>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</si>
  <si>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</si>
  <si>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</si>
  <si>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</si>
  <si>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</si>
  <si>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</si>
  <si>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</si>
  <si>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</si>
  <si>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</si>
  <si>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</si>
  <si>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</si>
  <si>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</si>
  <si>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</si>
  <si>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</si>
  <si>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</si>
  <si>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</si>
  <si>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</si>
  <si>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</si>
  <si>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</si>
  <si>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</si>
  <si>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</si>
  <si>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</si>
  <si>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</si>
  <si>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</si>
  <si>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</si>
  <si>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</si>
  <si>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</si>
  <si>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</si>
  <si>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</si>
  <si>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</si>
  <si>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</si>
  <si>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</si>
  <si>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</si>
  <si>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</si>
  <si>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</si>
  <si>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</si>
  <si>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</si>
  <si>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</si>
  <si>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</si>
  <si>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</si>
  <si>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</si>
  <si>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</si>
  <si>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</si>
  <si>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</si>
  <si>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</si>
  <si>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</si>
  <si>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</si>
  <si>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</si>
  <si>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</si>
  <si>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</si>
  <si>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</si>
  <si>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</si>
  <si>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</si>
  <si>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</si>
  <si>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</si>
  <si>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</si>
  <si>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</si>
  <si>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</si>
  <si>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</si>
  <si>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</si>
  <si>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</si>
  <si>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</si>
  <si>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</si>
  <si>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</si>
  <si>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</si>
  <si>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</si>
  <si>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</si>
  <si>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</si>
  <si>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</si>
  <si>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</si>
  <si>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</si>
  <si>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</si>
  <si>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</si>
  <si>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</si>
  <si>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</si>
  <si>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</si>
  <si>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</si>
  <si>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</si>
  <si>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</si>
  <si>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</si>
  <si>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</si>
  <si>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</si>
  <si>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</si>
  <si>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</si>
  <si>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</si>
  <si>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</si>
  <si>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</si>
  <si>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</si>
  <si>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</si>
  <si>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</si>
  <si>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</si>
  <si>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</si>
  <si>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</si>
  <si>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</si>
  <si>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</si>
  <si>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</si>
  <si>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</si>
  <si>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</si>
  <si>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</si>
  <si>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</si>
  <si>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</si>
  <si>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</si>
  <si>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</si>
  <si>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</si>
  <si>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</si>
  <si>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</si>
  <si>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</si>
  <si>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</si>
  <si>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</si>
  <si>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</si>
  <si>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</si>
  <si>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</si>
  <si>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</si>
  <si>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</si>
  <si>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</si>
  <si>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</si>
  <si>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</si>
  <si>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</si>
  <si>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</si>
  <si>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</si>
  <si>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</si>
  <si>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</si>
  <si>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</si>
  <si>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</si>
  <si>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</si>
  <si>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</si>
  <si>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</si>
  <si>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</si>
  <si>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</si>
  <si>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</si>
  <si>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</si>
  <si>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</si>
  <si>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</si>
  <si>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</si>
  <si>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</si>
  <si>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</si>
  <si>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</si>
  <si>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</si>
  <si>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</si>
  <si>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</si>
  <si>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</si>
  <si>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</si>
  <si>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</si>
  <si>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</si>
  <si>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</si>
  <si>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</si>
  <si>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</si>
  <si>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</si>
  <si>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</si>
  <si>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</si>
  <si>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</si>
  <si>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</si>
  <si>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</si>
  <si>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</si>
  <si>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</si>
  <si>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</si>
  <si>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</si>
  <si>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</si>
  <si>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</si>
  <si>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</si>
  <si>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</si>
  <si>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</si>
  <si>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</si>
  <si>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</si>
  <si>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</si>
  <si>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</si>
  <si>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</si>
  <si>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</si>
  <si>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</si>
  <si>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</si>
  <si>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</si>
  <si>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</si>
  <si>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</si>
  <si>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</si>
  <si>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</si>
  <si>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</si>
  <si>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</si>
  <si>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</si>
  <si>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</si>
  <si>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</si>
  <si>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</si>
  <si>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</si>
  <si>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</si>
  <si>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</si>
  <si>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</si>
  <si>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</si>
  <si>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</si>
  <si>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</si>
  <si>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</si>
  <si>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</si>
  <si>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</si>
  <si>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</si>
  <si>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</si>
  <si>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</si>
  <si>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</si>
  <si>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</si>
  <si>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</si>
  <si>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</si>
  <si>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</si>
  <si>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</si>
  <si>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</si>
  <si>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</si>
  <si>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</si>
  <si>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</si>
  <si>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</si>
  <si>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</si>
  <si>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</si>
  <si>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</si>
  <si>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</si>
  <si>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</si>
  <si>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</si>
  <si>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</si>
  <si>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</si>
  <si>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</si>
  <si>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</si>
  <si>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</si>
  <si>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</si>
  <si>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</si>
  <si>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</si>
  <si>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</si>
  <si>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</si>
  <si>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</si>
  <si>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</si>
  <si>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</si>
  <si>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</si>
  <si>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</si>
  <si>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</si>
  <si>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</si>
  <si>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</si>
  <si>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</si>
  <si>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</si>
  <si>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</si>
  <si>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</si>
  <si>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</si>
  <si>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</si>
  <si>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</si>
  <si>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</si>
  <si>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</si>
  <si>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</si>
  <si>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</si>
  <si>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</si>
  <si>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</si>
  <si>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</si>
  <si>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</si>
  <si>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</si>
  <si>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</si>
  <si>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</si>
  <si>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</si>
  <si>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</si>
  <si>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</si>
  <si>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</si>
  <si>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</si>
  <si>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</si>
  <si>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</si>
  <si>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</si>
  <si>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</si>
  <si>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</si>
  <si>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</si>
  <si>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</si>
  <si>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</si>
  <si>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</si>
  <si>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</si>
  <si>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</si>
  <si>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</si>
  <si>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</si>
  <si>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</si>
  <si>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</si>
  <si>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</si>
  <si>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地域雇用活性化推進事業</t>
    <rPh sb="0" eb="2">
      <t>チイキ</t>
    </rPh>
    <rPh sb="2" eb="4">
      <t>コヨウ</t>
    </rPh>
    <rPh sb="4" eb="7">
      <t>カッセイカ</t>
    </rPh>
    <rPh sb="7" eb="9">
      <t>スイシン</t>
    </rPh>
    <rPh sb="9" eb="11">
      <t>ジギョウ</t>
    </rPh>
    <phoneticPr fontId="5"/>
  </si>
  <si>
    <t>地域雇用対策課</t>
    <rPh sb="0" eb="2">
      <t>チイキ</t>
    </rPh>
    <rPh sb="2" eb="4">
      <t>コヨウ</t>
    </rPh>
    <rPh sb="4" eb="7">
      <t>タイサクカ</t>
    </rPh>
    <phoneticPr fontId="5"/>
  </si>
  <si>
    <t>職業安定局</t>
    <rPh sb="0" eb="2">
      <t>ショクギョウ</t>
    </rPh>
    <rPh sb="2" eb="4">
      <t>アンテイ</t>
    </rPh>
    <rPh sb="4" eb="5">
      <t>キョク</t>
    </rPh>
    <phoneticPr fontId="5"/>
  </si>
  <si>
    <t>○</t>
  </si>
  <si>
    <t>地域雇用開発促進法第10条及び雇用保険法第62条第1項第6号、第63条第１項第8号</t>
    <phoneticPr fontId="5"/>
  </si>
  <si>
    <t>地域雇用機会創出事業等委託費</t>
    <rPh sb="0" eb="2">
      <t>チイキ</t>
    </rPh>
    <rPh sb="2" eb="4">
      <t>コヨウ</t>
    </rPh>
    <rPh sb="4" eb="6">
      <t>キカイ</t>
    </rPh>
    <rPh sb="6" eb="8">
      <t>ソウシュツ</t>
    </rPh>
    <rPh sb="8" eb="10">
      <t>ジギョウ</t>
    </rPh>
    <rPh sb="10" eb="11">
      <t>トウ</t>
    </rPh>
    <rPh sb="11" eb="14">
      <t>イタクヒ</t>
    </rPh>
    <phoneticPr fontId="5"/>
  </si>
  <si>
    <t>職員旅費</t>
    <rPh sb="0" eb="2">
      <t>ショクイン</t>
    </rPh>
    <rPh sb="2" eb="4">
      <t>リョヒ</t>
    </rPh>
    <phoneticPr fontId="5"/>
  </si>
  <si>
    <t>事業開始時に設定された目標数（全事業実施地域の合計）以上
※目標値は、今後、採択される地域があるため現時点で記載することは不可能</t>
    <phoneticPr fontId="5"/>
  </si>
  <si>
    <t>人</t>
    <rPh sb="0" eb="1">
      <t>ヒト</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</si>
  <si>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</si>
  <si>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</si>
  <si>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</si>
  <si>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</si>
  <si>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</si>
  <si>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</si>
  <si>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</si>
  <si>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</si>
  <si>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</si>
  <si>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</si>
  <si>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円</t>
    <rPh sb="0" eb="1">
      <t>エン</t>
    </rPh>
    <phoneticPr fontId="5"/>
  </si>
  <si>
    <t>　　X/Ｙ</t>
    <phoneticPr fontId="5"/>
  </si>
  <si>
    <t>-</t>
    <phoneticPr fontId="5"/>
  </si>
  <si>
    <t>-</t>
    <phoneticPr fontId="5"/>
  </si>
  <si>
    <t>雇用機会を創出するとともに雇用の安定を図ること(Ⅴ-2)</t>
    <phoneticPr fontId="5"/>
  </si>
  <si>
    <t>地域、中小企業、産業の特性に応じ、雇用の創出及び雇用の安定を図ること(Ⅴ-2-1)</t>
    <phoneticPr fontId="5"/>
  </si>
  <si>
    <t>-</t>
    <phoneticPr fontId="5"/>
  </si>
  <si>
    <t>-</t>
    <phoneticPr fontId="5"/>
  </si>
  <si>
    <t>-</t>
    <phoneticPr fontId="5"/>
  </si>
  <si>
    <t>地域雇用活性化推進事業により、雇用機会が不足している地域や過疎化が進んでいる地域等における自発的な雇用創造の取組を支援することで、雇用創造効果が見込まれ、施策目標の達成に寄与するものと考えられる。</t>
    <phoneticPr fontId="5"/>
  </si>
  <si>
    <t>-</t>
    <phoneticPr fontId="5"/>
  </si>
  <si>
    <t>-</t>
    <phoneticPr fontId="5"/>
  </si>
  <si>
    <t>-</t>
    <phoneticPr fontId="5"/>
  </si>
  <si>
    <t>地域求職者の就職促進を通じた職業の安定は職業安定法や地域雇用開発促進法において国の責務とされているものの、地域関係者の自主性及び自立性を尊重しつつ、地域の実情に応じた地域雇用開発が効果的かつ効率的であることから各地域雇用創造協議会に委託しているものであり、当該事業は国が予算措置をする必要がある。</t>
    <rPh sb="105" eb="108">
      <t>カクチイキ</t>
    </rPh>
    <rPh sb="108" eb="110">
      <t>コヨウ</t>
    </rPh>
    <rPh sb="110" eb="112">
      <t>ソウゾウ</t>
    </rPh>
    <rPh sb="112" eb="115">
      <t>キョウギカイ</t>
    </rPh>
    <phoneticPr fontId="5"/>
  </si>
  <si>
    <t>-</t>
    <phoneticPr fontId="5"/>
  </si>
  <si>
    <t>-</t>
    <phoneticPr fontId="5"/>
  </si>
  <si>
    <t>-</t>
    <phoneticPr fontId="5"/>
  </si>
  <si>
    <t>-</t>
    <phoneticPr fontId="5"/>
  </si>
  <si>
    <t>-</t>
    <phoneticPr fontId="5"/>
  </si>
  <si>
    <t>雇用機会が不足している地域や過疎化が進んでいる地域等が、創意工夫を生かして行う雇用創造等の取組を通じて地域の活性化を図ることを目的としている。</t>
    <rPh sb="28" eb="32">
      <t>ソウイクフウ</t>
    </rPh>
    <rPh sb="33" eb="34">
      <t>イ</t>
    </rPh>
    <rPh sb="37" eb="38">
      <t>オコナ</t>
    </rPh>
    <rPh sb="39" eb="41">
      <t>コヨウ</t>
    </rPh>
    <rPh sb="41" eb="43">
      <t>ソウゾウ</t>
    </rPh>
    <rPh sb="43" eb="44">
      <t>トウ</t>
    </rPh>
    <rPh sb="45" eb="47">
      <t>トリクミ</t>
    </rPh>
    <rPh sb="48" eb="49">
      <t>ツウ</t>
    </rPh>
    <rPh sb="51" eb="53">
      <t>チイキ</t>
    </rPh>
    <rPh sb="54" eb="57">
      <t>カッセイカ</t>
    </rPh>
    <rPh sb="58" eb="59">
      <t>ハカ</t>
    </rPh>
    <rPh sb="63" eb="65">
      <t>モクテキ</t>
    </rPh>
    <phoneticPr fontId="5"/>
  </si>
  <si>
    <t>対象地域の市町村、経済団体等で構成される協議会が提案した事業構想の中から、「魅力ある雇用やそれを担う人材の維持・確保効果が高いと認められるもの」や「地域の産業及び経済の活性化が期待できるもの」を外部有識者等で構成する選抜・評価委員会がコンテスト方式で選抜し、当該協議会に対しその事業の実施を委託する（３年度内の委託事業）。</t>
    <rPh sb="24" eb="26">
      <t>テイアン</t>
    </rPh>
    <rPh sb="28" eb="30">
      <t>ジギョウ</t>
    </rPh>
    <rPh sb="30" eb="32">
      <t>コウソウ</t>
    </rPh>
    <rPh sb="33" eb="34">
      <t>ナカ</t>
    </rPh>
    <rPh sb="38" eb="40">
      <t>ミリョク</t>
    </rPh>
    <rPh sb="42" eb="44">
      <t>コヨウ</t>
    </rPh>
    <rPh sb="48" eb="49">
      <t>ニナ</t>
    </rPh>
    <rPh sb="50" eb="52">
      <t>ジンザイ</t>
    </rPh>
    <rPh sb="53" eb="55">
      <t>イジ</t>
    </rPh>
    <rPh sb="56" eb="58">
      <t>カクホ</t>
    </rPh>
    <rPh sb="58" eb="60">
      <t>コウカ</t>
    </rPh>
    <rPh sb="61" eb="62">
      <t>タカ</t>
    </rPh>
    <rPh sb="64" eb="65">
      <t>ミト</t>
    </rPh>
    <rPh sb="74" eb="76">
      <t>チイキ</t>
    </rPh>
    <rPh sb="77" eb="79">
      <t>サンギョウ</t>
    </rPh>
    <rPh sb="79" eb="80">
      <t>オヨ</t>
    </rPh>
    <rPh sb="81" eb="83">
      <t>ケイザイ</t>
    </rPh>
    <rPh sb="84" eb="87">
      <t>カッセイカ</t>
    </rPh>
    <rPh sb="88" eb="90">
      <t>キタイ</t>
    </rPh>
    <rPh sb="97" eb="99">
      <t>ガイブ</t>
    </rPh>
    <rPh sb="99" eb="102">
      <t>ユウシキシャ</t>
    </rPh>
    <rPh sb="102" eb="103">
      <t>トウ</t>
    </rPh>
    <rPh sb="104" eb="106">
      <t>コウセイ</t>
    </rPh>
    <rPh sb="108" eb="110">
      <t>センバツ</t>
    </rPh>
    <rPh sb="111" eb="113">
      <t>ヒョウカ</t>
    </rPh>
    <rPh sb="113" eb="116">
      <t>イインカイ</t>
    </rPh>
    <rPh sb="122" eb="124">
      <t>ホウシキ</t>
    </rPh>
    <rPh sb="125" eb="127">
      <t>センバツ</t>
    </rPh>
    <rPh sb="129" eb="131">
      <t>トウガイ</t>
    </rPh>
    <rPh sb="131" eb="134">
      <t>キョウギカイ</t>
    </rPh>
    <rPh sb="135" eb="136">
      <t>タイ</t>
    </rPh>
    <rPh sb="139" eb="141">
      <t>ジギョウ</t>
    </rPh>
    <rPh sb="142" eb="144">
      <t>ジッシ</t>
    </rPh>
    <rPh sb="145" eb="147">
      <t>イタク</t>
    </rPh>
    <rPh sb="151" eb="154">
      <t>ネンドナイ</t>
    </rPh>
    <rPh sb="155" eb="157">
      <t>イタク</t>
    </rPh>
    <rPh sb="157" eb="159">
      <t>ジギョウ</t>
    </rPh>
    <phoneticPr fontId="5"/>
  </si>
  <si>
    <t>522,546,000/精査中</t>
    <rPh sb="12" eb="14">
      <t>セイサ</t>
    </rPh>
    <rPh sb="14" eb="15">
      <t>チュウ</t>
    </rPh>
    <phoneticPr fontId="5"/>
  </si>
  <si>
    <t>委員等旅費</t>
    <rPh sb="0" eb="2">
      <t>イイン</t>
    </rPh>
    <rPh sb="2" eb="3">
      <t>トウ</t>
    </rPh>
    <rPh sb="3" eb="5">
      <t>リョヒ</t>
    </rPh>
    <phoneticPr fontId="5"/>
  </si>
  <si>
    <t>庁費</t>
    <rPh sb="0" eb="2">
      <t>チョウヒ</t>
    </rPh>
    <phoneticPr fontId="5"/>
  </si>
  <si>
    <t>諸謝金</t>
    <rPh sb="0" eb="1">
      <t>ショ</t>
    </rPh>
    <rPh sb="1" eb="3">
      <t>シャキン</t>
    </rPh>
    <phoneticPr fontId="5"/>
  </si>
  <si>
    <t>‐</t>
  </si>
  <si>
    <t>地域雇用対策課長
上田　国士</t>
    <rPh sb="0" eb="2">
      <t>チイキ</t>
    </rPh>
    <rPh sb="2" eb="4">
      <t>コヨウ</t>
    </rPh>
    <rPh sb="4" eb="8">
      <t>タイサクカチョウ</t>
    </rPh>
    <rPh sb="9" eb="11">
      <t>ウエダ</t>
    </rPh>
    <rPh sb="12" eb="14">
      <t>クニオ</t>
    </rPh>
    <phoneticPr fontId="5"/>
  </si>
  <si>
    <t>厚生労働省</t>
  </si>
  <si>
    <t>事業を利用した事業所の雇用者数及び求職者の就職件数（全事業実施地域の合計）</t>
    <rPh sb="7" eb="10">
      <t>ジギョウショ</t>
    </rPh>
    <rPh sb="11" eb="14">
      <t>コヨウシャ</t>
    </rPh>
    <rPh sb="14" eb="15">
      <t>スウ</t>
    </rPh>
    <rPh sb="15" eb="16">
      <t>オヨ</t>
    </rPh>
    <phoneticPr fontId="5"/>
  </si>
  <si>
    <t>Ｘ : 執行額（円）／Ｙ : 雇用者数及び就職件数（人）
※見込みは、今後、採択される地域があるため現時点で記載することは不可能　　</t>
    <rPh sb="15" eb="18">
      <t>コヨウシャ</t>
    </rPh>
    <rPh sb="18" eb="19">
      <t>スウ</t>
    </rPh>
    <rPh sb="19" eb="20">
      <t>オヨ</t>
    </rPh>
    <phoneticPr fontId="5"/>
  </si>
  <si>
    <t>事業を利用した事業者数及び求職者数
※見込みは、今後、採択される地域があるため現時点で記載することは不可能</t>
    <rPh sb="0" eb="2">
      <t>ジギョウ</t>
    </rPh>
    <rPh sb="3" eb="5">
      <t>リヨウ</t>
    </rPh>
    <rPh sb="7" eb="10">
      <t>ジギョウシャ</t>
    </rPh>
    <rPh sb="10" eb="11">
      <t>スウ</t>
    </rPh>
    <rPh sb="11" eb="12">
      <t>オヨ</t>
    </rPh>
    <phoneticPr fontId="5"/>
  </si>
  <si>
    <t>地域求職者の職業の安定のためには、地域関係者の自主性及び自立性を尊重しつつ、地域の実情に応じた地域雇用開発が効果的かつ効率的であるため、優先度が高い事業である。</t>
    <rPh sb="0" eb="2">
      <t>チイキ</t>
    </rPh>
    <rPh sb="2" eb="4">
      <t>キュウショク</t>
    </rPh>
    <rPh sb="4" eb="5">
      <t>シャ</t>
    </rPh>
    <rPh sb="6" eb="8">
      <t>ショクギョウ</t>
    </rPh>
    <rPh sb="9" eb="11">
      <t>アンテイ</t>
    </rPh>
    <rPh sb="17" eb="19">
      <t>チイキ</t>
    </rPh>
    <rPh sb="19" eb="22">
      <t>カンケイシャ</t>
    </rPh>
    <rPh sb="23" eb="26">
      <t>ジシュセイ</t>
    </rPh>
    <rPh sb="26" eb="27">
      <t>オヨ</t>
    </rPh>
    <rPh sb="28" eb="31">
      <t>ジリツセイ</t>
    </rPh>
    <rPh sb="32" eb="34">
      <t>ソンチョウ</t>
    </rPh>
    <rPh sb="38" eb="40">
      <t>チイキ</t>
    </rPh>
    <rPh sb="41" eb="43">
      <t>ジツジョウ</t>
    </rPh>
    <rPh sb="44" eb="45">
      <t>オウ</t>
    </rPh>
    <rPh sb="47" eb="49">
      <t>チイキ</t>
    </rPh>
    <rPh sb="49" eb="51">
      <t>コヨウ</t>
    </rPh>
    <rPh sb="51" eb="53">
      <t>カイハツ</t>
    </rPh>
    <rPh sb="54" eb="57">
      <t>コウカテキ</t>
    </rPh>
    <rPh sb="59" eb="62">
      <t>コウリツテキ</t>
    </rPh>
    <rPh sb="68" eb="71">
      <t>ユウセンド</t>
    </rPh>
    <rPh sb="72" eb="73">
      <t>タカ</t>
    </rPh>
    <rPh sb="74" eb="76">
      <t>ジギョウ</t>
    </rPh>
    <phoneticPr fontId="5"/>
  </si>
  <si>
    <t>地域雇用活性化推進事業募集要項</t>
    <rPh sb="0" eb="2">
      <t>チイキ</t>
    </rPh>
    <rPh sb="2" eb="4">
      <t>コヨウ</t>
    </rPh>
    <rPh sb="4" eb="7">
      <t>カッセイカ</t>
    </rPh>
    <rPh sb="7" eb="9">
      <t>スイシン</t>
    </rPh>
    <rPh sb="9" eb="11">
      <t>ジギョウ</t>
    </rPh>
    <rPh sb="11" eb="13">
      <t>ボシュウ</t>
    </rPh>
    <rPh sb="13" eb="15">
      <t>ヨウコウ</t>
    </rPh>
    <phoneticPr fontId="5"/>
  </si>
  <si>
    <t>地域雇用開発促進法に基づき、雇用機会が不足している地域内等に居住する労働者の就職促進、自治体等による地域の特性等を生かした地域雇用開発の促進を目的とし、地方創生にも資するものでもあることから、国民や社会のニーズが高い事業である。</t>
    <rPh sb="0" eb="2">
      <t>チイキ</t>
    </rPh>
    <rPh sb="2" eb="4">
      <t>コヨウ</t>
    </rPh>
    <rPh sb="28" eb="29">
      <t>トウ</t>
    </rPh>
    <phoneticPr fontId="5"/>
  </si>
  <si>
    <t>B.地域雇用創造協議会</t>
    <phoneticPr fontId="5"/>
  </si>
  <si>
    <t>A.都道府県労働局</t>
    <rPh sb="2" eb="6">
      <t>トドウフケン</t>
    </rPh>
    <rPh sb="3" eb="6">
      <t>ドウフケン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</si>
</sst>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34329</xdr:colOff>
      <xdr:row>741</xdr:row>
      <xdr:rowOff>302558</xdr:rowOff>
    </xdr:from>
    <xdr:to>
      <xdr:col>34</xdr:col>
      <xdr:colOff>40733</xdr:colOff>
      <xdr:row>744</xdr:row>
      <xdr:rowOff>148877</xdr:rowOff>
    </xdr:to>
    <xdr:sp macro="" textlink="">
      <xdr:nvSpPr>
        <xdr:cNvPr id="5" name="正方形/長方形 4"/>
        <xdr:cNvSpPr/>
      </xdr:nvSpPr>
      <xdr:spPr>
        <a:xfrm>
          <a:off x="3634779" y="45108158"/>
          <a:ext cx="3206804" cy="90359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8717</xdr:colOff>
      <xdr:row>746</xdr:row>
      <xdr:rowOff>270543</xdr:rowOff>
    </xdr:from>
    <xdr:to>
      <xdr:col>31</xdr:col>
      <xdr:colOff>40733</xdr:colOff>
      <xdr:row>749</xdr:row>
      <xdr:rowOff>83243</xdr:rowOff>
    </xdr:to>
    <xdr:sp macro="" textlink="">
      <xdr:nvSpPr>
        <xdr:cNvPr id="6" name="正方形/長方形 5"/>
        <xdr:cNvSpPr/>
      </xdr:nvSpPr>
      <xdr:spPr>
        <a:xfrm>
          <a:off x="4209242" y="46838268"/>
          <a:ext cx="2032266" cy="8699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104767</xdr:colOff>
      <xdr:row>742</xdr:row>
      <xdr:rowOff>92411</xdr:rowOff>
    </xdr:from>
    <xdr:to>
      <xdr:col>33</xdr:col>
      <xdr:colOff>10536</xdr:colOff>
      <xdr:row>744</xdr:row>
      <xdr:rowOff>62288</xdr:rowOff>
    </xdr:to>
    <xdr:sp macro="" textlink="">
      <xdr:nvSpPr>
        <xdr:cNvPr id="7" name="テキスト ボックス 6"/>
        <xdr:cNvSpPr txBox="1"/>
      </xdr:nvSpPr>
      <xdr:spPr>
        <a:xfrm>
          <a:off x="3905242" y="45250436"/>
          <a:ext cx="2706119" cy="6747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en-US" altLang="ja-JP" sz="1100"/>
            <a:t>523</a:t>
          </a:r>
          <a:r>
            <a:rPr kumimoji="1" lang="ja-JP" altLang="en-US" sz="1100"/>
            <a:t>百万円</a:t>
          </a:r>
        </a:p>
      </xdr:txBody>
    </xdr:sp>
    <xdr:clientData/>
  </xdr:twoCellAnchor>
  <xdr:twoCellAnchor>
    <xdr:from>
      <xdr:col>35</xdr:col>
      <xdr:colOff>181463</xdr:colOff>
      <xdr:row>741</xdr:row>
      <xdr:rowOff>203743</xdr:rowOff>
    </xdr:from>
    <xdr:to>
      <xdr:col>36</xdr:col>
      <xdr:colOff>107242</xdr:colOff>
      <xdr:row>744</xdr:row>
      <xdr:rowOff>227828</xdr:rowOff>
    </xdr:to>
    <xdr:sp macro="" textlink="">
      <xdr:nvSpPr>
        <xdr:cNvPr id="8" name="左大かっこ 7"/>
        <xdr:cNvSpPr/>
      </xdr:nvSpPr>
      <xdr:spPr>
        <a:xfrm>
          <a:off x="7182338" y="45009343"/>
          <a:ext cx="125804" cy="108136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170911</xdr:colOff>
      <xdr:row>741</xdr:row>
      <xdr:rowOff>195084</xdr:rowOff>
    </xdr:from>
    <xdr:to>
      <xdr:col>44</xdr:col>
      <xdr:colOff>79373</xdr:colOff>
      <xdr:row>744</xdr:row>
      <xdr:rowOff>245147</xdr:rowOff>
    </xdr:to>
    <xdr:sp macro="" textlink="">
      <xdr:nvSpPr>
        <xdr:cNvPr id="9" name="右大かっこ 8"/>
        <xdr:cNvSpPr/>
      </xdr:nvSpPr>
      <xdr:spPr>
        <a:xfrm>
          <a:off x="8771986" y="45000684"/>
          <a:ext cx="108487" cy="110733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135620</xdr:colOff>
      <xdr:row>742</xdr:row>
      <xdr:rowOff>31798</xdr:rowOff>
    </xdr:from>
    <xdr:to>
      <xdr:col>44</xdr:col>
      <xdr:colOff>177169</xdr:colOff>
      <xdr:row>744</xdr:row>
      <xdr:rowOff>96924</xdr:rowOff>
    </xdr:to>
    <xdr:sp macro="" textlink="">
      <xdr:nvSpPr>
        <xdr:cNvPr id="10" name="テキスト ボックス 9"/>
        <xdr:cNvSpPr txBox="1"/>
      </xdr:nvSpPr>
      <xdr:spPr>
        <a:xfrm>
          <a:off x="7136495" y="45189823"/>
          <a:ext cx="1841774" cy="7699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うち、本省事務費</a:t>
          </a:r>
          <a:endParaRPr kumimoji="1" lang="en-US" altLang="ja-JP" sz="1100"/>
        </a:p>
        <a:p>
          <a:pPr algn="ctr"/>
          <a:r>
            <a:rPr kumimoji="1" lang="en-US" altLang="ja-JP" sz="1100"/>
            <a:t>2</a:t>
          </a:r>
          <a:r>
            <a:rPr kumimoji="1" lang="ja-JP" altLang="en-US" sz="1100"/>
            <a:t>百万円</a:t>
          </a:r>
        </a:p>
      </xdr:txBody>
    </xdr:sp>
    <xdr:clientData/>
  </xdr:twoCellAnchor>
  <xdr:twoCellAnchor>
    <xdr:from>
      <xdr:col>35</xdr:col>
      <xdr:colOff>172803</xdr:colOff>
      <xdr:row>746</xdr:row>
      <xdr:rowOff>102454</xdr:rowOff>
    </xdr:from>
    <xdr:to>
      <xdr:col>36</xdr:col>
      <xdr:colOff>98582</xdr:colOff>
      <xdr:row>749</xdr:row>
      <xdr:rowOff>126538</xdr:rowOff>
    </xdr:to>
    <xdr:sp macro="" textlink="">
      <xdr:nvSpPr>
        <xdr:cNvPr id="11" name="左大かっこ 10"/>
        <xdr:cNvSpPr/>
      </xdr:nvSpPr>
      <xdr:spPr>
        <a:xfrm>
          <a:off x="7173678" y="46670179"/>
          <a:ext cx="125804" cy="108135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153593</xdr:colOff>
      <xdr:row>746</xdr:row>
      <xdr:rowOff>102454</xdr:rowOff>
    </xdr:from>
    <xdr:to>
      <xdr:col>44</xdr:col>
      <xdr:colOff>62055</xdr:colOff>
      <xdr:row>749</xdr:row>
      <xdr:rowOff>152516</xdr:rowOff>
    </xdr:to>
    <xdr:sp macro="" textlink="">
      <xdr:nvSpPr>
        <xdr:cNvPr id="12" name="右大かっこ 11"/>
        <xdr:cNvSpPr/>
      </xdr:nvSpPr>
      <xdr:spPr>
        <a:xfrm>
          <a:off x="8754668" y="46670179"/>
          <a:ext cx="108487" cy="110733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92324</xdr:colOff>
      <xdr:row>746</xdr:row>
      <xdr:rowOff>232341</xdr:rowOff>
    </xdr:from>
    <xdr:to>
      <xdr:col>44</xdr:col>
      <xdr:colOff>131327</xdr:colOff>
      <xdr:row>748</xdr:row>
      <xdr:rowOff>297465</xdr:rowOff>
    </xdr:to>
    <xdr:sp macro="" textlink="">
      <xdr:nvSpPr>
        <xdr:cNvPr id="13" name="テキスト ボックス 12"/>
        <xdr:cNvSpPr txBox="1"/>
      </xdr:nvSpPr>
      <xdr:spPr>
        <a:xfrm>
          <a:off x="7093199" y="46800066"/>
          <a:ext cx="1839228" cy="7699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うち、事務費</a:t>
          </a:r>
          <a:endParaRPr kumimoji="1" lang="en-US" altLang="ja-JP" sz="1100"/>
        </a:p>
        <a:p>
          <a:pPr algn="ctr"/>
          <a:r>
            <a:rPr kumimoji="1" lang="en-US" altLang="ja-JP" sz="1100"/>
            <a:t>1</a:t>
          </a:r>
          <a:r>
            <a:rPr kumimoji="1" lang="ja-JP" altLang="en-US" sz="1100"/>
            <a:t>百万円</a:t>
          </a:r>
        </a:p>
      </xdr:txBody>
    </xdr:sp>
    <xdr:clientData/>
  </xdr:twoCellAnchor>
  <xdr:twoCellAnchor>
    <xdr:from>
      <xdr:col>21</xdr:col>
      <xdr:colOff>22765</xdr:colOff>
      <xdr:row>751</xdr:row>
      <xdr:rowOff>200323</xdr:rowOff>
    </xdr:from>
    <xdr:to>
      <xdr:col>31</xdr:col>
      <xdr:colOff>54781</xdr:colOff>
      <xdr:row>754</xdr:row>
      <xdr:rowOff>20664</xdr:rowOff>
    </xdr:to>
    <xdr:sp macro="" textlink="">
      <xdr:nvSpPr>
        <xdr:cNvPr id="14" name="正方形/長方形 13"/>
        <xdr:cNvSpPr/>
      </xdr:nvSpPr>
      <xdr:spPr>
        <a:xfrm>
          <a:off x="4223290" y="48530173"/>
          <a:ext cx="2032266" cy="87761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80178</xdr:colOff>
      <xdr:row>751</xdr:row>
      <xdr:rowOff>297304</xdr:rowOff>
    </xdr:from>
    <xdr:to>
      <xdr:col>30</xdr:col>
      <xdr:colOff>202054</xdr:colOff>
      <xdr:row>753</xdr:row>
      <xdr:rowOff>293157</xdr:rowOff>
    </xdr:to>
    <xdr:sp macro="" textlink="">
      <xdr:nvSpPr>
        <xdr:cNvPr id="15" name="テキスト ボックス 14"/>
        <xdr:cNvSpPr txBox="1"/>
      </xdr:nvSpPr>
      <xdr:spPr>
        <a:xfrm>
          <a:off x="4280703" y="48627154"/>
          <a:ext cx="1922101" cy="7007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Ｂ．地域雇用創造協議会</a:t>
          </a:r>
          <a:endParaRPr kumimoji="1" lang="en-US" altLang="ja-JP" sz="1100"/>
        </a:p>
        <a:p>
          <a:pPr algn="ctr"/>
          <a:endParaRPr kumimoji="1" lang="en-US" altLang="ja-JP" sz="1100"/>
        </a:p>
        <a:p>
          <a:pPr algn="ctr"/>
          <a:r>
            <a:rPr kumimoji="1" lang="en-US" altLang="ja-JP" sz="1100"/>
            <a:t>519</a:t>
          </a:r>
          <a:r>
            <a:rPr kumimoji="1" lang="ja-JP" altLang="en-US" sz="1100"/>
            <a:t>百万円</a:t>
          </a:r>
        </a:p>
      </xdr:txBody>
    </xdr:sp>
    <xdr:clientData/>
  </xdr:twoCellAnchor>
  <xdr:twoCellAnchor>
    <xdr:from>
      <xdr:col>13</xdr:col>
      <xdr:colOff>58561</xdr:colOff>
      <xdr:row>741</xdr:row>
      <xdr:rowOff>160447</xdr:rowOff>
    </xdr:from>
    <xdr:to>
      <xdr:col>17</xdr:col>
      <xdr:colOff>14320</xdr:colOff>
      <xdr:row>742</xdr:row>
      <xdr:rowOff>128066</xdr:rowOff>
    </xdr:to>
    <xdr:sp macro="" textlink="">
      <xdr:nvSpPr>
        <xdr:cNvPr id="16" name="テキスト ボックス 15"/>
        <xdr:cNvSpPr txBox="1"/>
      </xdr:nvSpPr>
      <xdr:spPr>
        <a:xfrm>
          <a:off x="2658886" y="44966047"/>
          <a:ext cx="755859" cy="3200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国</a:t>
          </a:r>
          <a:r>
            <a:rPr kumimoji="1" lang="en-US" altLang="ja-JP" sz="1600"/>
            <a:t>】</a:t>
          </a:r>
          <a:endParaRPr kumimoji="1" lang="ja-JP" altLang="en-US" sz="1600"/>
        </a:p>
      </xdr:txBody>
    </xdr:sp>
    <xdr:clientData/>
  </xdr:twoCellAnchor>
  <xdr:twoCellAnchor>
    <xdr:from>
      <xdr:col>28</xdr:col>
      <xdr:colOff>58854</xdr:colOff>
      <xdr:row>750</xdr:row>
      <xdr:rowOff>231385</xdr:rowOff>
    </xdr:from>
    <xdr:to>
      <xdr:col>38</xdr:col>
      <xdr:colOff>148677</xdr:colOff>
      <xdr:row>751</xdr:row>
      <xdr:rowOff>155708</xdr:rowOff>
    </xdr:to>
    <xdr:sp macro="" textlink="">
      <xdr:nvSpPr>
        <xdr:cNvPr id="17" name="テキスト ボックス 16"/>
        <xdr:cNvSpPr txBox="1"/>
      </xdr:nvSpPr>
      <xdr:spPr>
        <a:xfrm>
          <a:off x="5659554" y="48208810"/>
          <a:ext cx="2090073" cy="2767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19</xdr:col>
      <xdr:colOff>172428</xdr:colOff>
      <xdr:row>754</xdr:row>
      <xdr:rowOff>69601</xdr:rowOff>
    </xdr:from>
    <xdr:to>
      <xdr:col>32</xdr:col>
      <xdr:colOff>177772</xdr:colOff>
      <xdr:row>755</xdr:row>
      <xdr:rowOff>72049</xdr:rowOff>
    </xdr:to>
    <xdr:sp macro="" textlink="">
      <xdr:nvSpPr>
        <xdr:cNvPr id="18" name="テキスト ボックス 17"/>
        <xdr:cNvSpPr txBox="1"/>
      </xdr:nvSpPr>
      <xdr:spPr bwMode="auto">
        <a:xfrm>
          <a:off x="3972903" y="49456726"/>
          <a:ext cx="2605669" cy="354873"/>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ja-JP" altLang="en-US" sz="1200">
              <a:solidFill>
                <a:sysClr val="windowText" lastClr="000000"/>
              </a:solidFill>
            </a:rPr>
            <a:t>地域雇用活性化推進事業の実施</a:t>
          </a:r>
          <a:endParaRPr kumimoji="1" lang="en-US" altLang="ja-JP" sz="1200">
            <a:solidFill>
              <a:sysClr val="windowText" lastClr="000000"/>
            </a:solidFill>
          </a:endParaRPr>
        </a:p>
      </xdr:txBody>
    </xdr:sp>
    <xdr:clientData/>
  </xdr:twoCellAnchor>
  <xdr:twoCellAnchor>
    <xdr:from>
      <xdr:col>21</xdr:col>
      <xdr:colOff>103755</xdr:colOff>
      <xdr:row>746</xdr:row>
      <xdr:rowOff>299357</xdr:rowOff>
    </xdr:from>
    <xdr:to>
      <xdr:col>30</xdr:col>
      <xdr:colOff>47504</xdr:colOff>
      <xdr:row>748</xdr:row>
      <xdr:rowOff>295209</xdr:rowOff>
    </xdr:to>
    <xdr:sp macro="" textlink="">
      <xdr:nvSpPr>
        <xdr:cNvPr id="19" name="テキスト ボックス 18"/>
        <xdr:cNvSpPr txBox="1"/>
      </xdr:nvSpPr>
      <xdr:spPr>
        <a:xfrm>
          <a:off x="4304280" y="46867082"/>
          <a:ext cx="1743974" cy="7007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Ａ．都道府県労働局</a:t>
          </a:r>
          <a:endParaRPr kumimoji="1" lang="en-US" altLang="ja-JP" sz="1100"/>
        </a:p>
        <a:p>
          <a:pPr algn="r"/>
          <a:endParaRPr kumimoji="1" lang="en-US" altLang="ja-JP" sz="1100"/>
        </a:p>
        <a:p>
          <a:pPr algn="ctr"/>
          <a:r>
            <a:rPr kumimoji="1" lang="en-US" altLang="ja-JP" sz="1100"/>
            <a:t>520</a:t>
          </a:r>
          <a:r>
            <a:rPr kumimoji="1" lang="ja-JP" altLang="en-US" sz="1100"/>
            <a:t>百万円</a:t>
          </a:r>
        </a:p>
      </xdr:txBody>
    </xdr:sp>
    <xdr:clientData/>
  </xdr:twoCellAnchor>
  <xdr:twoCellAnchor>
    <xdr:from>
      <xdr:col>25</xdr:col>
      <xdr:colOff>190500</xdr:colOff>
      <xdr:row>744</xdr:row>
      <xdr:rowOff>178593</xdr:rowOff>
    </xdr:from>
    <xdr:to>
      <xdr:col>25</xdr:col>
      <xdr:colOff>190500</xdr:colOff>
      <xdr:row>746</xdr:row>
      <xdr:rowOff>166687</xdr:rowOff>
    </xdr:to>
    <xdr:cxnSp macro="">
      <xdr:nvCxnSpPr>
        <xdr:cNvPr id="20" name="直線矢印コネクタ 19"/>
        <xdr:cNvCxnSpPr/>
      </xdr:nvCxnSpPr>
      <xdr:spPr>
        <a:xfrm>
          <a:off x="5191125" y="46041468"/>
          <a:ext cx="0" cy="692944"/>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11906</xdr:colOff>
      <xdr:row>749</xdr:row>
      <xdr:rowOff>83344</xdr:rowOff>
    </xdr:from>
    <xdr:to>
      <xdr:col>26</xdr:col>
      <xdr:colOff>11906</xdr:colOff>
      <xdr:row>751</xdr:row>
      <xdr:rowOff>71438</xdr:rowOff>
    </xdr:to>
    <xdr:cxnSp macro="">
      <xdr:nvCxnSpPr>
        <xdr:cNvPr id="21" name="直線矢印コネクタ 20"/>
        <xdr:cNvCxnSpPr/>
      </xdr:nvCxnSpPr>
      <xdr:spPr>
        <a:xfrm>
          <a:off x="5212556" y="47708344"/>
          <a:ext cx="0" cy="692944"/>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77230</xdr:colOff>
      <xdr:row>31</xdr:row>
      <xdr:rowOff>77230</xdr:rowOff>
    </xdr:from>
    <xdr:to>
      <xdr:col>49</xdr:col>
      <xdr:colOff>387952</xdr:colOff>
      <xdr:row>33</xdr:row>
      <xdr:rowOff>450506</xdr:rowOff>
    </xdr:to>
    <xdr:sp macro="" textlink="">
      <xdr:nvSpPr>
        <xdr:cNvPr id="22" name="テキスト ボックス 21"/>
        <xdr:cNvSpPr txBox="1"/>
      </xdr:nvSpPr>
      <xdr:spPr>
        <a:xfrm>
          <a:off x="9550744" y="11597331"/>
          <a:ext cx="928559" cy="9653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42</xdr:col>
      <xdr:colOff>90102</xdr:colOff>
      <xdr:row>100</xdr:row>
      <xdr:rowOff>25742</xdr:rowOff>
    </xdr:from>
    <xdr:to>
      <xdr:col>49</xdr:col>
      <xdr:colOff>413695</xdr:colOff>
      <xdr:row>101</xdr:row>
      <xdr:rowOff>244559</xdr:rowOff>
    </xdr:to>
    <xdr:sp macro="" textlink="">
      <xdr:nvSpPr>
        <xdr:cNvPr id="24" name="テキスト ボックス 23"/>
        <xdr:cNvSpPr txBox="1"/>
      </xdr:nvSpPr>
      <xdr:spPr>
        <a:xfrm>
          <a:off x="8739832" y="13656789"/>
          <a:ext cx="1765214" cy="5148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44</xdr:col>
      <xdr:colOff>141587</xdr:colOff>
      <xdr:row>115</xdr:row>
      <xdr:rowOff>38615</xdr:rowOff>
    </xdr:from>
    <xdr:to>
      <xdr:col>49</xdr:col>
      <xdr:colOff>40417</xdr:colOff>
      <xdr:row>115</xdr:row>
      <xdr:rowOff>248165</xdr:rowOff>
    </xdr:to>
    <xdr:sp macro="" textlink="">
      <xdr:nvSpPr>
        <xdr:cNvPr id="25" name="テキスト ボックス 24"/>
        <xdr:cNvSpPr txBox="1"/>
      </xdr:nvSpPr>
      <xdr:spPr>
        <a:xfrm>
          <a:off x="9203209" y="14557804"/>
          <a:ext cx="928559" cy="209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G726" sqref="G726:AX7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t="s">
        <v>514</v>
      </c>
      <c r="AP2" s="939"/>
      <c r="AQ2" s="939"/>
      <c r="AR2" s="79" t="str">
        <f>IF(OR(AO2="　", AO2=""), "", "-")</f>
        <v>-</v>
      </c>
      <c r="AS2" s="940">
        <v>23</v>
      </c>
      <c r="AT2" s="940"/>
      <c r="AU2" s="940"/>
      <c r="AV2" s="52" t="str">
        <f>IF(AW2="", "", "-")</f>
        <v/>
      </c>
      <c r="AW2" s="911"/>
      <c r="AX2" s="911"/>
    </row>
    <row r="3" spans="1:50" ht="21" customHeight="1" thickBot="1" x14ac:dyDescent="0.2">
      <c r="A3" s="867" t="s">
        <v>543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615</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512</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570</v>
      </c>
      <c r="AF5" s="699"/>
      <c r="AG5" s="699"/>
      <c r="AH5" s="699"/>
      <c r="AI5" s="699"/>
      <c r="AJ5" s="699"/>
      <c r="AK5" s="699"/>
      <c r="AL5" s="699"/>
      <c r="AM5" s="699"/>
      <c r="AN5" s="699"/>
      <c r="AO5" s="699"/>
      <c r="AP5" s="700"/>
      <c r="AQ5" s="701" t="s">
        <v>614</v>
      </c>
      <c r="AR5" s="702"/>
      <c r="AS5" s="702"/>
      <c r="AT5" s="702"/>
      <c r="AU5" s="702"/>
      <c r="AV5" s="702"/>
      <c r="AW5" s="702"/>
      <c r="AX5" s="703"/>
    </row>
    <row r="6" spans="1:50" ht="39" customHeight="1" x14ac:dyDescent="0.15">
      <c r="A6" s="706" t="s">
        <v>4</v>
      </c>
      <c r="B6" s="707"/>
      <c r="C6" s="707"/>
      <c r="D6" s="707"/>
      <c r="E6" s="707"/>
      <c r="F6" s="707"/>
      <c r="G6" s="395" t="str">
        <f>入力規則等!F39</f>
        <v>労働保険特別会計雇用勘定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573</v>
      </c>
      <c r="H7" s="499"/>
      <c r="I7" s="499"/>
      <c r="J7" s="499"/>
      <c r="K7" s="499"/>
      <c r="L7" s="499"/>
      <c r="M7" s="499"/>
      <c r="N7" s="499"/>
      <c r="O7" s="499"/>
      <c r="P7" s="499"/>
      <c r="Q7" s="499"/>
      <c r="R7" s="499"/>
      <c r="S7" s="499"/>
      <c r="T7" s="499"/>
      <c r="U7" s="499"/>
      <c r="V7" s="499"/>
      <c r="W7" s="499"/>
      <c r="X7" s="500"/>
      <c r="Y7" s="922" t="s">
        <v>515</v>
      </c>
      <c r="Z7" s="443"/>
      <c r="AA7" s="443"/>
      <c r="AB7" s="443"/>
      <c r="AC7" s="443"/>
      <c r="AD7" s="923"/>
      <c r="AE7" s="912" t="s">
        <v>620</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地方創生</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607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608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0</v>
      </c>
      <c r="Q13" s="658"/>
      <c r="R13" s="658"/>
      <c r="S13" s="658"/>
      <c r="T13" s="658"/>
      <c r="U13" s="658"/>
      <c r="V13" s="659"/>
      <c r="W13" s="657">
        <v>0</v>
      </c>
      <c r="X13" s="658"/>
      <c r="Y13" s="658"/>
      <c r="Z13" s="658"/>
      <c r="AA13" s="658"/>
      <c r="AB13" s="658"/>
      <c r="AC13" s="659"/>
      <c r="AD13" s="657">
        <v>0</v>
      </c>
      <c r="AE13" s="658"/>
      <c r="AF13" s="658"/>
      <c r="AG13" s="658"/>
      <c r="AH13" s="658"/>
      <c r="AI13" s="658"/>
      <c r="AJ13" s="659"/>
      <c r="AK13" s="657">
        <v>523</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c r="Q14" s="658"/>
      <c r="R14" s="658"/>
      <c r="S14" s="658"/>
      <c r="T14" s="658"/>
      <c r="U14" s="658"/>
      <c r="V14" s="659"/>
      <c r="W14" s="657"/>
      <c r="X14" s="658"/>
      <c r="Y14" s="658"/>
      <c r="Z14" s="658"/>
      <c r="AA14" s="658"/>
      <c r="AB14" s="658"/>
      <c r="AC14" s="659"/>
      <c r="AD14" s="657"/>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c r="Q15" s="658"/>
      <c r="R15" s="658"/>
      <c r="S15" s="658"/>
      <c r="T15" s="658"/>
      <c r="U15" s="658"/>
      <c r="V15" s="659"/>
      <c r="W15" s="657"/>
      <c r="X15" s="658"/>
      <c r="Y15" s="658"/>
      <c r="Z15" s="658"/>
      <c r="AA15" s="658"/>
      <c r="AB15" s="658"/>
      <c r="AC15" s="659"/>
      <c r="AD15" s="657"/>
      <c r="AE15" s="658"/>
      <c r="AF15" s="658"/>
      <c r="AG15" s="658"/>
      <c r="AH15" s="658"/>
      <c r="AI15" s="658"/>
      <c r="AJ15" s="659"/>
      <c r="AK15" s="657"/>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c r="Q16" s="658"/>
      <c r="R16" s="658"/>
      <c r="S16" s="658"/>
      <c r="T16" s="658"/>
      <c r="U16" s="658"/>
      <c r="V16" s="659"/>
      <c r="W16" s="657"/>
      <c r="X16" s="658"/>
      <c r="Y16" s="658"/>
      <c r="Z16" s="658"/>
      <c r="AA16" s="658"/>
      <c r="AB16" s="658"/>
      <c r="AC16" s="659"/>
      <c r="AD16" s="657"/>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c r="Q17" s="658"/>
      <c r="R17" s="658"/>
      <c r="S17" s="658"/>
      <c r="T17" s="658"/>
      <c r="U17" s="658"/>
      <c r="V17" s="659"/>
      <c r="W17" s="657"/>
      <c r="X17" s="658"/>
      <c r="Y17" s="658"/>
      <c r="Z17" s="658"/>
      <c r="AA17" s="658"/>
      <c r="AB17" s="658"/>
      <c r="AC17" s="659"/>
      <c r="AD17" s="657"/>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0</v>
      </c>
      <c r="X18" s="879"/>
      <c r="Y18" s="879"/>
      <c r="Z18" s="879"/>
      <c r="AA18" s="879"/>
      <c r="AB18" s="879"/>
      <c r="AC18" s="880"/>
      <c r="AD18" s="878">
        <f>SUM(AD13:AJ17)</f>
        <v>0</v>
      </c>
      <c r="AE18" s="879"/>
      <c r="AF18" s="879"/>
      <c r="AG18" s="879"/>
      <c r="AH18" s="879"/>
      <c r="AI18" s="879"/>
      <c r="AJ18" s="880"/>
      <c r="AK18" s="878">
        <f>SUM(AK13:AQ17)</f>
        <v>523</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t="s">
        <v>578</v>
      </c>
      <c r="Q19" s="658"/>
      <c r="R19" s="658"/>
      <c r="S19" s="658"/>
      <c r="T19" s="658"/>
      <c r="U19" s="658"/>
      <c r="V19" s="659"/>
      <c r="W19" s="657" t="s">
        <v>578</v>
      </c>
      <c r="X19" s="658"/>
      <c r="Y19" s="658"/>
      <c r="Z19" s="658"/>
      <c r="AA19" s="658"/>
      <c r="AB19" s="658"/>
      <c r="AC19" s="659"/>
      <c r="AD19" s="657" t="s">
        <v>578</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t="str">
        <f>IF(P18=0, "-", SUM(P19)/P18)</f>
        <v>-</v>
      </c>
      <c r="Q20" s="318"/>
      <c r="R20" s="318"/>
      <c r="S20" s="318"/>
      <c r="T20" s="318"/>
      <c r="U20" s="318"/>
      <c r="V20" s="318"/>
      <c r="W20" s="318" t="str">
        <f t="shared" ref="W20" si="0">IF(W18=0, "-", SUM(W19)/W18)</f>
        <v>-</v>
      </c>
      <c r="X20" s="318"/>
      <c r="Y20" s="318"/>
      <c r="Z20" s="318"/>
      <c r="AA20" s="318"/>
      <c r="AB20" s="318"/>
      <c r="AC20" s="318"/>
      <c r="AD20" s="318" t="str">
        <f t="shared" ref="AD20" si="1">IF(AD18=0, "-", SUM(AD19)/AD18)</f>
        <v>-</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t="e">
        <f>IF(P19=0, "-", SUM(P19)/SUM(P13,P14))</f>
        <v>#DIV/0!</v>
      </c>
      <c r="Q21" s="318"/>
      <c r="R21" s="318"/>
      <c r="S21" s="318"/>
      <c r="T21" s="318"/>
      <c r="U21" s="318"/>
      <c r="V21" s="318"/>
      <c r="W21" s="318" t="e">
        <f t="shared" ref="W21" si="2">IF(W19=0, "-", SUM(W19)/SUM(W13,W14))</f>
        <v>#DIV/0!</v>
      </c>
      <c r="X21" s="318"/>
      <c r="Y21" s="318"/>
      <c r="Z21" s="318"/>
      <c r="AA21" s="318"/>
      <c r="AB21" s="318"/>
      <c r="AC21" s="318"/>
      <c r="AD21" s="318" t="e">
        <f t="shared" ref="AD21" si="3">IF(AD19=0, "-", SUM(AD19)/SUM(AD13,AD14))</f>
        <v>#DIV/0!</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559</v>
      </c>
      <c r="B22" s="965"/>
      <c r="C22" s="965"/>
      <c r="D22" s="965"/>
      <c r="E22" s="965"/>
      <c r="F22" s="966"/>
      <c r="G22" s="951" t="s">
        <v>457</v>
      </c>
      <c r="H22" s="222"/>
      <c r="I22" s="222"/>
      <c r="J22" s="222"/>
      <c r="K22" s="222"/>
      <c r="L22" s="222"/>
      <c r="M22" s="222"/>
      <c r="N22" s="222"/>
      <c r="O22" s="223"/>
      <c r="P22" s="936" t="s">
        <v>520</v>
      </c>
      <c r="Q22" s="222"/>
      <c r="R22" s="222"/>
      <c r="S22" s="222"/>
      <c r="T22" s="222"/>
      <c r="U22" s="222"/>
      <c r="V22" s="223"/>
      <c r="W22" s="936" t="s">
        <v>516</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574</v>
      </c>
      <c r="H23" s="953"/>
      <c r="I23" s="953"/>
      <c r="J23" s="953"/>
      <c r="K23" s="953"/>
      <c r="L23" s="953"/>
      <c r="M23" s="953"/>
      <c r="N23" s="953"/>
      <c r="O23" s="954"/>
      <c r="P23" s="919">
        <v>519</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575</v>
      </c>
      <c r="H24" s="956"/>
      <c r="I24" s="956"/>
      <c r="J24" s="956"/>
      <c r="K24" s="956"/>
      <c r="L24" s="956"/>
      <c r="M24" s="956"/>
      <c r="N24" s="956"/>
      <c r="O24" s="957"/>
      <c r="P24" s="657">
        <v>3</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610</v>
      </c>
      <c r="H25" s="956"/>
      <c r="I25" s="956"/>
      <c r="J25" s="956"/>
      <c r="K25" s="956"/>
      <c r="L25" s="956"/>
      <c r="M25" s="956"/>
      <c r="N25" s="956"/>
      <c r="O25" s="957"/>
      <c r="P25" s="657">
        <v>0.4</v>
      </c>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612</v>
      </c>
      <c r="H26" s="956"/>
      <c r="I26" s="956"/>
      <c r="J26" s="956"/>
      <c r="K26" s="956"/>
      <c r="L26" s="956"/>
      <c r="M26" s="956"/>
      <c r="N26" s="956"/>
      <c r="O26" s="957"/>
      <c r="P26" s="657">
        <v>0.3</v>
      </c>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t="s">
        <v>611</v>
      </c>
      <c r="H27" s="956"/>
      <c r="I27" s="956"/>
      <c r="J27" s="956"/>
      <c r="K27" s="956"/>
      <c r="L27" s="956"/>
      <c r="M27" s="956"/>
      <c r="N27" s="956"/>
      <c r="O27" s="957"/>
      <c r="P27" s="657">
        <v>0</v>
      </c>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15">
      <c r="A28" s="967"/>
      <c r="B28" s="968"/>
      <c r="C28" s="968"/>
      <c r="D28" s="968"/>
      <c r="E28" s="968"/>
      <c r="F28" s="969"/>
      <c r="G28" s="958" t="s">
        <v>461</v>
      </c>
      <c r="H28" s="959"/>
      <c r="I28" s="959"/>
      <c r="J28" s="959"/>
      <c r="K28" s="959"/>
      <c r="L28" s="959"/>
      <c r="M28" s="959"/>
      <c r="N28" s="959"/>
      <c r="O28" s="960"/>
      <c r="P28" s="878">
        <f>P29-SUM(P23:P27)</f>
        <v>0.30000000000006821</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523</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535</v>
      </c>
      <c r="AF30" s="859"/>
      <c r="AG30" s="859"/>
      <c r="AH30" s="860"/>
      <c r="AI30" s="858" t="s">
        <v>532</v>
      </c>
      <c r="AJ30" s="859"/>
      <c r="AK30" s="859"/>
      <c r="AL30" s="860"/>
      <c r="AM30" s="915" t="s">
        <v>527</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580</v>
      </c>
      <c r="AR31" s="200"/>
      <c r="AS31" s="133" t="s">
        <v>355</v>
      </c>
      <c r="AT31" s="134"/>
      <c r="AU31" s="199">
        <v>31</v>
      </c>
      <c r="AV31" s="199"/>
      <c r="AW31" s="398" t="s">
        <v>300</v>
      </c>
      <c r="AX31" s="399"/>
    </row>
    <row r="32" spans="1:50" ht="23.25" customHeight="1" x14ac:dyDescent="0.15">
      <c r="A32" s="403"/>
      <c r="B32" s="401"/>
      <c r="C32" s="401"/>
      <c r="D32" s="401"/>
      <c r="E32" s="401"/>
      <c r="F32" s="402"/>
      <c r="G32" s="564" t="s">
        <v>576</v>
      </c>
      <c r="H32" s="565"/>
      <c r="I32" s="565"/>
      <c r="J32" s="565"/>
      <c r="K32" s="565"/>
      <c r="L32" s="565"/>
      <c r="M32" s="565"/>
      <c r="N32" s="565"/>
      <c r="O32" s="566"/>
      <c r="P32" s="105" t="s">
        <v>616</v>
      </c>
      <c r="Q32" s="105"/>
      <c r="R32" s="105"/>
      <c r="S32" s="105"/>
      <c r="T32" s="105"/>
      <c r="U32" s="105"/>
      <c r="V32" s="105"/>
      <c r="W32" s="105"/>
      <c r="X32" s="106"/>
      <c r="Y32" s="471" t="s">
        <v>12</v>
      </c>
      <c r="Z32" s="531"/>
      <c r="AA32" s="532"/>
      <c r="AB32" s="461" t="s">
        <v>577</v>
      </c>
      <c r="AC32" s="461"/>
      <c r="AD32" s="461"/>
      <c r="AE32" s="218" t="s">
        <v>579</v>
      </c>
      <c r="AF32" s="219"/>
      <c r="AG32" s="219"/>
      <c r="AH32" s="219"/>
      <c r="AI32" s="218" t="s">
        <v>581</v>
      </c>
      <c r="AJ32" s="219"/>
      <c r="AK32" s="219"/>
      <c r="AL32" s="219"/>
      <c r="AM32" s="218" t="s">
        <v>584</v>
      </c>
      <c r="AN32" s="219"/>
      <c r="AO32" s="219"/>
      <c r="AP32" s="219"/>
      <c r="AQ32" s="340" t="s">
        <v>580</v>
      </c>
      <c r="AR32" s="207"/>
      <c r="AS32" s="207"/>
      <c r="AT32" s="341"/>
      <c r="AU32" s="219"/>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577</v>
      </c>
      <c r="AC33" s="523"/>
      <c r="AD33" s="523"/>
      <c r="AE33" s="218" t="s">
        <v>580</v>
      </c>
      <c r="AF33" s="219"/>
      <c r="AG33" s="219"/>
      <c r="AH33" s="219"/>
      <c r="AI33" s="218" t="s">
        <v>582</v>
      </c>
      <c r="AJ33" s="219"/>
      <c r="AK33" s="219"/>
      <c r="AL33" s="219"/>
      <c r="AM33" s="218" t="s">
        <v>585</v>
      </c>
      <c r="AN33" s="219"/>
      <c r="AO33" s="219"/>
      <c r="AP33" s="219"/>
      <c r="AQ33" s="340" t="s">
        <v>580</v>
      </c>
      <c r="AR33" s="207"/>
      <c r="AS33" s="207"/>
      <c r="AT33" s="341"/>
      <c r="AU33" s="219"/>
      <c r="AV33" s="219"/>
      <c r="AW33" s="219"/>
      <c r="AX33" s="221"/>
    </row>
    <row r="34" spans="1:50" ht="42"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581</v>
      </c>
      <c r="AF34" s="219"/>
      <c r="AG34" s="219"/>
      <c r="AH34" s="219"/>
      <c r="AI34" s="218" t="s">
        <v>583</v>
      </c>
      <c r="AJ34" s="219"/>
      <c r="AK34" s="219"/>
      <c r="AL34" s="219"/>
      <c r="AM34" s="218" t="s">
        <v>580</v>
      </c>
      <c r="AN34" s="219"/>
      <c r="AO34" s="219"/>
      <c r="AP34" s="219"/>
      <c r="AQ34" s="340" t="s">
        <v>580</v>
      </c>
      <c r="AR34" s="207"/>
      <c r="AS34" s="207"/>
      <c r="AT34" s="341"/>
      <c r="AU34" s="219"/>
      <c r="AV34" s="219"/>
      <c r="AW34" s="219"/>
      <c r="AX34" s="221"/>
    </row>
    <row r="35" spans="1:50" ht="23.25" customHeight="1" x14ac:dyDescent="0.15">
      <c r="A35" s="226" t="s">
        <v>505</v>
      </c>
      <c r="B35" s="227"/>
      <c r="C35" s="227"/>
      <c r="D35" s="227"/>
      <c r="E35" s="227"/>
      <c r="F35" s="228"/>
      <c r="G35" s="232" t="s">
        <v>580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618</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577</v>
      </c>
      <c r="AC101" s="461"/>
      <c r="AD101" s="461"/>
      <c r="AE101" s="218" t="s">
        <v>586</v>
      </c>
      <c r="AF101" s="219"/>
      <c r="AG101" s="219"/>
      <c r="AH101" s="220"/>
      <c r="AI101" s="218" t="s">
        <v>587</v>
      </c>
      <c r="AJ101" s="219"/>
      <c r="AK101" s="219"/>
      <c r="AL101" s="220"/>
      <c r="AM101" s="218" t="s">
        <v>587</v>
      </c>
      <c r="AN101" s="219"/>
      <c r="AO101" s="219"/>
      <c r="AP101" s="220"/>
      <c r="AQ101" s="218"/>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577</v>
      </c>
      <c r="AC102" s="461"/>
      <c r="AD102" s="461"/>
      <c r="AE102" s="418" t="s">
        <v>585</v>
      </c>
      <c r="AF102" s="418"/>
      <c r="AG102" s="418"/>
      <c r="AH102" s="418"/>
      <c r="AI102" s="418" t="s">
        <v>580</v>
      </c>
      <c r="AJ102" s="418"/>
      <c r="AK102" s="418"/>
      <c r="AL102" s="418"/>
      <c r="AM102" s="418" t="s">
        <v>580</v>
      </c>
      <c r="AN102" s="418"/>
      <c r="AO102" s="418"/>
      <c r="AP102" s="418"/>
      <c r="AQ102" s="273"/>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15">
      <c r="A116" s="439"/>
      <c r="B116" s="440"/>
      <c r="C116" s="440"/>
      <c r="D116" s="440"/>
      <c r="E116" s="440"/>
      <c r="F116" s="441"/>
      <c r="G116" s="393" t="s">
        <v>617</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588</v>
      </c>
      <c r="AC116" s="463"/>
      <c r="AD116" s="464"/>
      <c r="AE116" s="418" t="s">
        <v>585</v>
      </c>
      <c r="AF116" s="418"/>
      <c r="AG116" s="418"/>
      <c r="AH116" s="418"/>
      <c r="AI116" s="418" t="s">
        <v>584</v>
      </c>
      <c r="AJ116" s="418"/>
      <c r="AK116" s="418"/>
      <c r="AL116" s="418"/>
      <c r="AM116" s="418" t="s">
        <v>580</v>
      </c>
      <c r="AN116" s="418"/>
      <c r="AO116" s="418"/>
      <c r="AP116" s="418"/>
      <c r="AQ116" s="218"/>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589</v>
      </c>
      <c r="AC117" s="473"/>
      <c r="AD117" s="474"/>
      <c r="AE117" s="551" t="s">
        <v>590</v>
      </c>
      <c r="AF117" s="551"/>
      <c r="AG117" s="551"/>
      <c r="AH117" s="551"/>
      <c r="AI117" s="551" t="s">
        <v>591</v>
      </c>
      <c r="AJ117" s="551"/>
      <c r="AK117" s="551"/>
      <c r="AL117" s="551"/>
      <c r="AM117" s="551" t="s">
        <v>591</v>
      </c>
      <c r="AN117" s="551"/>
      <c r="AO117" s="551"/>
      <c r="AP117" s="551"/>
      <c r="AQ117" s="551" t="s">
        <v>609</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565</v>
      </c>
      <c r="B130" s="185"/>
      <c r="C130" s="184" t="s">
        <v>358</v>
      </c>
      <c r="D130" s="185"/>
      <c r="E130" s="169" t="s">
        <v>387</v>
      </c>
      <c r="F130" s="170"/>
      <c r="G130" s="171" t="s">
        <v>592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580</v>
      </c>
      <c r="AR133" s="199"/>
      <c r="AS133" s="133" t="s">
        <v>355</v>
      </c>
      <c r="AT133" s="134"/>
      <c r="AU133" s="200" t="s">
        <v>580</v>
      </c>
      <c r="AV133" s="200"/>
      <c r="AW133" s="133" t="s">
        <v>300</v>
      </c>
      <c r="AX133" s="195"/>
    </row>
    <row r="134" spans="1:50" ht="39.75" customHeight="1" x14ac:dyDescent="0.15">
      <c r="A134" s="189"/>
      <c r="B134" s="186"/>
      <c r="C134" s="180"/>
      <c r="D134" s="186"/>
      <c r="E134" s="180"/>
      <c r="F134" s="181"/>
      <c r="G134" s="104" t="s">
        <v>580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591</v>
      </c>
      <c r="AC134" s="205"/>
      <c r="AD134" s="205"/>
      <c r="AE134" s="206" t="s">
        <v>580</v>
      </c>
      <c r="AF134" s="207"/>
      <c r="AG134" s="207"/>
      <c r="AH134" s="207"/>
      <c r="AI134" s="206" t="s">
        <v>595</v>
      </c>
      <c r="AJ134" s="207"/>
      <c r="AK134" s="207"/>
      <c r="AL134" s="207"/>
      <c r="AM134" s="206" t="s">
        <v>580</v>
      </c>
      <c r="AN134" s="207"/>
      <c r="AO134" s="207"/>
      <c r="AP134" s="207"/>
      <c r="AQ134" s="206" t="s">
        <v>590</v>
      </c>
      <c r="AR134" s="207"/>
      <c r="AS134" s="207"/>
      <c r="AT134" s="207"/>
      <c r="AU134" s="206" t="s">
        <v>580</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594</v>
      </c>
      <c r="AC135" s="213"/>
      <c r="AD135" s="213"/>
      <c r="AE135" s="206" t="s">
        <v>580</v>
      </c>
      <c r="AF135" s="207"/>
      <c r="AG135" s="207"/>
      <c r="AH135" s="207"/>
      <c r="AI135" s="206" t="s">
        <v>580</v>
      </c>
      <c r="AJ135" s="207"/>
      <c r="AK135" s="207"/>
      <c r="AL135" s="207"/>
      <c r="AM135" s="206" t="s">
        <v>596</v>
      </c>
      <c r="AN135" s="207"/>
      <c r="AO135" s="207"/>
      <c r="AP135" s="207"/>
      <c r="AQ135" s="206" t="s">
        <v>583</v>
      </c>
      <c r="AR135" s="207"/>
      <c r="AS135" s="207"/>
      <c r="AT135" s="207"/>
      <c r="AU135" s="206" t="s">
        <v>583</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1"/>
      <c r="E430" s="174" t="s">
        <v>545</v>
      </c>
      <c r="F430" s="898"/>
      <c r="G430" s="899" t="s">
        <v>374</v>
      </c>
      <c r="H430" s="123"/>
      <c r="I430" s="123"/>
      <c r="J430" s="900" t="s">
        <v>580</v>
      </c>
      <c r="K430" s="901"/>
      <c r="L430" s="901"/>
      <c r="M430" s="901"/>
      <c r="N430" s="901"/>
      <c r="O430" s="901"/>
      <c r="P430" s="901"/>
      <c r="Q430" s="901"/>
      <c r="R430" s="901"/>
      <c r="S430" s="901"/>
      <c r="T430" s="902"/>
      <c r="U430" s="588" t="s">
        <v>598</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580</v>
      </c>
      <c r="AF432" s="200"/>
      <c r="AG432" s="133" t="s">
        <v>355</v>
      </c>
      <c r="AH432" s="134"/>
      <c r="AI432" s="156"/>
      <c r="AJ432" s="156"/>
      <c r="AK432" s="156"/>
      <c r="AL432" s="154"/>
      <c r="AM432" s="156"/>
      <c r="AN432" s="156"/>
      <c r="AO432" s="156"/>
      <c r="AP432" s="154"/>
      <c r="AQ432" s="590" t="s">
        <v>580</v>
      </c>
      <c r="AR432" s="200"/>
      <c r="AS432" s="133" t="s">
        <v>355</v>
      </c>
      <c r="AT432" s="134"/>
      <c r="AU432" s="200" t="s">
        <v>580</v>
      </c>
      <c r="AV432" s="200"/>
      <c r="AW432" s="133" t="s">
        <v>300</v>
      </c>
      <c r="AX432" s="195"/>
    </row>
    <row r="433" spans="1:50" ht="23.25" customHeight="1" x14ac:dyDescent="0.15">
      <c r="A433" s="189"/>
      <c r="B433" s="186"/>
      <c r="C433" s="180"/>
      <c r="D433" s="186"/>
      <c r="E433" s="342"/>
      <c r="F433" s="343"/>
      <c r="G433" s="104" t="s">
        <v>599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580</v>
      </c>
      <c r="AC433" s="213"/>
      <c r="AD433" s="213"/>
      <c r="AE433" s="340" t="s">
        <v>580</v>
      </c>
      <c r="AF433" s="207"/>
      <c r="AG433" s="207"/>
      <c r="AH433" s="207"/>
      <c r="AI433" s="340" t="s">
        <v>599</v>
      </c>
      <c r="AJ433" s="207"/>
      <c r="AK433" s="207"/>
      <c r="AL433" s="207"/>
      <c r="AM433" s="340" t="s">
        <v>580</v>
      </c>
      <c r="AN433" s="207"/>
      <c r="AO433" s="207"/>
      <c r="AP433" s="341"/>
      <c r="AQ433" s="340" t="s">
        <v>584</v>
      </c>
      <c r="AR433" s="207"/>
      <c r="AS433" s="207"/>
      <c r="AT433" s="341"/>
      <c r="AU433" s="207" t="s">
        <v>594</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580</v>
      </c>
      <c r="AC434" s="205"/>
      <c r="AD434" s="205"/>
      <c r="AE434" s="340" t="s">
        <v>580</v>
      </c>
      <c r="AF434" s="207"/>
      <c r="AG434" s="207"/>
      <c r="AH434" s="341"/>
      <c r="AI434" s="340" t="s">
        <v>580</v>
      </c>
      <c r="AJ434" s="207"/>
      <c r="AK434" s="207"/>
      <c r="AL434" s="207"/>
      <c r="AM434" s="340" t="s">
        <v>580</v>
      </c>
      <c r="AN434" s="207"/>
      <c r="AO434" s="207"/>
      <c r="AP434" s="341"/>
      <c r="AQ434" s="340" t="s">
        <v>580</v>
      </c>
      <c r="AR434" s="207"/>
      <c r="AS434" s="207"/>
      <c r="AT434" s="341"/>
      <c r="AU434" s="207" t="s">
        <v>583</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580</v>
      </c>
      <c r="AF435" s="207"/>
      <c r="AG435" s="207"/>
      <c r="AH435" s="341"/>
      <c r="AI435" s="340" t="s">
        <v>580</v>
      </c>
      <c r="AJ435" s="207"/>
      <c r="AK435" s="207"/>
      <c r="AL435" s="207"/>
      <c r="AM435" s="340" t="s">
        <v>580</v>
      </c>
      <c r="AN435" s="207"/>
      <c r="AO435" s="207"/>
      <c r="AP435" s="341"/>
      <c r="AQ435" s="340" t="s">
        <v>580</v>
      </c>
      <c r="AR435" s="207"/>
      <c r="AS435" s="207"/>
      <c r="AT435" s="341"/>
      <c r="AU435" s="207" t="s">
        <v>580</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39.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580</v>
      </c>
      <c r="AF457" s="200"/>
      <c r="AG457" s="133" t="s">
        <v>355</v>
      </c>
      <c r="AH457" s="134"/>
      <c r="AI457" s="156"/>
      <c r="AJ457" s="156"/>
      <c r="AK457" s="156"/>
      <c r="AL457" s="154"/>
      <c r="AM457" s="156"/>
      <c r="AN457" s="156"/>
      <c r="AO457" s="156"/>
      <c r="AP457" s="154"/>
      <c r="AQ457" s="590" t="s">
        <v>580</v>
      </c>
      <c r="AR457" s="200"/>
      <c r="AS457" s="133" t="s">
        <v>355</v>
      </c>
      <c r="AT457" s="134"/>
      <c r="AU457" s="200" t="s">
        <v>580</v>
      </c>
      <c r="AV457" s="200"/>
      <c r="AW457" s="133" t="s">
        <v>300</v>
      </c>
      <c r="AX457" s="195"/>
    </row>
    <row r="458" spans="1:50" ht="23.25" customHeight="1" x14ac:dyDescent="0.15">
      <c r="A458" s="189"/>
      <c r="B458" s="186"/>
      <c r="C458" s="180"/>
      <c r="D458" s="186"/>
      <c r="E458" s="342"/>
      <c r="F458" s="343"/>
      <c r="G458" s="104" t="s">
        <v>591</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580</v>
      </c>
      <c r="AC458" s="213"/>
      <c r="AD458" s="213"/>
      <c r="AE458" s="340" t="s">
        <v>578</v>
      </c>
      <c r="AF458" s="207"/>
      <c r="AG458" s="207"/>
      <c r="AH458" s="207"/>
      <c r="AI458" s="340" t="s">
        <v>578</v>
      </c>
      <c r="AJ458" s="207"/>
      <c r="AK458" s="207"/>
      <c r="AL458" s="207"/>
      <c r="AM458" s="340" t="s">
        <v>578</v>
      </c>
      <c r="AN458" s="207"/>
      <c r="AO458" s="207"/>
      <c r="AP458" s="341"/>
      <c r="AQ458" s="340" t="s">
        <v>578</v>
      </c>
      <c r="AR458" s="207"/>
      <c r="AS458" s="207"/>
      <c r="AT458" s="341"/>
      <c r="AU458" s="207" t="s">
        <v>578</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600</v>
      </c>
      <c r="AC459" s="205"/>
      <c r="AD459" s="205"/>
      <c r="AE459" s="340" t="s">
        <v>578</v>
      </c>
      <c r="AF459" s="207"/>
      <c r="AG459" s="207"/>
      <c r="AH459" s="341"/>
      <c r="AI459" s="340" t="s">
        <v>578</v>
      </c>
      <c r="AJ459" s="207"/>
      <c r="AK459" s="207"/>
      <c r="AL459" s="207"/>
      <c r="AM459" s="340" t="s">
        <v>578</v>
      </c>
      <c r="AN459" s="207"/>
      <c r="AO459" s="207"/>
      <c r="AP459" s="341"/>
      <c r="AQ459" s="340" t="s">
        <v>578</v>
      </c>
      <c r="AR459" s="207"/>
      <c r="AS459" s="207"/>
      <c r="AT459" s="341"/>
      <c r="AU459" s="207" t="s">
        <v>578</v>
      </c>
      <c r="AV459" s="207"/>
      <c r="AW459" s="207"/>
      <c r="AX459" s="208"/>
    </row>
    <row r="460" spans="1:50" ht="23.25" customHeight="1" thickBo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578</v>
      </c>
      <c r="AF460" s="207"/>
      <c r="AG460" s="207"/>
      <c r="AH460" s="341"/>
      <c r="AI460" s="340" t="s">
        <v>578</v>
      </c>
      <c r="AJ460" s="207"/>
      <c r="AK460" s="207"/>
      <c r="AL460" s="207"/>
      <c r="AM460" s="340" t="s">
        <v>578</v>
      </c>
      <c r="AN460" s="207"/>
      <c r="AO460" s="207"/>
      <c r="AP460" s="341"/>
      <c r="AQ460" s="340" t="s">
        <v>578</v>
      </c>
      <c r="AR460" s="207"/>
      <c r="AS460" s="207"/>
      <c r="AT460" s="341"/>
      <c r="AU460" s="207" t="s">
        <v>578</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73.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572</v>
      </c>
      <c r="AE702" s="346"/>
      <c r="AF702" s="346"/>
      <c r="AG702" s="385" t="s">
        <v>621</v>
      </c>
      <c r="AH702" s="386"/>
      <c r="AI702" s="386"/>
      <c r="AJ702" s="386"/>
      <c r="AK702" s="386"/>
      <c r="AL702" s="386"/>
      <c r="AM702" s="386"/>
      <c r="AN702" s="386"/>
      <c r="AO702" s="386"/>
      <c r="AP702" s="386"/>
      <c r="AQ702" s="386"/>
      <c r="AR702" s="386"/>
      <c r="AS702" s="386"/>
      <c r="AT702" s="386"/>
      <c r="AU702" s="386"/>
      <c r="AV702" s="386"/>
      <c r="AW702" s="386"/>
      <c r="AX702" s="387"/>
    </row>
    <row r="703" spans="1:50" ht="8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572</v>
      </c>
      <c r="AE703" s="329"/>
      <c r="AF703" s="329"/>
      <c r="AG703" s="101" t="s">
        <v>601</v>
      </c>
      <c r="AH703" s="102"/>
      <c r="AI703" s="102"/>
      <c r="AJ703" s="102"/>
      <c r="AK703" s="102"/>
      <c r="AL703" s="102"/>
      <c r="AM703" s="102"/>
      <c r="AN703" s="102"/>
      <c r="AO703" s="102"/>
      <c r="AP703" s="102"/>
      <c r="AQ703" s="102"/>
      <c r="AR703" s="102"/>
      <c r="AS703" s="102"/>
      <c r="AT703" s="102"/>
      <c r="AU703" s="102"/>
      <c r="AV703" s="102"/>
      <c r="AW703" s="102"/>
      <c r="AX703" s="103"/>
    </row>
    <row r="704" spans="1:50" ht="73.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572</v>
      </c>
      <c r="AE704" s="783"/>
      <c r="AF704" s="783"/>
      <c r="AG704" s="167" t="s">
        <v>619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613</v>
      </c>
      <c r="AE705" s="715"/>
      <c r="AF705" s="715"/>
      <c r="AG705" s="125"/>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613</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613</v>
      </c>
      <c r="AE709" s="329"/>
      <c r="AF709" s="329"/>
      <c r="AG709" s="101"/>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613</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613</v>
      </c>
      <c r="AE711" s="329"/>
      <c r="AF711" s="329"/>
      <c r="AG711" s="101"/>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613</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613</v>
      </c>
      <c r="AE713" s="329"/>
      <c r="AF713" s="663"/>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613</v>
      </c>
      <c r="AE714" s="808"/>
      <c r="AF714" s="809"/>
      <c r="AG714" s="736"/>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613</v>
      </c>
      <c r="AE715" s="605"/>
      <c r="AF715" s="656"/>
      <c r="AG715" s="742"/>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613</v>
      </c>
      <c r="AE716" s="627"/>
      <c r="AF716" s="627"/>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613</v>
      </c>
      <c r="AE717" s="329"/>
      <c r="AF717" s="329"/>
      <c r="AG717" s="101"/>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613</v>
      </c>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613</v>
      </c>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549</v>
      </c>
      <c r="B737" s="210"/>
      <c r="C737" s="210"/>
      <c r="D737" s="211"/>
      <c r="E737" s="990" t="s">
        <v>590</v>
      </c>
      <c r="F737" s="990"/>
      <c r="G737" s="990"/>
      <c r="H737" s="990"/>
      <c r="I737" s="990"/>
      <c r="J737" s="990"/>
      <c r="K737" s="990"/>
      <c r="L737" s="990"/>
      <c r="M737" s="990"/>
      <c r="N737" s="365" t="s">
        <v>542</v>
      </c>
      <c r="O737" s="365"/>
      <c r="P737" s="365"/>
      <c r="Q737" s="365"/>
      <c r="R737" s="990" t="s">
        <v>580</v>
      </c>
      <c r="S737" s="990"/>
      <c r="T737" s="990"/>
      <c r="U737" s="990"/>
      <c r="V737" s="990"/>
      <c r="W737" s="990"/>
      <c r="X737" s="990"/>
      <c r="Y737" s="990"/>
      <c r="Z737" s="990"/>
      <c r="AA737" s="365" t="s">
        <v>541</v>
      </c>
      <c r="AB737" s="365"/>
      <c r="AC737" s="365"/>
      <c r="AD737" s="365"/>
      <c r="AE737" s="990" t="s">
        <v>591</v>
      </c>
      <c r="AF737" s="990"/>
      <c r="AG737" s="990"/>
      <c r="AH737" s="990"/>
      <c r="AI737" s="990"/>
      <c r="AJ737" s="990"/>
      <c r="AK737" s="990"/>
      <c r="AL737" s="990"/>
      <c r="AM737" s="990"/>
      <c r="AN737" s="365" t="s">
        <v>540</v>
      </c>
      <c r="AO737" s="365"/>
      <c r="AP737" s="365"/>
      <c r="AQ737" s="365"/>
      <c r="AR737" s="982" t="s">
        <v>599</v>
      </c>
      <c r="AS737" s="983"/>
      <c r="AT737" s="983"/>
      <c r="AU737" s="983"/>
      <c r="AV737" s="983"/>
      <c r="AW737" s="983"/>
      <c r="AX737" s="984"/>
      <c r="AY737" s="89"/>
      <c r="AZ737" s="89"/>
    </row>
    <row r="738" spans="1:52" ht="24.75" customHeight="1" x14ac:dyDescent="0.15">
      <c r="A738" s="991" t="s">
        <v>539</v>
      </c>
      <c r="B738" s="210"/>
      <c r="C738" s="210"/>
      <c r="D738" s="211"/>
      <c r="E738" s="990" t="s">
        <v>580</v>
      </c>
      <c r="F738" s="990"/>
      <c r="G738" s="990"/>
      <c r="H738" s="990"/>
      <c r="I738" s="990"/>
      <c r="J738" s="990"/>
      <c r="K738" s="990"/>
      <c r="L738" s="990"/>
      <c r="M738" s="990"/>
      <c r="N738" s="365" t="s">
        <v>538</v>
      </c>
      <c r="O738" s="365"/>
      <c r="P738" s="365"/>
      <c r="Q738" s="365"/>
      <c r="R738" s="990" t="s">
        <v>602</v>
      </c>
      <c r="S738" s="990"/>
      <c r="T738" s="990"/>
      <c r="U738" s="990"/>
      <c r="V738" s="990"/>
      <c r="W738" s="990"/>
      <c r="X738" s="990"/>
      <c r="Y738" s="990"/>
      <c r="Z738" s="990"/>
      <c r="AA738" s="365" t="s">
        <v>537</v>
      </c>
      <c r="AB738" s="365"/>
      <c r="AC738" s="365"/>
      <c r="AD738" s="365"/>
      <c r="AE738" s="990" t="s">
        <v>580</v>
      </c>
      <c r="AF738" s="990"/>
      <c r="AG738" s="990"/>
      <c r="AH738" s="990"/>
      <c r="AI738" s="990"/>
      <c r="AJ738" s="990"/>
      <c r="AK738" s="990"/>
      <c r="AL738" s="990"/>
      <c r="AM738" s="990"/>
      <c r="AN738" s="365" t="s">
        <v>533</v>
      </c>
      <c r="AO738" s="365"/>
      <c r="AP738" s="365"/>
      <c r="AQ738" s="365"/>
      <c r="AR738" s="982" t="s">
        <v>599</v>
      </c>
      <c r="AS738" s="983"/>
      <c r="AT738" s="983"/>
      <c r="AU738" s="983"/>
      <c r="AV738" s="983"/>
      <c r="AW738" s="983"/>
      <c r="AX738" s="984"/>
    </row>
    <row r="739" spans="1:52" ht="24.75" customHeight="1" thickBot="1" x14ac:dyDescent="0.2">
      <c r="A739" s="992" t="s">
        <v>529</v>
      </c>
      <c r="B739" s="993"/>
      <c r="C739" s="993"/>
      <c r="D739" s="994"/>
      <c r="E739" s="995" t="s">
        <v>615</v>
      </c>
      <c r="F739" s="985"/>
      <c r="G739" s="985"/>
      <c r="H739" s="93" t="str">
        <f>IF(E739="", "", "(")</f>
        <v>(</v>
      </c>
      <c r="I739" s="985" t="s">
        <v>514</v>
      </c>
      <c r="J739" s="985"/>
      <c r="K739" s="93" t="str">
        <f>IF(OR(I739="　", I739=""), "", "-")</f>
        <v>-</v>
      </c>
      <c r="L739" s="986">
        <v>29</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509</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x14ac:dyDescent="0.2">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511</v>
      </c>
      <c r="B779" s="629"/>
      <c r="C779" s="629"/>
      <c r="D779" s="629"/>
      <c r="E779" s="629"/>
      <c r="F779" s="630"/>
      <c r="G779" s="595" t="s">
        <v>623</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622</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580</v>
      </c>
      <c r="H781" s="671"/>
      <c r="I781" s="671"/>
      <c r="J781" s="671"/>
      <c r="K781" s="672"/>
      <c r="L781" s="664" t="s">
        <v>580</v>
      </c>
      <c r="M781" s="665"/>
      <c r="N781" s="665"/>
      <c r="O781" s="665"/>
      <c r="P781" s="665"/>
      <c r="Q781" s="665"/>
      <c r="R781" s="665"/>
      <c r="S781" s="665"/>
      <c r="T781" s="665"/>
      <c r="U781" s="665"/>
      <c r="V781" s="665"/>
      <c r="W781" s="665"/>
      <c r="X781" s="666"/>
      <c r="Y781" s="388" t="s">
        <v>580</v>
      </c>
      <c r="Z781" s="389"/>
      <c r="AA781" s="389"/>
      <c r="AB781" s="805"/>
      <c r="AC781" s="670" t="s">
        <v>580</v>
      </c>
      <c r="AD781" s="671"/>
      <c r="AE781" s="671"/>
      <c r="AF781" s="671"/>
      <c r="AG781" s="672"/>
      <c r="AH781" s="664" t="s">
        <v>591</v>
      </c>
      <c r="AI781" s="665"/>
      <c r="AJ781" s="665"/>
      <c r="AK781" s="665"/>
      <c r="AL781" s="665"/>
      <c r="AM781" s="665"/>
      <c r="AN781" s="665"/>
      <c r="AO781" s="665"/>
      <c r="AP781" s="665"/>
      <c r="AQ781" s="665"/>
      <c r="AR781" s="665"/>
      <c r="AS781" s="665"/>
      <c r="AT781" s="666"/>
      <c r="AU781" s="388" t="s">
        <v>580</v>
      </c>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591</v>
      </c>
      <c r="D837" s="347"/>
      <c r="E837" s="347"/>
      <c r="F837" s="347"/>
      <c r="G837" s="347"/>
      <c r="H837" s="347"/>
      <c r="I837" s="347"/>
      <c r="J837" s="348" t="s">
        <v>580</v>
      </c>
      <c r="K837" s="349"/>
      <c r="L837" s="349"/>
      <c r="M837" s="349"/>
      <c r="N837" s="349"/>
      <c r="O837" s="349"/>
      <c r="P837" s="362" t="s">
        <v>591</v>
      </c>
      <c r="Q837" s="350"/>
      <c r="R837" s="350"/>
      <c r="S837" s="350"/>
      <c r="T837" s="350"/>
      <c r="U837" s="350"/>
      <c r="V837" s="350"/>
      <c r="W837" s="350"/>
      <c r="X837" s="350"/>
      <c r="Y837" s="351" t="s">
        <v>603</v>
      </c>
      <c r="Z837" s="352"/>
      <c r="AA837" s="352"/>
      <c r="AB837" s="353"/>
      <c r="AC837" s="363"/>
      <c r="AD837" s="371"/>
      <c r="AE837" s="371"/>
      <c r="AF837" s="371"/>
      <c r="AG837" s="371"/>
      <c r="AH837" s="372" t="s">
        <v>580</v>
      </c>
      <c r="AI837" s="373"/>
      <c r="AJ837" s="373"/>
      <c r="AK837" s="373"/>
      <c r="AL837" s="357" t="s">
        <v>580</v>
      </c>
      <c r="AM837" s="358"/>
      <c r="AN837" s="358"/>
      <c r="AO837" s="359"/>
      <c r="AP837" s="360" t="s">
        <v>580</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580</v>
      </c>
      <c r="D870" s="347"/>
      <c r="E870" s="347"/>
      <c r="F870" s="347"/>
      <c r="G870" s="347"/>
      <c r="H870" s="347"/>
      <c r="I870" s="347"/>
      <c r="J870" s="348" t="s">
        <v>604</v>
      </c>
      <c r="K870" s="349"/>
      <c r="L870" s="349"/>
      <c r="M870" s="349"/>
      <c r="N870" s="349"/>
      <c r="O870" s="349"/>
      <c r="P870" s="362" t="s">
        <v>580</v>
      </c>
      <c r="Q870" s="350"/>
      <c r="R870" s="350"/>
      <c r="S870" s="350"/>
      <c r="T870" s="350"/>
      <c r="U870" s="350"/>
      <c r="V870" s="350"/>
      <c r="W870" s="350"/>
      <c r="X870" s="350"/>
      <c r="Y870" s="351" t="s">
        <v>580</v>
      </c>
      <c r="Z870" s="352"/>
      <c r="AA870" s="352"/>
      <c r="AB870" s="353"/>
      <c r="AC870" s="363"/>
      <c r="AD870" s="371"/>
      <c r="AE870" s="371"/>
      <c r="AF870" s="371"/>
      <c r="AG870" s="371"/>
      <c r="AH870" s="372" t="s">
        <v>602</v>
      </c>
      <c r="AI870" s="373"/>
      <c r="AJ870" s="373"/>
      <c r="AK870" s="373"/>
      <c r="AL870" s="357" t="s">
        <v>580</v>
      </c>
      <c r="AM870" s="358"/>
      <c r="AN870" s="358"/>
      <c r="AO870" s="359"/>
      <c r="AP870" s="360" t="s">
        <v>591</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605</v>
      </c>
      <c r="F1102" s="375"/>
      <c r="G1102" s="375"/>
      <c r="H1102" s="375"/>
      <c r="I1102" s="375"/>
      <c r="J1102" s="348" t="s">
        <v>580</v>
      </c>
      <c r="K1102" s="349"/>
      <c r="L1102" s="349"/>
      <c r="M1102" s="349"/>
      <c r="N1102" s="349"/>
      <c r="O1102" s="349"/>
      <c r="P1102" s="362" t="s">
        <v>606</v>
      </c>
      <c r="Q1102" s="350"/>
      <c r="R1102" s="350"/>
      <c r="S1102" s="350"/>
      <c r="T1102" s="350"/>
      <c r="U1102" s="350"/>
      <c r="V1102" s="350"/>
      <c r="W1102" s="350"/>
      <c r="X1102" s="350"/>
      <c r="Y1102" s="351" t="s">
        <v>580</v>
      </c>
      <c r="Z1102" s="352"/>
      <c r="AA1102" s="352"/>
      <c r="AB1102" s="353"/>
      <c r="AC1102" s="354"/>
      <c r="AD1102" s="354"/>
      <c r="AE1102" s="354"/>
      <c r="AF1102" s="354"/>
      <c r="AG1102" s="354"/>
      <c r="AH1102" s="355" t="s">
        <v>580</v>
      </c>
      <c r="AI1102" s="356"/>
      <c r="AJ1102" s="356"/>
      <c r="AK1102" s="356"/>
      <c r="AL1102" s="357" t="s">
        <v>580</v>
      </c>
      <c r="AM1102" s="358"/>
      <c r="AN1102" s="358"/>
      <c r="AO1102" s="359"/>
      <c r="AP1102" s="360" t="s">
        <v>580</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4" max="49" man="1"/>
    <brk id="699" max="49" man="1"/>
    <brk id="727" max="49" man="1"/>
    <brk id="778"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572</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t="s">
        <v>572</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572</v>
      </c>
      <c r="C22" s="13" t="str">
        <f t="shared" si="0"/>
        <v>地方創生</v>
      </c>
      <c r="D22" s="13" t="str">
        <f t="shared" si="8"/>
        <v>地方創生</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地方創生</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地方創生</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地方創生</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地方創生</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556</v>
      </c>
      <c r="AF2" s="1032"/>
      <c r="AG2" s="1032"/>
      <c r="AH2" s="1032"/>
      <c r="AI2" s="1032" t="s">
        <v>553</v>
      </c>
      <c r="AJ2" s="1032"/>
      <c r="AK2" s="1032"/>
      <c r="AL2" s="1032"/>
      <c r="AM2" s="1032" t="s">
        <v>527</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557</v>
      </c>
      <c r="AF9" s="1032"/>
      <c r="AG9" s="1032"/>
      <c r="AH9" s="1032"/>
      <c r="AI9" s="1032" t="s">
        <v>553</v>
      </c>
      <c r="AJ9" s="1032"/>
      <c r="AK9" s="1032"/>
      <c r="AL9" s="1032"/>
      <c r="AM9" s="1032" t="s">
        <v>527</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556</v>
      </c>
      <c r="AF16" s="1032"/>
      <c r="AG16" s="1032"/>
      <c r="AH16" s="1032"/>
      <c r="AI16" s="1032" t="s">
        <v>554</v>
      </c>
      <c r="AJ16" s="1032"/>
      <c r="AK16" s="1032"/>
      <c r="AL16" s="1032"/>
      <c r="AM16" s="1032" t="s">
        <v>527</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558</v>
      </c>
      <c r="AF23" s="1032"/>
      <c r="AG23" s="1032"/>
      <c r="AH23" s="1032"/>
      <c r="AI23" s="1032" t="s">
        <v>553</v>
      </c>
      <c r="AJ23" s="1032"/>
      <c r="AK23" s="1032"/>
      <c r="AL23" s="1032"/>
      <c r="AM23" s="1032" t="s">
        <v>527</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556</v>
      </c>
      <c r="AF30" s="1032"/>
      <c r="AG30" s="1032"/>
      <c r="AH30" s="1032"/>
      <c r="AI30" s="1032" t="s">
        <v>553</v>
      </c>
      <c r="AJ30" s="1032"/>
      <c r="AK30" s="1032"/>
      <c r="AL30" s="1032"/>
      <c r="AM30" s="1032" t="s">
        <v>551</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558</v>
      </c>
      <c r="AF37" s="1032"/>
      <c r="AG37" s="1032"/>
      <c r="AH37" s="1032"/>
      <c r="AI37" s="1032" t="s">
        <v>555</v>
      </c>
      <c r="AJ37" s="1032"/>
      <c r="AK37" s="1032"/>
      <c r="AL37" s="1032"/>
      <c r="AM37" s="1032" t="s">
        <v>552</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556</v>
      </c>
      <c r="AF44" s="1032"/>
      <c r="AG44" s="1032"/>
      <c r="AH44" s="1032"/>
      <c r="AI44" s="1032" t="s">
        <v>553</v>
      </c>
      <c r="AJ44" s="1032"/>
      <c r="AK44" s="1032"/>
      <c r="AL44" s="1032"/>
      <c r="AM44" s="1032" t="s">
        <v>527</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556</v>
      </c>
      <c r="AF51" s="1032"/>
      <c r="AG51" s="1032"/>
      <c r="AH51" s="1032"/>
      <c r="AI51" s="1032" t="s">
        <v>553</v>
      </c>
      <c r="AJ51" s="1032"/>
      <c r="AK51" s="1032"/>
      <c r="AL51" s="1032"/>
      <c r="AM51" s="1032" t="s">
        <v>527</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556</v>
      </c>
      <c r="AF58" s="1032"/>
      <c r="AG58" s="1032"/>
      <c r="AH58" s="1032"/>
      <c r="AI58" s="1032" t="s">
        <v>553</v>
      </c>
      <c r="AJ58" s="1032"/>
      <c r="AK58" s="1032"/>
      <c r="AL58" s="1032"/>
      <c r="AM58" s="1032" t="s">
        <v>527</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556</v>
      </c>
      <c r="AF65" s="1032"/>
      <c r="AG65" s="1032"/>
      <c r="AH65" s="1032"/>
      <c r="AI65" s="1032" t="s">
        <v>553</v>
      </c>
      <c r="AJ65" s="1032"/>
      <c r="AK65" s="1032"/>
      <c r="AL65" s="1032"/>
      <c r="AM65" s="1032" t="s">
        <v>527</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2019-05-16T04:54:14Z</cp:lastPrinted>
  <dcterms:created xsi:type="dcterms:W3CDTF">2012-03-13T00:50:25Z</dcterms:created>
  <dcterms:modified xsi:type="dcterms:W3CDTF">2019-06-20T11:17:13Z</dcterms:modified>
</cp:coreProperties>
</file>