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7" i="3" l="1"/>
  <c r="W26" i="3"/>
  <c r="W25" i="3"/>
  <c r="W24" i="3"/>
  <c r="W23" i="3"/>
  <c r="AR13" i="3"/>
  <c r="AQ116" i="3" l="1"/>
  <c r="AK13" i="3" l="1"/>
  <c r="P23" i="3"/>
  <c r="P2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<sst xmlns="http://schemas.openxmlformats.org/spreadsheetml/2006/main" count="2929" uniqueCount="620">
  <si>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</si>
  <si>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</si>
  <si>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</si>
  <si>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</si>
  <si>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</si>
  <si>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</si>
  <si>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</si>
  <si>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</si>
  <si>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</si>
  <si>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</si>
  <si>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</si>
  <si>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</si>
  <si>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</si>
  <si>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</si>
  <si>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</si>
  <si>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</si>
  <si>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</si>
  <si>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</si>
  <si>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</si>
  <si>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</si>
  <si>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</si>
  <si>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</si>
  <si>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</si>
  <si>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</si>
  <si>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</si>
  <si>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</si>
  <si>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</si>
  <si>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</si>
  <si>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</si>
  <si>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</si>
  <si>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</si>
  <si>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</si>
  <si>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</si>
  <si>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</si>
  <si>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</si>
  <si>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</si>
  <si>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</si>
  <si>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</si>
  <si>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</si>
  <si>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</si>
  <si>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</si>
  <si>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</si>
  <si>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</si>
  <si>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</si>
  <si>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</si>
  <si>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</si>
  <si>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</si>
  <si>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</si>
  <si>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</si>
  <si>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</si>
  <si>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</si>
  <si>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</si>
  <si>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</si>
  <si>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</si>
  <si>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</si>
  <si>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</si>
  <si>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</si>
  <si>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</si>
  <si>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</si>
  <si>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</si>
  <si>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</si>
  <si>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</si>
  <si>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</si>
  <si>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</si>
  <si>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</si>
  <si>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</si>
  <si>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</si>
  <si>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</si>
  <si>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</si>
  <si>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</si>
  <si>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</si>
  <si>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</si>
  <si>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</si>
  <si>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</si>
  <si>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</si>
  <si>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</si>
  <si>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</si>
  <si>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</si>
  <si>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</si>
  <si>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</si>
  <si>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</si>
  <si>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</si>
  <si>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</si>
  <si>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</si>
  <si>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</si>
  <si>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</si>
  <si>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</si>
  <si>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</si>
  <si>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</si>
  <si>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</si>
  <si>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</si>
  <si>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</si>
  <si>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</si>
  <si>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</si>
  <si>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</si>
  <si>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</si>
  <si>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</si>
  <si>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</si>
  <si>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</si>
  <si>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</si>
  <si>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</si>
  <si>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</si>
  <si>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</si>
  <si>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</si>
  <si>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</si>
  <si>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</si>
  <si>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</si>
  <si>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</si>
  <si>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</si>
  <si>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</si>
  <si>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</si>
  <si>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</si>
  <si>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</si>
  <si>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</si>
  <si>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</si>
  <si>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</si>
  <si>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</si>
  <si>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</si>
  <si>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</si>
  <si>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</si>
  <si>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</si>
  <si>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</si>
  <si>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</si>
  <si>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</si>
  <si>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</si>
  <si>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</si>
  <si>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</si>
  <si>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</si>
  <si>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</si>
  <si>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</si>
  <si>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</si>
  <si>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</si>
  <si>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</si>
  <si>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</si>
  <si>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</si>
  <si>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</si>
  <si>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</si>
  <si>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</si>
  <si>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</si>
  <si>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</si>
  <si>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</si>
  <si>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</si>
  <si>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</si>
  <si>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</si>
  <si>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</si>
  <si>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</si>
  <si>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</si>
  <si>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</si>
  <si>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</si>
  <si>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</si>
  <si>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</si>
  <si>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</si>
  <si>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</si>
  <si>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</si>
  <si>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</si>
  <si>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</si>
  <si>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</si>
  <si>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</si>
  <si>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</si>
  <si>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</si>
  <si>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</si>
  <si>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</si>
  <si>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</si>
  <si>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</si>
  <si>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</si>
  <si>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</si>
  <si>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</si>
  <si>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</si>
  <si>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</si>
  <si>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</si>
  <si>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</si>
  <si>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</si>
  <si>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</si>
  <si>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</si>
  <si>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</si>
  <si>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</si>
  <si>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</si>
  <si>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</si>
  <si>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</si>
  <si>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</si>
  <si>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</si>
  <si>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</si>
  <si>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</si>
  <si>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</si>
  <si>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</si>
  <si>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</si>
  <si>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</si>
  <si>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</si>
  <si>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</si>
  <si>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</si>
  <si>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</si>
  <si>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</si>
  <si>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</si>
  <si>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</si>
  <si>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</si>
  <si>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</si>
  <si>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</si>
  <si>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</si>
  <si>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</si>
  <si>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</si>
  <si>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</si>
  <si>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</si>
  <si>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</si>
  <si>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</si>
  <si>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</si>
  <si>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</si>
  <si>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</si>
  <si>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</si>
  <si>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</si>
  <si>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</si>
  <si>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</si>
  <si>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</si>
  <si>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</si>
  <si>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</si>
  <si>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</si>
  <si>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</si>
  <si>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</si>
  <si>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</si>
  <si>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</si>
  <si>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</si>
  <si>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</si>
  <si>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</si>
  <si>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</si>
  <si>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</si>
  <si>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</si>
  <si>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</si>
  <si>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</si>
  <si>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</si>
  <si>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</si>
  <si>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</si>
  <si>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</si>
  <si>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</si>
  <si>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</si>
  <si>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</si>
  <si>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</si>
  <si>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</si>
  <si>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</si>
  <si>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</si>
  <si>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</si>
  <si>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</si>
  <si>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</si>
  <si>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</si>
  <si>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</si>
  <si>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</si>
  <si>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</si>
  <si>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</si>
  <si>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</si>
  <si>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</si>
  <si>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</si>
  <si>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</si>
  <si>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</si>
  <si>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</si>
  <si>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</si>
  <si>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</si>
  <si>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</si>
  <si>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</si>
  <si>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</si>
  <si>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</si>
  <si>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</si>
  <si>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</si>
  <si>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</si>
  <si>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</si>
  <si>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</si>
  <si>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</si>
  <si>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</si>
  <si>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</si>
  <si>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</si>
  <si>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</si>
  <si>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</si>
  <si>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</si>
  <si>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</si>
  <si>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</si>
  <si>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</si>
  <si>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</si>
  <si>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</si>
  <si>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</si>
  <si>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</si>
  <si>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</si>
  <si>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</si>
  <si>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</si>
  <si>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</si>
  <si>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</si>
  <si>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</si>
  <si>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</si>
  <si>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</si>
  <si>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</si>
  <si>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</si>
  <si>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</si>
  <si>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</si>
  <si>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</si>
  <si>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</si>
  <si>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</si>
  <si>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</si>
  <si>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</si>
  <si>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</si>
  <si>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</si>
  <si>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</si>
  <si>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</si>
  <si>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</si>
  <si>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</si>
  <si>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</si>
  <si>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</si>
  <si>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</si>
  <si>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</si>
  <si>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</si>
  <si>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</si>
  <si>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</si>
  <si>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</si>
  <si>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</si>
  <si>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</si>
  <si>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</si>
  <si>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</si>
  <si>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</si>
  <si>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</si>
  <si>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</si>
  <si>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</si>
  <si>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</si>
  <si>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</si>
  <si>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</si>
  <si>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</si>
  <si>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</si>
  <si>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</si>
  <si>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</si>
  <si>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</si>
  <si>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</si>
  <si>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</si>
  <si>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</si>
  <si>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</si>
  <si>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</si>
  <si>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</si>
  <si>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</si>
  <si>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</si>
  <si>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</si>
  <si>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</si>
  <si>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</si>
  <si>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</si>
  <si>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</si>
  <si>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</si>
  <si>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</si>
  <si>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</si>
  <si>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</si>
  <si>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</si>
  <si>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</si>
  <si>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</si>
  <si>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</si>
  <si>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</si>
  <si>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</si>
  <si>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</si>
  <si>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</si>
  <si>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</si>
  <si>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</si>
  <si>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</si>
  <si>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</si>
  <si>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</si>
  <si>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</si>
  <si>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</si>
  <si>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</si>
  <si>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</si>
  <si>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</si>
  <si>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</si>
  <si>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</si>
  <si>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</si>
  <si>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</si>
  <si>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</si>
  <si>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</si>
  <si>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</si>
  <si>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</si>
  <si>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</si>
  <si>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</si>
  <si>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</si>
  <si>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</si>
  <si>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</si>
  <si>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</si>
  <si>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</si>
  <si>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</si>
  <si>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</si>
  <si>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</si>
  <si>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</si>
  <si>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</si>
  <si>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</si>
  <si>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</si>
  <si>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</si>
  <si>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</si>
  <si>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</si>
  <si>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</si>
  <si>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</si>
  <si>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</si>
  <si>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</si>
  <si>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</si>
  <si>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</si>
  <si>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</si>
  <si>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</si>
  <si>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</si>
  <si>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</si>
  <si>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</si>
  <si>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</si>
  <si>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</si>
  <si>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</si>
  <si>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</si>
  <si>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</si>
  <si>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</si>
  <si>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</si>
  <si>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</si>
  <si>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</si>
  <si>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</si>
  <si>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</si>
  <si>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</si>
  <si>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</si>
  <si>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</si>
  <si>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</si>
  <si>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</si>
  <si>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</si>
  <si>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</si>
  <si>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</si>
  <si>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</si>
  <si>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</si>
  <si>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</si>
  <si>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</si>
  <si>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</si>
  <si>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</si>
  <si>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</si>
  <si>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</si>
  <si>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</si>
  <si>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</si>
  <si>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</si>
  <si>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</si>
  <si>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</si>
  <si>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</si>
  <si>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</si>
  <si>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</si>
  <si>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</si>
  <si>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</si>
  <si>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</si>
  <si>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</si>
  <si>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</si>
  <si>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</si>
  <si>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</si>
  <si>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</si>
  <si>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</si>
  <si>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</si>
  <si>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</si>
  <si>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</si>
  <si>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</si>
  <si>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</si>
  <si>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</si>
  <si>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</si>
  <si>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</si>
  <si>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</si>
  <si>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</si>
  <si>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</si>
  <si>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</si>
  <si>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</si>
  <si>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</si>
  <si>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</si>
  <si>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</si>
  <si>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</si>
  <si>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</si>
  <si>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</si>
  <si>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</si>
  <si>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</si>
  <si>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</si>
  <si>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</si>
  <si>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</si>
  <si>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</si>
  <si>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</si>
  <si>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</si>
  <si>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</si>
  <si>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</si>
  <si>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</si>
  <si>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</si>
  <si>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</si>
  <si>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</si>
  <si>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</si>
  <si>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</si>
  <si>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</si>
  <si>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</si>
  <si>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</si>
  <si>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</si>
  <si>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</si>
  <si>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</si>
  <si>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</si>
  <si>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</si>
  <si>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</si>
  <si>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</si>
  <si>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</si>
  <si>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</si>
  <si>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</si>
  <si>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</si>
  <si>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</si>
  <si>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</si>
  <si>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</si>
  <si>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</si>
  <si>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</si>
  <si>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</si>
  <si>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</si>
  <si>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</si>
  <si>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</si>
  <si>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</si>
  <si>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</si>
  <si>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</si>
  <si>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</si>
  <si>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</si>
  <si>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</si>
  <si>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</si>
  <si>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</si>
  <si>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</si>
  <si>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</si>
  <si>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</si>
  <si>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</si>
  <si>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</si>
  <si>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</si>
  <si>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</si>
  <si>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</si>
  <si>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</si>
  <si>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</si>
  <si>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</si>
  <si>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</si>
  <si>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</si>
  <si>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</si>
  <si>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</si>
  <si>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</si>
  <si>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</si>
  <si>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</si>
  <si>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</si>
  <si>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</si>
  <si>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</si>
  <si>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</si>
  <si>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</si>
  <si>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</si>
  <si>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</si>
  <si>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</si>
  <si>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</si>
  <si>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</si>
  <si>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</si>
  <si>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</si>
  <si>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</si>
  <si>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</si>
  <si>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</si>
  <si>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</si>
  <si>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</si>
  <si>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</si>
  <si>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</si>
  <si>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</si>
  <si>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</si>
  <si>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</si>
  <si>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</si>
  <si>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</si>
  <si>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</si>
  <si>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</si>
  <si>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</si>
  <si>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t>
    <phoneticPr fontId="5"/>
  </si>
  <si>
    <t>医薬安全対策課</t>
    <phoneticPr fontId="5"/>
  </si>
  <si>
    <t>平成３０年度</t>
    <phoneticPr fontId="5"/>
  </si>
  <si>
    <t>終了予定なし</t>
    <phoneticPr fontId="5"/>
  </si>
  <si>
    <t>○</t>
  </si>
  <si>
    <t>-</t>
  </si>
  <si>
    <t>-</t>
    <phoneticPr fontId="5"/>
  </si>
  <si>
    <t>「未来投資戦略2017」（平成29年6月9日閣議決定）
平成20年3月28日医政経発第0328001号
平成28年８月30日医政経発0830第１号
薬生安発0830第１号
薬生監麻発0830第１号</t>
    <phoneticPr fontId="5"/>
  </si>
  <si>
    <t>-</t>
    <phoneticPr fontId="5"/>
  </si>
  <si>
    <t>-</t>
    <phoneticPr fontId="5"/>
  </si>
  <si>
    <t>-</t>
    <phoneticPr fontId="5"/>
  </si>
  <si>
    <t>-</t>
    <phoneticPr fontId="5"/>
  </si>
  <si>
    <t>-</t>
    <phoneticPr fontId="5"/>
  </si>
  <si>
    <t>医薬品審査等業務庁費</t>
    <phoneticPr fontId="5"/>
  </si>
  <si>
    <t>職員旅費</t>
    <phoneticPr fontId="5"/>
  </si>
  <si>
    <t>医療現場におけるUDIの有効的利活用推進のため、モデル病院においてＵＤＩシステム導入の効果について運用事例を収集する。</t>
    <phoneticPr fontId="5"/>
  </si>
  <si>
    <t>件</t>
    <phoneticPr fontId="5"/>
  </si>
  <si>
    <t>-</t>
    <phoneticPr fontId="5"/>
  </si>
  <si>
    <t>-</t>
    <phoneticPr fontId="5"/>
  </si>
  <si>
    <t>モデル事業によるUDI導入・運用事例の報告件数</t>
    <phoneticPr fontId="5"/>
  </si>
  <si>
    <t>医療機関に対するＵＤＩシステム導入検討会の開催数</t>
    <phoneticPr fontId="5"/>
  </si>
  <si>
    <t>回</t>
    <phoneticPr fontId="5"/>
  </si>
  <si>
    <t>千円</t>
    <phoneticPr fontId="5"/>
  </si>
  <si>
    <t>　　X/Ｙ</t>
    <phoneticPr fontId="5"/>
  </si>
  <si>
    <t>品質・有効性・安全性の高い医薬品・医療機器・再生医療等製品を国民が適切に利用できるようにすること（Ⅰ-６）</t>
    <phoneticPr fontId="5"/>
  </si>
  <si>
    <t>-</t>
    <phoneticPr fontId="5"/>
  </si>
  <si>
    <t>-</t>
    <phoneticPr fontId="5"/>
  </si>
  <si>
    <t>-</t>
    <phoneticPr fontId="5"/>
  </si>
  <si>
    <t>-</t>
    <phoneticPr fontId="5"/>
  </si>
  <si>
    <t>医療機器等の流通の効率化・高度化、トレーサビリティの確保、医療事故の防止、医療事務の効率化等が期待されており、国が実施すべき事業である。</t>
    <phoneticPr fontId="5"/>
  </si>
  <si>
    <t>IMDRF（国際医療機器規制当局フォーラム）においてUDIのガイダンスが策定されているほか、欧米ではUDIに関する法規制がなされており、国際整合を図る上でも優先度が高い事業である。</t>
    <phoneticPr fontId="5"/>
  </si>
  <si>
    <t>‐</t>
  </si>
  <si>
    <t>無</t>
  </si>
  <si>
    <t>-</t>
    <phoneticPr fontId="5"/>
  </si>
  <si>
    <t>点検対象外</t>
    <phoneticPr fontId="5"/>
  </si>
  <si>
    <t>厚生労働省</t>
  </si>
  <si>
    <t>-</t>
    <phoneticPr fontId="5"/>
  </si>
  <si>
    <t>-</t>
    <phoneticPr fontId="5"/>
  </si>
  <si>
    <t>-</t>
    <phoneticPr fontId="5"/>
  </si>
  <si>
    <t>-</t>
    <phoneticPr fontId="5"/>
  </si>
  <si>
    <t>-</t>
    <phoneticPr fontId="5"/>
  </si>
  <si>
    <t>医療現場におけるＵＤＩ利活用推進事業費</t>
    <phoneticPr fontId="5"/>
  </si>
  <si>
    <t>-</t>
    <phoneticPr fontId="5"/>
  </si>
  <si>
    <t>-</t>
    <phoneticPr fontId="5"/>
  </si>
  <si>
    <t>-</t>
    <phoneticPr fontId="5"/>
  </si>
  <si>
    <t>-</t>
    <phoneticPr fontId="5"/>
  </si>
  <si>
    <t>-</t>
    <phoneticPr fontId="5"/>
  </si>
  <si>
    <t>-</t>
    <phoneticPr fontId="5"/>
  </si>
  <si>
    <t>-</t>
    <phoneticPr fontId="5"/>
  </si>
  <si>
    <t>委員等旅費</t>
    <phoneticPr fontId="5"/>
  </si>
  <si>
    <t>諸謝金</t>
    <rPh sb="0" eb="1">
      <t>ショ</t>
    </rPh>
    <rPh sb="1" eb="3">
      <t>シャキン</t>
    </rPh>
    <phoneticPr fontId="5"/>
  </si>
  <si>
    <t>-</t>
    <phoneticPr fontId="5"/>
  </si>
  <si>
    <t>-</t>
    <phoneticPr fontId="5"/>
  </si>
  <si>
    <t>-</t>
    <phoneticPr fontId="5"/>
  </si>
  <si>
    <t>医薬品安全性評価事業委託費</t>
    <phoneticPr fontId="5"/>
  </si>
  <si>
    <t>X:医療機関に対するＵＤＩシステム導入検討対策費
（医薬品安全性評価事業委託費を除く）
Y:検討会の開催回数
※30年度見込みは、Ｘは30年度予算額、Ｙは目標回数を記載</t>
    <rPh sb="40" eb="41">
      <t>ノゾ</t>
    </rPh>
    <rPh sb="58" eb="60">
      <t>ネンド</t>
    </rPh>
    <rPh sb="60" eb="62">
      <t>ミコ</t>
    </rPh>
    <rPh sb="69" eb="71">
      <t>ネンド</t>
    </rPh>
    <rPh sb="71" eb="74">
      <t>ヨサンガク</t>
    </rPh>
    <rPh sb="77" eb="79">
      <t>モクヒョウ</t>
    </rPh>
    <rPh sb="79" eb="81">
      <t>カイスウ</t>
    </rPh>
    <rPh sb="82" eb="84">
      <t>キサイ</t>
    </rPh>
    <phoneticPr fontId="5"/>
  </si>
  <si>
    <t>6,056
/4</t>
    <phoneticPr fontId="5"/>
  </si>
  <si>
    <t>-</t>
    <phoneticPr fontId="5"/>
  </si>
  <si>
    <t>モデル事業によるUDI導入・運用事例の報告件数
（=交付決定件数）</t>
    <phoneticPr fontId="5"/>
  </si>
  <si>
    <t>国医療事故防止等の医療安全の向上を図るものであるため、国民や社会のニーズは高い。</t>
    <rPh sb="27" eb="28">
      <t>クニ</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</si>
  <si>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</si>
  <si>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課長　関野 秀人</t>
    <phoneticPr fontId="5"/>
  </si>
  <si>
    <t>-</t>
    <phoneticPr fontId="5"/>
  </si>
  <si>
    <t>医療現場におけるUDIの有効的利活用推進のために調査を行うモデル病院の箇所を増加したため。</t>
    <rPh sb="24" eb="26">
      <t>チョウサ</t>
    </rPh>
    <rPh sb="27" eb="28">
      <t>オコナ</t>
    </rPh>
    <rPh sb="35" eb="37">
      <t>カショ</t>
    </rPh>
    <rPh sb="38" eb="40">
      <t>ゾウカ</t>
    </rPh>
    <phoneticPr fontId="5"/>
  </si>
  <si>
    <t>-</t>
    <phoneticPr fontId="5"/>
  </si>
  <si>
    <t>-</t>
    <phoneticPr fontId="5"/>
  </si>
  <si>
    <t>医薬品等の品質確保の徹底を図るとともに、医薬品等の安全対策等を推進すること（Ⅰ-６-２）</t>
    <phoneticPr fontId="5"/>
  </si>
  <si>
    <t>（１）医療機関に対してUDIシステムの導入に関するアンケート調査を実施するとともに、UDIシステムの導入を阻害している原因を明らかにし、その対応策について検討するための検討会を開催する。
（２）医療現場におけるUDIの有効的利活用推進のため、モデル病院（数カ所）において、病院内での物流・在庫管理の最適化、医療安全の向上、医療事務の効率化等の観点から、GS1コードの病院内システムへの導入の効果について具体的に検証する。</t>
    <phoneticPr fontId="5"/>
  </si>
  <si>
    <t>医療機関におけるUDI(Unique Device Identification：医療機器を特定し、識別を行うための仕組み）の利用を推進していくため、実際にUDIシステムを導入するにあたっての課題を明確にするとともに、UDIシステムの導入により医療現場にとってどのような効果があるのか具体的な検証を行う。</t>
    <phoneticPr fontId="5"/>
  </si>
  <si>
    <t>UDIシステムの利活用を推進するにあたり、導入するに当たっての課題や導入することによる効果を検証することにより、流通の効率化・高度化、トレーサビリティの確保、医療事故の防止、医療事務の効率化等を図ることは、医薬品や医療機器の安全対策等を推進することに大いに寄与できるものと考える。なお、本事業は施策として30年度より医薬品等の安全対策等を推進するが、測定指標については設定しない。</t>
    <rPh sb="8" eb="11">
      <t>リカツヨウ</t>
    </rPh>
    <rPh sb="12" eb="14">
      <t>スイシン</t>
    </rPh>
    <rPh sb="21" eb="23">
      <t>ドウニュウ</t>
    </rPh>
    <rPh sb="26" eb="27">
      <t>ア</t>
    </rPh>
    <rPh sb="34" eb="36">
      <t>ドウニュウ</t>
    </rPh>
    <rPh sb="43" eb="45">
      <t>コウカ</t>
    </rPh>
    <rPh sb="46" eb="48">
      <t>ケンショウ</t>
    </rPh>
    <rPh sb="97" eb="98">
      <t>ハカ</t>
    </rPh>
    <rPh sb="107" eb="109">
      <t>イリョウ</t>
    </rPh>
    <rPh sb="109" eb="111">
      <t>キキ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</si>
</sst>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5" xfId="0" applyFont="1" applyFill="1" applyBorder="1" applyAlignment="1" applyProtection="1">
      <alignment horizontal="left" vertical="center"/>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19</xdr:col>
      <xdr:colOff>164085</xdr:colOff>
      <xdr:row>744</xdr:row>
      <xdr:rowOff>244928</xdr:rowOff>
    </xdr:to>
    <xdr:sp macro="" textlink="">
      <xdr:nvSpPr>
        <xdr:cNvPr id="3" name="正方形/長方形 2"/>
        <xdr:cNvSpPr/>
      </xdr:nvSpPr>
      <xdr:spPr>
        <a:xfrm>
          <a:off x="1632857" y="40821429"/>
          <a:ext cx="2409264" cy="13062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27214</xdr:colOff>
      <xdr:row>743</xdr:row>
      <xdr:rowOff>244929</xdr:rowOff>
    </xdr:from>
    <xdr:to>
      <xdr:col>15</xdr:col>
      <xdr:colOff>62433</xdr:colOff>
      <xdr:row>744</xdr:row>
      <xdr:rowOff>176827</xdr:rowOff>
    </xdr:to>
    <xdr:sp macro="" textlink="">
      <xdr:nvSpPr>
        <xdr:cNvPr id="4" name="Text Box 2"/>
        <xdr:cNvSpPr txBox="1">
          <a:spLocks noChangeArrowheads="1"/>
        </xdr:cNvSpPr>
      </xdr:nvSpPr>
      <xdr:spPr bwMode="auto">
        <a:xfrm>
          <a:off x="2272393" y="41773929"/>
          <a:ext cx="851647" cy="285684"/>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ＭＳ Ｐゴシック"/>
              <a:ea typeface="+mn-ea"/>
            </a:rPr>
            <a:t>１４百万円</a:t>
          </a:r>
        </a:p>
      </xdr:txBody>
    </xdr:sp>
    <xdr:clientData/>
  </xdr:twoCellAnchor>
  <xdr:twoCellAnchor>
    <xdr:from>
      <xdr:col>23</xdr:col>
      <xdr:colOff>0</xdr:colOff>
      <xdr:row>742</xdr:row>
      <xdr:rowOff>0</xdr:rowOff>
    </xdr:from>
    <xdr:to>
      <xdr:col>43</xdr:col>
      <xdr:colOff>52829</xdr:colOff>
      <xdr:row>743</xdr:row>
      <xdr:rowOff>174570</xdr:rowOff>
    </xdr:to>
    <xdr:sp macro="" textlink="">
      <xdr:nvSpPr>
        <xdr:cNvPr id="6" name="大かっこ 5"/>
        <xdr:cNvSpPr/>
      </xdr:nvSpPr>
      <xdr:spPr>
        <a:xfrm>
          <a:off x="4694464" y="41175214"/>
          <a:ext cx="4134972" cy="5283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xdr:colOff>
      <xdr:row>742</xdr:row>
      <xdr:rowOff>0</xdr:rowOff>
    </xdr:from>
    <xdr:to>
      <xdr:col>40</xdr:col>
      <xdr:colOff>190500</xdr:colOff>
      <xdr:row>743</xdr:row>
      <xdr:rowOff>69795</xdr:rowOff>
    </xdr:to>
    <xdr:sp macro="" textlink="">
      <xdr:nvSpPr>
        <xdr:cNvPr id="7" name="Text Box 2"/>
        <xdr:cNvSpPr txBox="1">
          <a:spLocks noChangeArrowheads="1"/>
        </xdr:cNvSpPr>
      </xdr:nvSpPr>
      <xdr:spPr bwMode="auto">
        <a:xfrm>
          <a:off x="5102680" y="41175214"/>
          <a:ext cx="3252106" cy="423581"/>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mn-ea"/>
            </a:rPr>
            <a:t>医療現場におけるＵＤＩ利活用推進に係る経費</a:t>
          </a:r>
        </a:p>
      </xdr:txBody>
    </xdr:sp>
    <xdr:clientData/>
  </xdr:twoCellAnchor>
  <xdr:twoCellAnchor>
    <xdr:from>
      <xdr:col>11</xdr:col>
      <xdr:colOff>190500</xdr:colOff>
      <xdr:row>744</xdr:row>
      <xdr:rowOff>272143</xdr:rowOff>
    </xdr:from>
    <xdr:to>
      <xdr:col>12</xdr:col>
      <xdr:colOff>0</xdr:colOff>
      <xdr:row>754</xdr:row>
      <xdr:rowOff>27214</xdr:rowOff>
    </xdr:to>
    <xdr:cxnSp macro="">
      <xdr:nvCxnSpPr>
        <xdr:cNvPr id="8" name="直線矢印コネクタ 7"/>
        <xdr:cNvCxnSpPr/>
      </xdr:nvCxnSpPr>
      <xdr:spPr>
        <a:xfrm>
          <a:off x="2435679" y="42154929"/>
          <a:ext cx="13607" cy="329292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176892</xdr:colOff>
      <xdr:row>747</xdr:row>
      <xdr:rowOff>340179</xdr:rowOff>
    </xdr:from>
    <xdr:to>
      <xdr:col>19</xdr:col>
      <xdr:colOff>168888</xdr:colOff>
      <xdr:row>747</xdr:row>
      <xdr:rowOff>351383</xdr:rowOff>
    </xdr:to>
    <xdr:cxnSp macro="">
      <xdr:nvCxnSpPr>
        <xdr:cNvPr id="11" name="直線矢印コネクタ 10"/>
        <xdr:cNvCxnSpPr/>
      </xdr:nvCxnSpPr>
      <xdr:spPr>
        <a:xfrm>
          <a:off x="2422071" y="43284322"/>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0</xdr:rowOff>
    </xdr:from>
    <xdr:to>
      <xdr:col>19</xdr:col>
      <xdr:colOff>196103</xdr:colOff>
      <xdr:row>754</xdr:row>
      <xdr:rowOff>11204</xdr:rowOff>
    </xdr:to>
    <xdr:cxnSp macro="">
      <xdr:nvCxnSpPr>
        <xdr:cNvPr id="12" name="直線矢印コネクタ 11"/>
        <xdr:cNvCxnSpPr/>
      </xdr:nvCxnSpPr>
      <xdr:spPr>
        <a:xfrm>
          <a:off x="2449286" y="45420643"/>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27215</xdr:colOff>
      <xdr:row>752</xdr:row>
      <xdr:rowOff>244929</xdr:rowOff>
    </xdr:from>
    <xdr:to>
      <xdr:col>48</xdr:col>
      <xdr:colOff>123167</xdr:colOff>
      <xdr:row>756</xdr:row>
      <xdr:rowOff>377090</xdr:rowOff>
    </xdr:to>
    <xdr:grpSp>
      <xdr:nvGrpSpPr>
        <xdr:cNvPr id="17" name="グループ化 16"/>
        <xdr:cNvGrpSpPr/>
      </xdr:nvGrpSpPr>
      <xdr:grpSpPr>
        <a:xfrm>
          <a:off x="4027715" y="43640829"/>
          <a:ext cx="5696652" cy="1541861"/>
          <a:chOff x="2487704" y="48436026"/>
          <a:chExt cx="4471149" cy="1374121"/>
        </a:xfrm>
      </xdr:grpSpPr>
      <xdr:sp macro="" textlink="">
        <xdr:nvSpPr>
          <xdr:cNvPr id="18" name="大かっこ 17"/>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正方形/長方形 18"/>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．医療法人</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８百万円</a:t>
            </a:r>
            <a:endParaRPr kumimoji="1" lang="en-US" altLang="ja-JP" sz="1600">
              <a:solidFill>
                <a:schemeClr val="tx1"/>
              </a:solidFill>
              <a:latin typeface="+mn-ea"/>
              <a:ea typeface="+mn-ea"/>
            </a:endParaRPr>
          </a:p>
        </xdr:txBody>
      </xdr:sp>
      <xdr:sp macro="" textlink="">
        <xdr:nvSpPr>
          <xdr:cNvPr id="20"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利活用推進事業に係る検証を行うための調査費など</a:t>
            </a:r>
          </a:p>
        </xdr:txBody>
      </xdr:sp>
    </xdr:grpSp>
    <xdr:clientData/>
  </xdr:twoCellAnchor>
  <xdr:twoCellAnchor>
    <xdr:from>
      <xdr:col>20</xdr:col>
      <xdr:colOff>1</xdr:colOff>
      <xdr:row>746</xdr:row>
      <xdr:rowOff>231322</xdr:rowOff>
    </xdr:from>
    <xdr:to>
      <xdr:col>48</xdr:col>
      <xdr:colOff>95953</xdr:colOff>
      <xdr:row>751</xdr:row>
      <xdr:rowOff>9697</xdr:rowOff>
    </xdr:to>
    <xdr:grpSp>
      <xdr:nvGrpSpPr>
        <xdr:cNvPr id="21" name="グループ化 20"/>
        <xdr:cNvGrpSpPr/>
      </xdr:nvGrpSpPr>
      <xdr:grpSpPr>
        <a:xfrm>
          <a:off x="4000501" y="41350747"/>
          <a:ext cx="5696652" cy="1540500"/>
          <a:chOff x="2487704" y="48436026"/>
          <a:chExt cx="4471149" cy="1374121"/>
        </a:xfrm>
      </xdr:grpSpPr>
      <xdr:sp macro="" textlink="">
        <xdr:nvSpPr>
          <xdr:cNvPr id="22" name="大かっこ 21"/>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p>
          <a:p>
            <a:pPr algn="l"/>
            <a:r>
              <a:rPr kumimoji="1" lang="ja-JP" altLang="en-US" sz="1600">
                <a:solidFill>
                  <a:schemeClr val="tx1"/>
                </a:solidFill>
                <a:latin typeface="+mn-ea"/>
                <a:ea typeface="+mn-ea"/>
              </a:rPr>
              <a:t>　　　６百万円</a:t>
            </a:r>
            <a:endParaRPr kumimoji="1" lang="en-US" altLang="ja-JP" sz="1600">
              <a:solidFill>
                <a:schemeClr val="tx1"/>
              </a:solidFill>
              <a:latin typeface="+mn-ea"/>
              <a:ea typeface="+mn-ea"/>
            </a:endParaRPr>
          </a:p>
        </xdr:txBody>
      </xdr:sp>
      <xdr:sp macro="" textlink="">
        <xdr:nvSpPr>
          <xdr:cNvPr id="24"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利活用推進事業を行うための事務</a:t>
            </a:r>
          </a:p>
        </xdr:txBody>
      </xdr:sp>
    </xdr:grpSp>
    <xdr:clientData/>
  </xdr:twoCellAnchor>
  <xdr:twoCellAnchor>
    <xdr:from>
      <xdr:col>20</xdr:col>
      <xdr:colOff>54429</xdr:colOff>
      <xdr:row>751</xdr:row>
      <xdr:rowOff>258537</xdr:rowOff>
    </xdr:from>
    <xdr:to>
      <xdr:col>32</xdr:col>
      <xdr:colOff>81643</xdr:colOff>
      <xdr:row>752</xdr:row>
      <xdr:rowOff>163288</xdr:rowOff>
    </xdr:to>
    <xdr:sp macro="" textlink="">
      <xdr:nvSpPr>
        <xdr:cNvPr id="25" name="Text Box 2"/>
        <xdr:cNvSpPr txBox="1">
          <a:spLocks noChangeArrowheads="1"/>
        </xdr:cNvSpPr>
      </xdr:nvSpPr>
      <xdr:spPr bwMode="auto">
        <a:xfrm>
          <a:off x="4136572" y="44617823"/>
          <a:ext cx="2476500" cy="421822"/>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一般競争入札</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02" sqref="BG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470</v>
      </c>
      <c r="AP2" s="939"/>
      <c r="AQ2" s="939"/>
      <c r="AR2" s="79" t="str">
        <f>IF(OR(AO2="　", AO2=""), "", "-")</f>
        <v>-</v>
      </c>
      <c r="AS2" s="940">
        <v>16</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585</v>
      </c>
      <c r="AK3" s="870"/>
      <c r="AL3" s="870"/>
      <c r="AM3" s="870"/>
      <c r="AN3" s="870"/>
      <c r="AO3" s="870"/>
      <c r="AP3" s="870"/>
      <c r="AQ3" s="870"/>
      <c r="AR3" s="870"/>
      <c r="AS3" s="870"/>
      <c r="AT3" s="870"/>
      <c r="AU3" s="870"/>
      <c r="AV3" s="870"/>
      <c r="AW3" s="870"/>
      <c r="AX3" s="24" t="s">
        <v>65</v>
      </c>
    </row>
    <row r="4" spans="1:50" ht="24.75" customHeight="1" x14ac:dyDescent="0.15">
      <c r="A4" s="706" t="s">
        <v>25</v>
      </c>
      <c r="B4" s="707"/>
      <c r="C4" s="707"/>
      <c r="D4" s="707"/>
      <c r="E4" s="707"/>
      <c r="F4" s="707"/>
      <c r="G4" s="684" t="s">
        <v>591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0" t="s">
        <v>552</v>
      </c>
      <c r="H5" s="841"/>
      <c r="I5" s="841"/>
      <c r="J5" s="841"/>
      <c r="K5" s="841"/>
      <c r="L5" s="841"/>
      <c r="M5" s="842" t="s">
        <v>66</v>
      </c>
      <c r="N5" s="843"/>
      <c r="O5" s="843"/>
      <c r="P5" s="843"/>
      <c r="Q5" s="843"/>
      <c r="R5" s="844"/>
      <c r="S5" s="845" t="s">
        <v>553</v>
      </c>
      <c r="T5" s="841"/>
      <c r="U5" s="841"/>
      <c r="V5" s="841"/>
      <c r="W5" s="841"/>
      <c r="X5" s="846"/>
      <c r="Y5" s="700" t="s">
        <v>3</v>
      </c>
      <c r="Z5" s="541"/>
      <c r="AA5" s="541"/>
      <c r="AB5" s="541"/>
      <c r="AC5" s="541"/>
      <c r="AD5" s="542"/>
      <c r="AE5" s="701" t="s">
        <v>551</v>
      </c>
      <c r="AF5" s="701"/>
      <c r="AG5" s="701"/>
      <c r="AH5" s="701"/>
      <c r="AI5" s="701"/>
      <c r="AJ5" s="701"/>
      <c r="AK5" s="701"/>
      <c r="AL5" s="701"/>
      <c r="AM5" s="701"/>
      <c r="AN5" s="701"/>
      <c r="AO5" s="701"/>
      <c r="AP5" s="702"/>
      <c r="AQ5" s="703" t="s">
        <v>611</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74.25" customHeight="1" x14ac:dyDescent="0.15">
      <c r="A7" s="493" t="s">
        <v>22</v>
      </c>
      <c r="B7" s="494"/>
      <c r="C7" s="494"/>
      <c r="D7" s="494"/>
      <c r="E7" s="494"/>
      <c r="F7" s="495"/>
      <c r="G7" s="496" t="s">
        <v>556</v>
      </c>
      <c r="H7" s="497"/>
      <c r="I7" s="497"/>
      <c r="J7" s="497"/>
      <c r="K7" s="497"/>
      <c r="L7" s="497"/>
      <c r="M7" s="497"/>
      <c r="N7" s="497"/>
      <c r="O7" s="497"/>
      <c r="P7" s="497"/>
      <c r="Q7" s="497"/>
      <c r="R7" s="497"/>
      <c r="S7" s="497"/>
      <c r="T7" s="497"/>
      <c r="U7" s="497"/>
      <c r="V7" s="497"/>
      <c r="W7" s="497"/>
      <c r="X7" s="498"/>
      <c r="Y7" s="922" t="s">
        <v>548</v>
      </c>
      <c r="Z7" s="441"/>
      <c r="AA7" s="441"/>
      <c r="AB7" s="441"/>
      <c r="AC7" s="441"/>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3" t="s">
        <v>389</v>
      </c>
      <c r="B8" s="494"/>
      <c r="C8" s="494"/>
      <c r="D8" s="494"/>
      <c r="E8" s="494"/>
      <c r="F8" s="495"/>
      <c r="G8" s="941" t="str">
        <f>入力規則等!A26</f>
        <v>-</v>
      </c>
      <c r="H8" s="722"/>
      <c r="I8" s="722"/>
      <c r="J8" s="722"/>
      <c r="K8" s="722"/>
      <c r="L8" s="722"/>
      <c r="M8" s="722"/>
      <c r="N8" s="722"/>
      <c r="O8" s="722"/>
      <c r="P8" s="722"/>
      <c r="Q8" s="722"/>
      <c r="R8" s="722"/>
      <c r="S8" s="722"/>
      <c r="T8" s="722"/>
      <c r="U8" s="722"/>
      <c r="V8" s="722"/>
      <c r="W8" s="722"/>
      <c r="X8" s="942"/>
      <c r="Y8" s="847" t="s">
        <v>390</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618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2" t="s">
        <v>30</v>
      </c>
      <c r="B10" s="663"/>
      <c r="C10" s="663"/>
      <c r="D10" s="663"/>
      <c r="E10" s="663"/>
      <c r="F10" s="663"/>
      <c r="G10" s="756" t="s">
        <v>617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3" t="s">
        <v>24</v>
      </c>
      <c r="B12" s="944"/>
      <c r="C12" s="944"/>
      <c r="D12" s="944"/>
      <c r="E12" s="944"/>
      <c r="F12" s="945"/>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558</v>
      </c>
      <c r="Q13" s="660"/>
      <c r="R13" s="660"/>
      <c r="S13" s="660"/>
      <c r="T13" s="660"/>
      <c r="U13" s="660"/>
      <c r="V13" s="661"/>
      <c r="W13" s="659" t="s">
        <v>558</v>
      </c>
      <c r="X13" s="660"/>
      <c r="Y13" s="660"/>
      <c r="Z13" s="660"/>
      <c r="AA13" s="660"/>
      <c r="AB13" s="660"/>
      <c r="AC13" s="661"/>
      <c r="AD13" s="659" t="s">
        <v>558</v>
      </c>
      <c r="AE13" s="660"/>
      <c r="AF13" s="660"/>
      <c r="AG13" s="660"/>
      <c r="AH13" s="660"/>
      <c r="AI13" s="660"/>
      <c r="AJ13" s="661"/>
      <c r="AK13" s="659">
        <f>14027/1000</f>
        <v>14.026999999999999</v>
      </c>
      <c r="AL13" s="660"/>
      <c r="AM13" s="660"/>
      <c r="AN13" s="660"/>
      <c r="AO13" s="660"/>
      <c r="AP13" s="660"/>
      <c r="AQ13" s="661"/>
      <c r="AR13" s="919">
        <f>ROUND(19150/1000,0)</f>
        <v>19</v>
      </c>
      <c r="AS13" s="920"/>
      <c r="AT13" s="920"/>
      <c r="AU13" s="920"/>
      <c r="AV13" s="920"/>
      <c r="AW13" s="920"/>
      <c r="AX13" s="921"/>
    </row>
    <row r="14" spans="1:50" ht="21" customHeight="1" x14ac:dyDescent="0.15">
      <c r="A14" s="616"/>
      <c r="B14" s="617"/>
      <c r="C14" s="617"/>
      <c r="D14" s="617"/>
      <c r="E14" s="617"/>
      <c r="F14" s="618"/>
      <c r="G14" s="727"/>
      <c r="H14" s="728"/>
      <c r="I14" s="713" t="s">
        <v>8</v>
      </c>
      <c r="J14" s="764"/>
      <c r="K14" s="764"/>
      <c r="L14" s="764"/>
      <c r="M14" s="764"/>
      <c r="N14" s="764"/>
      <c r="O14" s="765"/>
      <c r="P14" s="659" t="s">
        <v>559</v>
      </c>
      <c r="Q14" s="660"/>
      <c r="R14" s="660"/>
      <c r="S14" s="660"/>
      <c r="T14" s="660"/>
      <c r="U14" s="660"/>
      <c r="V14" s="661"/>
      <c r="W14" s="659" t="s">
        <v>559</v>
      </c>
      <c r="X14" s="660"/>
      <c r="Y14" s="660"/>
      <c r="Z14" s="660"/>
      <c r="AA14" s="660"/>
      <c r="AB14" s="660"/>
      <c r="AC14" s="661"/>
      <c r="AD14" s="659" t="s">
        <v>559</v>
      </c>
      <c r="AE14" s="660"/>
      <c r="AF14" s="660"/>
      <c r="AG14" s="660"/>
      <c r="AH14" s="660"/>
      <c r="AI14" s="660"/>
      <c r="AJ14" s="661"/>
      <c r="AK14" s="659" t="s">
        <v>559</v>
      </c>
      <c r="AL14" s="660"/>
      <c r="AM14" s="660"/>
      <c r="AN14" s="660"/>
      <c r="AO14" s="660"/>
      <c r="AP14" s="660"/>
      <c r="AQ14" s="661"/>
      <c r="AR14" s="788"/>
      <c r="AS14" s="788"/>
      <c r="AT14" s="788"/>
      <c r="AU14" s="788"/>
      <c r="AV14" s="788"/>
      <c r="AW14" s="788"/>
      <c r="AX14" s="789"/>
    </row>
    <row r="15" spans="1:50" ht="21" customHeight="1" x14ac:dyDescent="0.15">
      <c r="A15" s="616"/>
      <c r="B15" s="617"/>
      <c r="C15" s="617"/>
      <c r="D15" s="617"/>
      <c r="E15" s="617"/>
      <c r="F15" s="618"/>
      <c r="G15" s="727"/>
      <c r="H15" s="728"/>
      <c r="I15" s="713" t="s">
        <v>51</v>
      </c>
      <c r="J15" s="714"/>
      <c r="K15" s="714"/>
      <c r="L15" s="714"/>
      <c r="M15" s="714"/>
      <c r="N15" s="714"/>
      <c r="O15" s="715"/>
      <c r="P15" s="659" t="s">
        <v>560</v>
      </c>
      <c r="Q15" s="660"/>
      <c r="R15" s="660"/>
      <c r="S15" s="660"/>
      <c r="T15" s="660"/>
      <c r="U15" s="660"/>
      <c r="V15" s="661"/>
      <c r="W15" s="659" t="s">
        <v>560</v>
      </c>
      <c r="X15" s="660"/>
      <c r="Y15" s="660"/>
      <c r="Z15" s="660"/>
      <c r="AA15" s="660"/>
      <c r="AB15" s="660"/>
      <c r="AC15" s="661"/>
      <c r="AD15" s="659" t="s">
        <v>560</v>
      </c>
      <c r="AE15" s="660"/>
      <c r="AF15" s="660"/>
      <c r="AG15" s="660"/>
      <c r="AH15" s="660"/>
      <c r="AI15" s="660"/>
      <c r="AJ15" s="661"/>
      <c r="AK15" s="659" t="s">
        <v>560</v>
      </c>
      <c r="AL15" s="660"/>
      <c r="AM15" s="660"/>
      <c r="AN15" s="660"/>
      <c r="AO15" s="660"/>
      <c r="AP15" s="660"/>
      <c r="AQ15" s="661"/>
      <c r="AR15" s="659" t="s">
        <v>612</v>
      </c>
      <c r="AS15" s="660"/>
      <c r="AT15" s="660"/>
      <c r="AU15" s="660"/>
      <c r="AV15" s="660"/>
      <c r="AW15" s="660"/>
      <c r="AX15" s="661"/>
    </row>
    <row r="16" spans="1:50" ht="21" customHeight="1" x14ac:dyDescent="0.15">
      <c r="A16" s="616"/>
      <c r="B16" s="617"/>
      <c r="C16" s="617"/>
      <c r="D16" s="617"/>
      <c r="E16" s="617"/>
      <c r="F16" s="618"/>
      <c r="G16" s="727"/>
      <c r="H16" s="728"/>
      <c r="I16" s="713" t="s">
        <v>52</v>
      </c>
      <c r="J16" s="714"/>
      <c r="K16" s="714"/>
      <c r="L16" s="714"/>
      <c r="M16" s="714"/>
      <c r="N16" s="714"/>
      <c r="O16" s="715"/>
      <c r="P16" s="659" t="s">
        <v>561</v>
      </c>
      <c r="Q16" s="660"/>
      <c r="R16" s="660"/>
      <c r="S16" s="660"/>
      <c r="T16" s="660"/>
      <c r="U16" s="660"/>
      <c r="V16" s="661"/>
      <c r="W16" s="659" t="s">
        <v>561</v>
      </c>
      <c r="X16" s="660"/>
      <c r="Y16" s="660"/>
      <c r="Z16" s="660"/>
      <c r="AA16" s="660"/>
      <c r="AB16" s="660"/>
      <c r="AC16" s="661"/>
      <c r="AD16" s="659" t="s">
        <v>561</v>
      </c>
      <c r="AE16" s="660"/>
      <c r="AF16" s="660"/>
      <c r="AG16" s="660"/>
      <c r="AH16" s="660"/>
      <c r="AI16" s="660"/>
      <c r="AJ16" s="661"/>
      <c r="AK16" s="659" t="s">
        <v>561</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562</v>
      </c>
      <c r="Q17" s="660"/>
      <c r="R17" s="660"/>
      <c r="S17" s="660"/>
      <c r="T17" s="660"/>
      <c r="U17" s="660"/>
      <c r="V17" s="661"/>
      <c r="W17" s="659" t="s">
        <v>562</v>
      </c>
      <c r="X17" s="660"/>
      <c r="Y17" s="660"/>
      <c r="Z17" s="660"/>
      <c r="AA17" s="660"/>
      <c r="AB17" s="660"/>
      <c r="AC17" s="661"/>
      <c r="AD17" s="659" t="s">
        <v>562</v>
      </c>
      <c r="AE17" s="660"/>
      <c r="AF17" s="660"/>
      <c r="AG17" s="660"/>
      <c r="AH17" s="660"/>
      <c r="AI17" s="660"/>
      <c r="AJ17" s="661"/>
      <c r="AK17" s="659" t="s">
        <v>562</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9"/>
      <c r="H18" s="730"/>
      <c r="I18" s="718" t="s">
        <v>20</v>
      </c>
      <c r="J18" s="719"/>
      <c r="K18" s="719"/>
      <c r="L18" s="719"/>
      <c r="M18" s="719"/>
      <c r="N18" s="719"/>
      <c r="O18" s="720"/>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14.026999999999999</v>
      </c>
      <c r="AL18" s="880"/>
      <c r="AM18" s="880"/>
      <c r="AN18" s="880"/>
      <c r="AO18" s="880"/>
      <c r="AP18" s="880"/>
      <c r="AQ18" s="881"/>
      <c r="AR18" s="879">
        <f>SUM(AR13:AX17)</f>
        <v>19</v>
      </c>
      <c r="AS18" s="880"/>
      <c r="AT18" s="880"/>
      <c r="AU18" s="880"/>
      <c r="AV18" s="880"/>
      <c r="AW18" s="880"/>
      <c r="AX18" s="882"/>
    </row>
    <row r="19" spans="1:50" ht="24.75" customHeight="1" x14ac:dyDescent="0.15">
      <c r="A19" s="616"/>
      <c r="B19" s="617"/>
      <c r="C19" s="617"/>
      <c r="D19" s="617"/>
      <c r="E19" s="617"/>
      <c r="F19" s="618"/>
      <c r="G19" s="877" t="s">
        <v>9</v>
      </c>
      <c r="H19" s="878"/>
      <c r="I19" s="878"/>
      <c r="J19" s="878"/>
      <c r="K19" s="878"/>
      <c r="L19" s="878"/>
      <c r="M19" s="878"/>
      <c r="N19" s="878"/>
      <c r="O19" s="878"/>
      <c r="P19" s="659" t="s">
        <v>607</v>
      </c>
      <c r="Q19" s="660"/>
      <c r="R19" s="660"/>
      <c r="S19" s="660"/>
      <c r="T19" s="660"/>
      <c r="U19" s="660"/>
      <c r="V19" s="661"/>
      <c r="W19" s="659" t="s">
        <v>607</v>
      </c>
      <c r="X19" s="660"/>
      <c r="Y19" s="660"/>
      <c r="Z19" s="660"/>
      <c r="AA19" s="660"/>
      <c r="AB19" s="660"/>
      <c r="AC19" s="661"/>
      <c r="AD19" s="659" t="s">
        <v>607</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77" t="s">
        <v>10</v>
      </c>
      <c r="H20" s="878"/>
      <c r="I20" s="878"/>
      <c r="J20" s="878"/>
      <c r="K20" s="878"/>
      <c r="L20" s="878"/>
      <c r="M20" s="878"/>
      <c r="N20" s="878"/>
      <c r="O20" s="878"/>
      <c r="P20" s="310" t="str">
        <f>IF(P18=0, "-", SUM(P19)/P18)</f>
        <v>-</v>
      </c>
      <c r="Q20" s="310"/>
      <c r="R20" s="310"/>
      <c r="S20" s="310"/>
      <c r="T20" s="310"/>
      <c r="U20" s="310"/>
      <c r="V20" s="310"/>
      <c r="W20" s="310" t="str">
        <f t="shared" ref="W20" si="0">IF(W18=0, "-", SUM(W19)/W18)</f>
        <v>-</v>
      </c>
      <c r="X20" s="310"/>
      <c r="Y20" s="310"/>
      <c r="Z20" s="310"/>
      <c r="AA20" s="310"/>
      <c r="AB20" s="310"/>
      <c r="AC20" s="310"/>
      <c r="AD20" s="310" t="str">
        <f t="shared" ref="AD20" si="1">IF(AD18=0, "-", SUM(AD19)/AD18)</f>
        <v>-</v>
      </c>
      <c r="AE20" s="310"/>
      <c r="AF20" s="310"/>
      <c r="AG20" s="310"/>
      <c r="AH20" s="310"/>
      <c r="AI20" s="310"/>
      <c r="AJ20" s="310"/>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46"/>
      <c r="G21" s="308" t="s">
        <v>497</v>
      </c>
      <c r="H21" s="309"/>
      <c r="I21" s="309"/>
      <c r="J21" s="309"/>
      <c r="K21" s="309"/>
      <c r="L21" s="309"/>
      <c r="M21" s="309"/>
      <c r="N21" s="309"/>
      <c r="O21" s="309"/>
      <c r="P21" s="310" t="e">
        <f>IF(P19=0, "-", SUM(P19)/SUM(P13,P14))</f>
        <v>#DIV/0!</v>
      </c>
      <c r="Q21" s="310"/>
      <c r="R21" s="310"/>
      <c r="S21" s="310"/>
      <c r="T21" s="310"/>
      <c r="U21" s="310"/>
      <c r="V21" s="310"/>
      <c r="W21" s="310" t="e">
        <f t="shared" ref="W21" si="2">IF(W19=0, "-", SUM(W19)/SUM(W13,W14))</f>
        <v>#DIV/0!</v>
      </c>
      <c r="X21" s="310"/>
      <c r="Y21" s="310"/>
      <c r="Z21" s="310"/>
      <c r="AA21" s="310"/>
      <c r="AB21" s="310"/>
      <c r="AC21" s="310"/>
      <c r="AD21" s="310" t="e">
        <f t="shared" ref="AD21" si="3">IF(AD19=0, "-", SUM(AD19)/SUM(AD13,AD14))</f>
        <v>#DIV/0!</v>
      </c>
      <c r="AE21" s="310"/>
      <c r="AF21" s="310"/>
      <c r="AG21" s="310"/>
      <c r="AH21" s="310"/>
      <c r="AI21" s="310"/>
      <c r="AJ21" s="310"/>
      <c r="AK21" s="325"/>
      <c r="AL21" s="325"/>
      <c r="AM21" s="325"/>
      <c r="AN21" s="325"/>
      <c r="AO21" s="325"/>
      <c r="AP21" s="325"/>
      <c r="AQ21" s="326"/>
      <c r="AR21" s="326"/>
      <c r="AS21" s="326"/>
      <c r="AT21" s="326"/>
      <c r="AU21" s="325"/>
      <c r="AV21" s="325"/>
      <c r="AW21" s="325"/>
      <c r="AX21" s="327"/>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604</v>
      </c>
      <c r="H23" s="953"/>
      <c r="I23" s="953"/>
      <c r="J23" s="953"/>
      <c r="K23" s="953"/>
      <c r="L23" s="953"/>
      <c r="M23" s="953"/>
      <c r="N23" s="953"/>
      <c r="O23" s="954"/>
      <c r="P23" s="919">
        <f>7971/1000</f>
        <v>7.9710000000000001</v>
      </c>
      <c r="Q23" s="920"/>
      <c r="R23" s="920"/>
      <c r="S23" s="920"/>
      <c r="T23" s="920"/>
      <c r="U23" s="920"/>
      <c r="V23" s="937"/>
      <c r="W23" s="919">
        <f>ROUND(10628/1000,0)</f>
        <v>11</v>
      </c>
      <c r="X23" s="920"/>
      <c r="Y23" s="920"/>
      <c r="Z23" s="920"/>
      <c r="AA23" s="920"/>
      <c r="AB23" s="920"/>
      <c r="AC23" s="937"/>
      <c r="AD23" s="974" t="s">
        <v>613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563</v>
      </c>
      <c r="H24" s="956"/>
      <c r="I24" s="956"/>
      <c r="J24" s="956"/>
      <c r="K24" s="956"/>
      <c r="L24" s="956"/>
      <c r="M24" s="956"/>
      <c r="N24" s="956"/>
      <c r="O24" s="957"/>
      <c r="P24" s="659">
        <f>5045/1000</f>
        <v>5.0449999999999999</v>
      </c>
      <c r="Q24" s="660"/>
      <c r="R24" s="660"/>
      <c r="S24" s="660"/>
      <c r="T24" s="660"/>
      <c r="U24" s="660"/>
      <c r="V24" s="661"/>
      <c r="W24" s="659">
        <f>ROUND(7258/1000,0)</f>
        <v>7</v>
      </c>
      <c r="X24" s="660"/>
      <c r="Y24" s="660"/>
      <c r="Z24" s="660"/>
      <c r="AA24" s="660"/>
      <c r="AB24" s="660"/>
      <c r="AC24" s="661"/>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600</v>
      </c>
      <c r="H25" s="956"/>
      <c r="I25" s="956"/>
      <c r="J25" s="956"/>
      <c r="K25" s="956"/>
      <c r="L25" s="956"/>
      <c r="M25" s="956"/>
      <c r="N25" s="956"/>
      <c r="O25" s="957"/>
      <c r="P25" s="659">
        <v>1</v>
      </c>
      <c r="Q25" s="660"/>
      <c r="R25" s="660"/>
      <c r="S25" s="660"/>
      <c r="T25" s="660"/>
      <c r="U25" s="660"/>
      <c r="V25" s="661"/>
      <c r="W25" s="659">
        <f>ROUND(720/1000,0)</f>
        <v>1</v>
      </c>
      <c r="X25" s="660"/>
      <c r="Y25" s="660"/>
      <c r="Z25" s="660"/>
      <c r="AA25" s="660"/>
      <c r="AB25" s="660"/>
      <c r="AC25" s="661"/>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599</v>
      </c>
      <c r="H26" s="956"/>
      <c r="I26" s="956"/>
      <c r="J26" s="956"/>
      <c r="K26" s="956"/>
      <c r="L26" s="956"/>
      <c r="M26" s="956"/>
      <c r="N26" s="956"/>
      <c r="O26" s="957"/>
      <c r="P26" s="659">
        <v>0</v>
      </c>
      <c r="Q26" s="660"/>
      <c r="R26" s="660"/>
      <c r="S26" s="660"/>
      <c r="T26" s="660"/>
      <c r="U26" s="660"/>
      <c r="V26" s="661"/>
      <c r="W26" s="659">
        <f>ROUND(348/1000,0)</f>
        <v>0</v>
      </c>
      <c r="X26" s="660"/>
      <c r="Y26" s="660"/>
      <c r="Z26" s="660"/>
      <c r="AA26" s="660"/>
      <c r="AB26" s="660"/>
      <c r="AC26" s="661"/>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564</v>
      </c>
      <c r="H27" s="956"/>
      <c r="I27" s="956"/>
      <c r="J27" s="956"/>
      <c r="K27" s="956"/>
      <c r="L27" s="956"/>
      <c r="M27" s="956"/>
      <c r="N27" s="956"/>
      <c r="O27" s="957"/>
      <c r="P27" s="659">
        <v>0</v>
      </c>
      <c r="Q27" s="660"/>
      <c r="R27" s="660"/>
      <c r="S27" s="660"/>
      <c r="T27" s="660"/>
      <c r="U27" s="660"/>
      <c r="V27" s="661"/>
      <c r="W27" s="659">
        <f>ROUND(196/1000,0)</f>
        <v>0</v>
      </c>
      <c r="X27" s="660"/>
      <c r="Y27" s="660"/>
      <c r="Z27" s="660"/>
      <c r="AA27" s="660"/>
      <c r="AB27" s="660"/>
      <c r="AC27" s="661"/>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1.0999999999999233E-2</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14.026999999999999</v>
      </c>
      <c r="Q29" s="934"/>
      <c r="R29" s="934"/>
      <c r="S29" s="934"/>
      <c r="T29" s="934"/>
      <c r="U29" s="934"/>
      <c r="V29" s="935"/>
      <c r="W29" s="933">
        <f>AR13</f>
        <v>19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9" t="s">
        <v>355</v>
      </c>
      <c r="AR30" s="770"/>
      <c r="AS30" s="770"/>
      <c r="AT30" s="771"/>
      <c r="AU30" s="776" t="s">
        <v>253</v>
      </c>
      <c r="AV30" s="776"/>
      <c r="AW30" s="776"/>
      <c r="AX30" s="916"/>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567</v>
      </c>
      <c r="AR31" s="193"/>
      <c r="AS31" s="126" t="s">
        <v>356</v>
      </c>
      <c r="AT31" s="127"/>
      <c r="AU31" s="192">
        <v>30</v>
      </c>
      <c r="AV31" s="192"/>
      <c r="AW31" s="396" t="s">
        <v>300</v>
      </c>
      <c r="AX31" s="397"/>
    </row>
    <row r="32" spans="1:50" ht="28.5" customHeight="1" x14ac:dyDescent="0.15">
      <c r="A32" s="401"/>
      <c r="B32" s="399"/>
      <c r="C32" s="399"/>
      <c r="D32" s="399"/>
      <c r="E32" s="399"/>
      <c r="F32" s="400"/>
      <c r="G32" s="562" t="s">
        <v>565</v>
      </c>
      <c r="H32" s="563"/>
      <c r="I32" s="563"/>
      <c r="J32" s="563"/>
      <c r="K32" s="563"/>
      <c r="L32" s="563"/>
      <c r="M32" s="563"/>
      <c r="N32" s="563"/>
      <c r="O32" s="564"/>
      <c r="P32" s="98" t="s">
        <v>608</v>
      </c>
      <c r="Q32" s="98"/>
      <c r="R32" s="98"/>
      <c r="S32" s="98"/>
      <c r="T32" s="98"/>
      <c r="U32" s="98"/>
      <c r="V32" s="98"/>
      <c r="W32" s="98"/>
      <c r="X32" s="99"/>
      <c r="Y32" s="469" t="s">
        <v>12</v>
      </c>
      <c r="Z32" s="529"/>
      <c r="AA32" s="530"/>
      <c r="AB32" s="459" t="s">
        <v>566</v>
      </c>
      <c r="AC32" s="459"/>
      <c r="AD32" s="459"/>
      <c r="AE32" s="211" t="s">
        <v>567</v>
      </c>
      <c r="AF32" s="212"/>
      <c r="AG32" s="212"/>
      <c r="AH32" s="212"/>
      <c r="AI32" s="211" t="s">
        <v>567</v>
      </c>
      <c r="AJ32" s="212"/>
      <c r="AK32" s="212"/>
      <c r="AL32" s="212"/>
      <c r="AM32" s="211" t="s">
        <v>567</v>
      </c>
      <c r="AN32" s="212"/>
      <c r="AO32" s="212"/>
      <c r="AP32" s="212"/>
      <c r="AQ32" s="335" t="s">
        <v>567</v>
      </c>
      <c r="AR32" s="200"/>
      <c r="AS32" s="200"/>
      <c r="AT32" s="336"/>
      <c r="AU32" s="212" t="s">
        <v>568</v>
      </c>
      <c r="AV32" s="212"/>
      <c r="AW32" s="212"/>
      <c r="AX32" s="214"/>
    </row>
    <row r="33" spans="1:50" ht="28.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566</v>
      </c>
      <c r="AC33" s="521"/>
      <c r="AD33" s="521"/>
      <c r="AE33" s="211" t="s">
        <v>567</v>
      </c>
      <c r="AF33" s="212"/>
      <c r="AG33" s="212"/>
      <c r="AH33" s="212"/>
      <c r="AI33" s="211" t="s">
        <v>567</v>
      </c>
      <c r="AJ33" s="212"/>
      <c r="AK33" s="212"/>
      <c r="AL33" s="212"/>
      <c r="AM33" s="211" t="s">
        <v>567</v>
      </c>
      <c r="AN33" s="212"/>
      <c r="AO33" s="212"/>
      <c r="AP33" s="212"/>
      <c r="AQ33" s="335" t="s">
        <v>567</v>
      </c>
      <c r="AR33" s="200"/>
      <c r="AS33" s="200"/>
      <c r="AT33" s="336"/>
      <c r="AU33" s="212">
        <v>2</v>
      </c>
      <c r="AV33" s="212"/>
      <c r="AW33" s="212"/>
      <c r="AX33" s="214"/>
    </row>
    <row r="34" spans="1:50" ht="28.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t="s">
        <v>567</v>
      </c>
      <c r="AF34" s="212"/>
      <c r="AG34" s="212"/>
      <c r="AH34" s="212"/>
      <c r="AI34" s="211" t="s">
        <v>567</v>
      </c>
      <c r="AJ34" s="212"/>
      <c r="AK34" s="212"/>
      <c r="AL34" s="212"/>
      <c r="AM34" s="211" t="s">
        <v>567</v>
      </c>
      <c r="AN34" s="212"/>
      <c r="AO34" s="212"/>
      <c r="AP34" s="212"/>
      <c r="AQ34" s="335" t="s">
        <v>559</v>
      </c>
      <c r="AR34" s="200"/>
      <c r="AS34" s="200"/>
      <c r="AT34" s="336"/>
      <c r="AU34" s="212" t="s">
        <v>568</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0"/>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0"/>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299"/>
      <c r="I70" s="299"/>
      <c r="J70" s="299"/>
      <c r="K70" s="299"/>
      <c r="L70" s="299"/>
      <c r="M70" s="299"/>
      <c r="N70" s="299"/>
      <c r="O70" s="299"/>
      <c r="P70" s="299"/>
      <c r="Q70" s="299"/>
      <c r="R70" s="299"/>
      <c r="S70" s="299"/>
      <c r="T70" s="299"/>
      <c r="U70" s="299"/>
      <c r="V70" s="299"/>
      <c r="W70" s="302" t="s">
        <v>517</v>
      </c>
      <c r="X70" s="303"/>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0"/>
      <c r="I71" s="300"/>
      <c r="J71" s="300"/>
      <c r="K71" s="300"/>
      <c r="L71" s="300"/>
      <c r="M71" s="300"/>
      <c r="N71" s="300"/>
      <c r="O71" s="300"/>
      <c r="P71" s="300"/>
      <c r="Q71" s="300"/>
      <c r="R71" s="300"/>
      <c r="S71" s="300"/>
      <c r="T71" s="300"/>
      <c r="U71" s="300"/>
      <c r="V71" s="300"/>
      <c r="W71" s="304"/>
      <c r="X71" s="305"/>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1"/>
      <c r="I72" s="301"/>
      <c r="J72" s="301"/>
      <c r="K72" s="301"/>
      <c r="L72" s="301"/>
      <c r="M72" s="301"/>
      <c r="N72" s="301"/>
      <c r="O72" s="301"/>
      <c r="P72" s="301"/>
      <c r="Q72" s="301"/>
      <c r="R72" s="301"/>
      <c r="S72" s="301"/>
      <c r="T72" s="301"/>
      <c r="U72" s="301"/>
      <c r="V72" s="301"/>
      <c r="W72" s="306"/>
      <c r="X72" s="307"/>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5"/>
      <c r="AR77" s="200"/>
      <c r="AS77" s="200"/>
      <c r="AT77" s="336"/>
      <c r="AU77" s="212"/>
      <c r="AV77" s="212"/>
      <c r="AW77" s="212"/>
      <c r="AX77" s="214"/>
    </row>
    <row r="78" spans="1:50" ht="69.75" hidden="1" customHeight="1" x14ac:dyDescent="0.15">
      <c r="A78" s="330" t="s">
        <v>531</v>
      </c>
      <c r="B78" s="331"/>
      <c r="C78" s="331"/>
      <c r="D78" s="331"/>
      <c r="E78" s="328" t="s">
        <v>465</v>
      </c>
      <c r="F78" s="329"/>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7"/>
    </row>
    <row r="80" spans="1:50" ht="18.75" hidden="1" customHeight="1" x14ac:dyDescent="0.15">
      <c r="A80" s="865"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6"/>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6"/>
    </row>
    <row r="83" spans="1:60" ht="22.5" hidden="1" customHeight="1" x14ac:dyDescent="0.15">
      <c r="A83" s="866"/>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8"/>
    </row>
    <row r="84" spans="1:60" ht="19.5" hidden="1" customHeight="1" x14ac:dyDescent="0.15">
      <c r="A84" s="866"/>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89"/>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0"/>
    </row>
    <row r="85" spans="1:60" ht="18.75" hidden="1" customHeight="1" x14ac:dyDescent="0.15">
      <c r="A85" s="86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6"/>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6"/>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6"/>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6"/>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6"/>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6"/>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6"/>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6"/>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7"/>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357</v>
      </c>
      <c r="AF100" s="538"/>
      <c r="AG100" s="538"/>
      <c r="AH100" s="539"/>
      <c r="AI100" s="537" t="s">
        <v>363</v>
      </c>
      <c r="AJ100" s="538"/>
      <c r="AK100" s="538"/>
      <c r="AL100" s="539"/>
      <c r="AM100" s="537" t="s">
        <v>472</v>
      </c>
      <c r="AN100" s="538"/>
      <c r="AO100" s="538"/>
      <c r="AP100" s="539"/>
      <c r="AQ100" s="312" t="s">
        <v>494</v>
      </c>
      <c r="AR100" s="313"/>
      <c r="AS100" s="313"/>
      <c r="AT100" s="314"/>
      <c r="AU100" s="312" t="s">
        <v>541</v>
      </c>
      <c r="AV100" s="313"/>
      <c r="AW100" s="313"/>
      <c r="AX100" s="315"/>
    </row>
    <row r="101" spans="1:60" ht="24" customHeight="1" x14ac:dyDescent="0.15">
      <c r="A101" s="420"/>
      <c r="B101" s="421"/>
      <c r="C101" s="421"/>
      <c r="D101" s="421"/>
      <c r="E101" s="421"/>
      <c r="F101" s="422"/>
      <c r="G101" s="98" t="s">
        <v>570</v>
      </c>
      <c r="H101" s="98"/>
      <c r="I101" s="98"/>
      <c r="J101" s="98"/>
      <c r="K101" s="98"/>
      <c r="L101" s="98"/>
      <c r="M101" s="98"/>
      <c r="N101" s="98"/>
      <c r="O101" s="98"/>
      <c r="P101" s="98"/>
      <c r="Q101" s="98"/>
      <c r="R101" s="98"/>
      <c r="S101" s="98"/>
      <c r="T101" s="98"/>
      <c r="U101" s="98"/>
      <c r="V101" s="98"/>
      <c r="W101" s="98"/>
      <c r="X101" s="99"/>
      <c r="Y101" s="540" t="s">
        <v>55</v>
      </c>
      <c r="Z101" s="541"/>
      <c r="AA101" s="542"/>
      <c r="AB101" s="459" t="s">
        <v>571</v>
      </c>
      <c r="AC101" s="459"/>
      <c r="AD101" s="459"/>
      <c r="AE101" s="211" t="s">
        <v>555</v>
      </c>
      <c r="AF101" s="212"/>
      <c r="AG101" s="212"/>
      <c r="AH101" s="213"/>
      <c r="AI101" s="211" t="s">
        <v>555</v>
      </c>
      <c r="AJ101" s="212"/>
      <c r="AK101" s="212"/>
      <c r="AL101" s="213"/>
      <c r="AM101" s="211" t="s">
        <v>555</v>
      </c>
      <c r="AN101" s="212"/>
      <c r="AO101" s="212"/>
      <c r="AP101" s="213"/>
      <c r="AQ101" s="211" t="s">
        <v>602</v>
      </c>
      <c r="AR101" s="212"/>
      <c r="AS101" s="212"/>
      <c r="AT101" s="213"/>
      <c r="AU101" s="211" t="s">
        <v>603</v>
      </c>
      <c r="AV101" s="212"/>
      <c r="AW101" s="212"/>
      <c r="AX101" s="213"/>
    </row>
    <row r="102" spans="1:60" ht="24"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571</v>
      </c>
      <c r="AC102" s="459"/>
      <c r="AD102" s="459"/>
      <c r="AE102" s="416" t="s">
        <v>555</v>
      </c>
      <c r="AF102" s="416"/>
      <c r="AG102" s="416"/>
      <c r="AH102" s="416"/>
      <c r="AI102" s="416" t="s">
        <v>555</v>
      </c>
      <c r="AJ102" s="416"/>
      <c r="AK102" s="416"/>
      <c r="AL102" s="416"/>
      <c r="AM102" s="416" t="s">
        <v>555</v>
      </c>
      <c r="AN102" s="416"/>
      <c r="AO102" s="416"/>
      <c r="AP102" s="416"/>
      <c r="AQ102" s="266">
        <v>4</v>
      </c>
      <c r="AR102" s="267"/>
      <c r="AS102" s="267"/>
      <c r="AT102" s="311"/>
      <c r="AU102" s="266">
        <v>4</v>
      </c>
      <c r="AV102" s="267"/>
      <c r="AW102" s="267"/>
      <c r="AX102" s="311"/>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6"/>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1"/>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6"/>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1"/>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6"/>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1"/>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6"/>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39" customHeight="1" x14ac:dyDescent="0.15">
      <c r="A116" s="437"/>
      <c r="B116" s="438"/>
      <c r="C116" s="438"/>
      <c r="D116" s="438"/>
      <c r="E116" s="438"/>
      <c r="F116" s="439"/>
      <c r="G116" s="391" t="s">
        <v>605</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572</v>
      </c>
      <c r="AC116" s="461"/>
      <c r="AD116" s="462"/>
      <c r="AE116" s="416" t="s">
        <v>555</v>
      </c>
      <c r="AF116" s="416"/>
      <c r="AG116" s="416"/>
      <c r="AH116" s="416"/>
      <c r="AI116" s="416" t="s">
        <v>555</v>
      </c>
      <c r="AJ116" s="416"/>
      <c r="AK116" s="416"/>
      <c r="AL116" s="416"/>
      <c r="AM116" s="416" t="s">
        <v>555</v>
      </c>
      <c r="AN116" s="416"/>
      <c r="AO116" s="416"/>
      <c r="AP116" s="416"/>
      <c r="AQ116" s="211">
        <f>6056/4</f>
        <v>1514</v>
      </c>
      <c r="AR116" s="212"/>
      <c r="AS116" s="212"/>
      <c r="AT116" s="212"/>
      <c r="AU116" s="212"/>
      <c r="AV116" s="212"/>
      <c r="AW116" s="212"/>
      <c r="AX116" s="214"/>
    </row>
    <row r="117" spans="1:50" ht="39"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573</v>
      </c>
      <c r="AC117" s="471"/>
      <c r="AD117" s="472"/>
      <c r="AE117" s="549" t="s">
        <v>555</v>
      </c>
      <c r="AF117" s="549"/>
      <c r="AG117" s="549"/>
      <c r="AH117" s="549"/>
      <c r="AI117" s="549" t="s">
        <v>555</v>
      </c>
      <c r="AJ117" s="549"/>
      <c r="AK117" s="549"/>
      <c r="AL117" s="549"/>
      <c r="AM117" s="549" t="s">
        <v>555</v>
      </c>
      <c r="AN117" s="549"/>
      <c r="AO117" s="549"/>
      <c r="AP117" s="549"/>
      <c r="AQ117" s="596" t="s">
        <v>606</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9"/>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0"/>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4.5" customHeight="1" x14ac:dyDescent="0.15">
      <c r="A131" s="182"/>
      <c r="B131" s="179"/>
      <c r="C131" s="173"/>
      <c r="D131" s="179"/>
      <c r="E131" s="167" t="s">
        <v>398</v>
      </c>
      <c r="F131" s="168"/>
      <c r="G131" s="103" t="s">
        <v>616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t="s">
        <v>560</v>
      </c>
      <c r="AV133" s="193"/>
      <c r="AW133" s="126" t="s">
        <v>300</v>
      </c>
      <c r="AX133" s="188"/>
    </row>
    <row r="134" spans="1:50" ht="23.2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575</v>
      </c>
      <c r="AF134" s="200"/>
      <c r="AG134" s="200"/>
      <c r="AH134" s="200"/>
      <c r="AI134" s="199" t="s">
        <v>575</v>
      </c>
      <c r="AJ134" s="200"/>
      <c r="AK134" s="200"/>
      <c r="AL134" s="200"/>
      <c r="AM134" s="199" t="s">
        <v>575</v>
      </c>
      <c r="AN134" s="200"/>
      <c r="AO134" s="200"/>
      <c r="AP134" s="200"/>
      <c r="AQ134" s="199" t="s">
        <v>575</v>
      </c>
      <c r="AR134" s="200"/>
      <c r="AS134" s="200"/>
      <c r="AT134" s="200"/>
      <c r="AU134" s="199" t="s">
        <v>575</v>
      </c>
      <c r="AV134" s="200"/>
      <c r="AW134" s="200"/>
      <c r="AX134" s="201"/>
    </row>
    <row r="135" spans="1:50" ht="23.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560</v>
      </c>
      <c r="AF135" s="200"/>
      <c r="AG135" s="200"/>
      <c r="AH135" s="200"/>
      <c r="AI135" s="199" t="s">
        <v>575</v>
      </c>
      <c r="AJ135" s="200"/>
      <c r="AK135" s="200"/>
      <c r="AL135" s="200"/>
      <c r="AM135" s="199" t="s">
        <v>575</v>
      </c>
      <c r="AN135" s="200"/>
      <c r="AO135" s="200"/>
      <c r="AP135" s="200"/>
      <c r="AQ135" s="199" t="s">
        <v>575</v>
      </c>
      <c r="AR135" s="200"/>
      <c r="AS135" s="200"/>
      <c r="AT135" s="200"/>
      <c r="AU135" s="199" t="s">
        <v>575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14.25"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14.25"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10.5" customHeight="1" x14ac:dyDescent="0.15">
      <c r="A214" s="182"/>
      <c r="B214" s="179"/>
      <c r="C214" s="173"/>
      <c r="D214" s="179"/>
      <c r="E214" s="173"/>
      <c r="F214" s="174"/>
      <c r="G214" s="97" t="s">
        <v>607</v>
      </c>
      <c r="H214" s="98"/>
      <c r="I214" s="98"/>
      <c r="J214" s="98"/>
      <c r="K214" s="98"/>
      <c r="L214" s="98"/>
      <c r="M214" s="98"/>
      <c r="N214" s="98"/>
      <c r="O214" s="98"/>
      <c r="P214" s="99"/>
      <c r="Q214" s="106" t="s">
        <v>607</v>
      </c>
      <c r="R214" s="107"/>
      <c r="S214" s="107"/>
      <c r="T214" s="107"/>
      <c r="U214" s="107"/>
      <c r="V214" s="107"/>
      <c r="W214" s="107"/>
      <c r="X214" s="107"/>
      <c r="Y214" s="107"/>
      <c r="Z214" s="107"/>
      <c r="AA214" s="108"/>
      <c r="AB214" s="134" t="s">
        <v>607</v>
      </c>
      <c r="AC214" s="135"/>
      <c r="AD214" s="135"/>
      <c r="AE214" s="140" t="s">
        <v>607</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10.5"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12"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607</v>
      </c>
      <c r="AF217" s="98"/>
      <c r="AG217" s="98"/>
      <c r="AH217" s="98"/>
      <c r="AI217" s="98"/>
      <c r="AJ217" s="98"/>
      <c r="AK217" s="98"/>
      <c r="AL217" s="98"/>
      <c r="AM217" s="98"/>
      <c r="AN217" s="98"/>
      <c r="AO217" s="98"/>
      <c r="AP217" s="98"/>
      <c r="AQ217" s="98"/>
      <c r="AR217" s="98"/>
      <c r="AS217" s="98"/>
      <c r="AT217" s="98"/>
      <c r="AU217" s="98"/>
      <c r="AV217" s="98"/>
      <c r="AW217" s="98"/>
      <c r="AX217" s="119"/>
    </row>
    <row r="218" spans="1:50" ht="12"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33" customHeight="1" x14ac:dyDescent="0.15">
      <c r="A308" s="182"/>
      <c r="B308" s="179"/>
      <c r="C308" s="173"/>
      <c r="D308" s="179"/>
      <c r="E308" s="118" t="s">
        <v>619</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33"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555</v>
      </c>
      <c r="K430" s="901"/>
      <c r="L430" s="901"/>
      <c r="M430" s="901"/>
      <c r="N430" s="901"/>
      <c r="O430" s="901"/>
      <c r="P430" s="901"/>
      <c r="Q430" s="901"/>
      <c r="R430" s="901"/>
      <c r="S430" s="901"/>
      <c r="T430" s="902"/>
      <c r="U430" s="589" t="s">
        <v>556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91" t="s">
        <v>577</v>
      </c>
      <c r="AR432" s="193"/>
      <c r="AS432" s="126" t="s">
        <v>356</v>
      </c>
      <c r="AT432" s="127"/>
      <c r="AU432" s="193" t="s">
        <v>561</v>
      </c>
      <c r="AV432" s="193"/>
      <c r="AW432" s="126" t="s">
        <v>300</v>
      </c>
      <c r="AX432" s="188"/>
    </row>
    <row r="433" spans="1:50" ht="18.75" customHeight="1" x14ac:dyDescent="0.15">
      <c r="A433" s="182"/>
      <c r="B433" s="179"/>
      <c r="C433" s="173"/>
      <c r="D433" s="179"/>
      <c r="E433" s="337"/>
      <c r="F433" s="338"/>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5" t="s">
        <v>556</v>
      </c>
      <c r="AF433" s="200"/>
      <c r="AG433" s="200"/>
      <c r="AH433" s="200"/>
      <c r="AI433" s="335" t="s">
        <v>556</v>
      </c>
      <c r="AJ433" s="200"/>
      <c r="AK433" s="200"/>
      <c r="AL433" s="200"/>
      <c r="AM433" s="335" t="s">
        <v>556</v>
      </c>
      <c r="AN433" s="200"/>
      <c r="AO433" s="200"/>
      <c r="AP433" s="336"/>
      <c r="AQ433" s="335" t="s">
        <v>556</v>
      </c>
      <c r="AR433" s="200"/>
      <c r="AS433" s="200"/>
      <c r="AT433" s="336"/>
      <c r="AU433" s="200" t="s">
        <v>560</v>
      </c>
      <c r="AV433" s="200"/>
      <c r="AW433" s="200"/>
      <c r="AX433" s="201"/>
    </row>
    <row r="434" spans="1:50" ht="18.7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5" t="s">
        <v>576</v>
      </c>
      <c r="AF434" s="200"/>
      <c r="AG434" s="200"/>
      <c r="AH434" s="336"/>
      <c r="AI434" s="335" t="s">
        <v>556</v>
      </c>
      <c r="AJ434" s="200"/>
      <c r="AK434" s="200"/>
      <c r="AL434" s="200"/>
      <c r="AM434" s="335" t="s">
        <v>556</v>
      </c>
      <c r="AN434" s="200"/>
      <c r="AO434" s="200"/>
      <c r="AP434" s="336"/>
      <c r="AQ434" s="335" t="s">
        <v>556</v>
      </c>
      <c r="AR434" s="200"/>
      <c r="AS434" s="200"/>
      <c r="AT434" s="336"/>
      <c r="AU434" s="200" t="s">
        <v>558</v>
      </c>
      <c r="AV434" s="200"/>
      <c r="AW434" s="200"/>
      <c r="AX434" s="201"/>
    </row>
    <row r="435" spans="1:50" ht="18.7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556</v>
      </c>
      <c r="AF435" s="200"/>
      <c r="AG435" s="200"/>
      <c r="AH435" s="336"/>
      <c r="AI435" s="335" t="s">
        <v>556</v>
      </c>
      <c r="AJ435" s="200"/>
      <c r="AK435" s="200"/>
      <c r="AL435" s="200"/>
      <c r="AM435" s="335" t="s">
        <v>556</v>
      </c>
      <c r="AN435" s="200"/>
      <c r="AO435" s="200"/>
      <c r="AP435" s="336"/>
      <c r="AQ435" s="335" t="s">
        <v>556</v>
      </c>
      <c r="AR435" s="200"/>
      <c r="AS435" s="200"/>
      <c r="AT435" s="336"/>
      <c r="AU435" s="200" t="s">
        <v>562</v>
      </c>
      <c r="AV435" s="200"/>
      <c r="AW435" s="200"/>
      <c r="AX435" s="201"/>
    </row>
    <row r="436" spans="1:50" ht="18"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18"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18"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18"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18"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18"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18"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18"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18"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18"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18"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18"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18"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7.2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7.2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91" t="s">
        <v>556</v>
      </c>
      <c r="AR457" s="193"/>
      <c r="AS457" s="126" t="s">
        <v>356</v>
      </c>
      <c r="AT457" s="127"/>
      <c r="AU457" s="193" t="s">
        <v>568</v>
      </c>
      <c r="AV457" s="193"/>
      <c r="AW457" s="126" t="s">
        <v>300</v>
      </c>
      <c r="AX457" s="188"/>
    </row>
    <row r="458" spans="1:50" ht="17.25" customHeight="1" x14ac:dyDescent="0.15">
      <c r="A458" s="182"/>
      <c r="B458" s="179"/>
      <c r="C458" s="173"/>
      <c r="D458" s="179"/>
      <c r="E458" s="337"/>
      <c r="F458" s="338"/>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5" t="s">
        <v>556</v>
      </c>
      <c r="AF458" s="200"/>
      <c r="AG458" s="200"/>
      <c r="AH458" s="200"/>
      <c r="AI458" s="335" t="s">
        <v>558</v>
      </c>
      <c r="AJ458" s="200"/>
      <c r="AK458" s="200"/>
      <c r="AL458" s="200"/>
      <c r="AM458" s="335" t="s">
        <v>560</v>
      </c>
      <c r="AN458" s="200"/>
      <c r="AO458" s="200"/>
      <c r="AP458" s="336"/>
      <c r="AQ458" s="335" t="s">
        <v>556</v>
      </c>
      <c r="AR458" s="200"/>
      <c r="AS458" s="200"/>
      <c r="AT458" s="336"/>
      <c r="AU458" s="200" t="s">
        <v>578</v>
      </c>
      <c r="AV458" s="200"/>
      <c r="AW458" s="200"/>
      <c r="AX458" s="201"/>
    </row>
    <row r="459" spans="1:50" ht="17.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5" t="s">
        <v>556</v>
      </c>
      <c r="AF459" s="200"/>
      <c r="AG459" s="200"/>
      <c r="AH459" s="336"/>
      <c r="AI459" s="335" t="s">
        <v>556</v>
      </c>
      <c r="AJ459" s="200"/>
      <c r="AK459" s="200"/>
      <c r="AL459" s="200"/>
      <c r="AM459" s="335" t="s">
        <v>556</v>
      </c>
      <c r="AN459" s="200"/>
      <c r="AO459" s="200"/>
      <c r="AP459" s="336"/>
      <c r="AQ459" s="335" t="s">
        <v>556</v>
      </c>
      <c r="AR459" s="200"/>
      <c r="AS459" s="200"/>
      <c r="AT459" s="336"/>
      <c r="AU459" s="200" t="s">
        <v>558</v>
      </c>
      <c r="AV459" s="200"/>
      <c r="AW459" s="200"/>
      <c r="AX459" s="201"/>
    </row>
    <row r="460" spans="1:50" ht="17.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556</v>
      </c>
      <c r="AF460" s="200"/>
      <c r="AG460" s="200"/>
      <c r="AH460" s="336"/>
      <c r="AI460" s="335" t="s">
        <v>556</v>
      </c>
      <c r="AJ460" s="200"/>
      <c r="AK460" s="200"/>
      <c r="AL460" s="200"/>
      <c r="AM460" s="335" t="s">
        <v>556</v>
      </c>
      <c r="AN460" s="200"/>
      <c r="AO460" s="200"/>
      <c r="AP460" s="336"/>
      <c r="AQ460" s="335" t="s">
        <v>561</v>
      </c>
      <c r="AR460" s="200"/>
      <c r="AS460" s="200"/>
      <c r="AT460" s="336"/>
      <c r="AU460" s="200" t="s">
        <v>558</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0" ht="51.75" customHeight="1" x14ac:dyDescent="0.15">
      <c r="A702" s="871" t="s">
        <v>259</v>
      </c>
      <c r="B702" s="87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0" t="s">
        <v>554</v>
      </c>
      <c r="AE702" s="341"/>
      <c r="AF702" s="341"/>
      <c r="AG702" s="383" t="s">
        <v>609</v>
      </c>
      <c r="AH702" s="384"/>
      <c r="AI702" s="384"/>
      <c r="AJ702" s="384"/>
      <c r="AK702" s="384"/>
      <c r="AL702" s="384"/>
      <c r="AM702" s="384"/>
      <c r="AN702" s="384"/>
      <c r="AO702" s="384"/>
      <c r="AP702" s="384"/>
      <c r="AQ702" s="384"/>
      <c r="AR702" s="384"/>
      <c r="AS702" s="384"/>
      <c r="AT702" s="384"/>
      <c r="AU702" s="384"/>
      <c r="AV702" s="384"/>
      <c r="AW702" s="384"/>
      <c r="AX702" s="385"/>
    </row>
    <row r="703" spans="1:50" ht="51.75"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3" t="s">
        <v>554</v>
      </c>
      <c r="AE703" s="324"/>
      <c r="AF703" s="324"/>
      <c r="AG703" s="94" t="s">
        <v>579</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75"/>
      <c r="B704" s="876"/>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836" t="s">
        <v>554</v>
      </c>
      <c r="AE704" s="837"/>
      <c r="AF704" s="837"/>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6.25"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581</v>
      </c>
      <c r="AE705" s="717"/>
      <c r="AF705" s="717"/>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4"/>
      <c r="D706" s="795"/>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582</v>
      </c>
      <c r="AE706" s="324"/>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6"/>
      <c r="D707" s="797"/>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582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1"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581</v>
      </c>
      <c r="AE708" s="607"/>
      <c r="AF708" s="607"/>
      <c r="AG708" s="744" t="s">
        <v>587</v>
      </c>
      <c r="AH708" s="745"/>
      <c r="AI708" s="745"/>
      <c r="AJ708" s="745"/>
      <c r="AK708" s="745"/>
      <c r="AL708" s="745"/>
      <c r="AM708" s="745"/>
      <c r="AN708" s="745"/>
      <c r="AO708" s="745"/>
      <c r="AP708" s="745"/>
      <c r="AQ708" s="745"/>
      <c r="AR708" s="745"/>
      <c r="AS708" s="745"/>
      <c r="AT708" s="745"/>
      <c r="AU708" s="745"/>
      <c r="AV708" s="745"/>
      <c r="AW708" s="745"/>
      <c r="AX708" s="746"/>
    </row>
    <row r="709" spans="1:50" ht="21"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581</v>
      </c>
      <c r="AE709" s="324"/>
      <c r="AF709" s="324"/>
      <c r="AG709" s="94" t="s">
        <v>588</v>
      </c>
      <c r="AH709" s="95"/>
      <c r="AI709" s="95"/>
      <c r="AJ709" s="95"/>
      <c r="AK709" s="95"/>
      <c r="AL709" s="95"/>
      <c r="AM709" s="95"/>
      <c r="AN709" s="95"/>
      <c r="AO709" s="95"/>
      <c r="AP709" s="95"/>
      <c r="AQ709" s="95"/>
      <c r="AR709" s="95"/>
      <c r="AS709" s="95"/>
      <c r="AT709" s="95"/>
      <c r="AU709" s="95"/>
      <c r="AV709" s="95"/>
      <c r="AW709" s="95"/>
      <c r="AX709" s="96"/>
    </row>
    <row r="710" spans="1:50" ht="21"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581</v>
      </c>
      <c r="AE710" s="324"/>
      <c r="AF710" s="324"/>
      <c r="AG710" s="94" t="s">
        <v>588</v>
      </c>
      <c r="AH710" s="95"/>
      <c r="AI710" s="95"/>
      <c r="AJ710" s="95"/>
      <c r="AK710" s="95"/>
      <c r="AL710" s="95"/>
      <c r="AM710" s="95"/>
      <c r="AN710" s="95"/>
      <c r="AO710" s="95"/>
      <c r="AP710" s="95"/>
      <c r="AQ710" s="95"/>
      <c r="AR710" s="95"/>
      <c r="AS710" s="95"/>
      <c r="AT710" s="95"/>
      <c r="AU710" s="95"/>
      <c r="AV710" s="95"/>
      <c r="AW710" s="95"/>
      <c r="AX710" s="96"/>
    </row>
    <row r="711" spans="1:50" ht="21"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3" t="s">
        <v>581</v>
      </c>
      <c r="AE711" s="324"/>
      <c r="AF711" s="324"/>
      <c r="AG711" s="94" t="s">
        <v>589</v>
      </c>
      <c r="AH711" s="95"/>
      <c r="AI711" s="95"/>
      <c r="AJ711" s="95"/>
      <c r="AK711" s="95"/>
      <c r="AL711" s="95"/>
      <c r="AM711" s="95"/>
      <c r="AN711" s="95"/>
      <c r="AO711" s="95"/>
      <c r="AP711" s="95"/>
      <c r="AQ711" s="95"/>
      <c r="AR711" s="95"/>
      <c r="AS711" s="95"/>
      <c r="AT711" s="95"/>
      <c r="AU711" s="95"/>
      <c r="AV711" s="95"/>
      <c r="AW711" s="95"/>
      <c r="AX711" s="96"/>
    </row>
    <row r="712" spans="1:50" ht="21" customHeight="1" x14ac:dyDescent="0.15">
      <c r="A712" s="644"/>
      <c r="B712" s="646"/>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323" t="s">
        <v>581</v>
      </c>
      <c r="AE712" s="324"/>
      <c r="AF712" s="324"/>
      <c r="AG712" s="809" t="s">
        <v>588</v>
      </c>
      <c r="AH712" s="810"/>
      <c r="AI712" s="810"/>
      <c r="AJ712" s="810"/>
      <c r="AK712" s="810"/>
      <c r="AL712" s="810"/>
      <c r="AM712" s="810"/>
      <c r="AN712" s="810"/>
      <c r="AO712" s="810"/>
      <c r="AP712" s="810"/>
      <c r="AQ712" s="810"/>
      <c r="AR712" s="810"/>
      <c r="AS712" s="810"/>
      <c r="AT712" s="810"/>
      <c r="AU712" s="810"/>
      <c r="AV712" s="810"/>
      <c r="AW712" s="810"/>
      <c r="AX712" s="811"/>
    </row>
    <row r="713" spans="1:50" ht="21" customHeight="1" x14ac:dyDescent="0.15">
      <c r="A713" s="644"/>
      <c r="B713" s="646"/>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581</v>
      </c>
      <c r="AE713" s="324"/>
      <c r="AF713" s="324"/>
      <c r="AG713" s="94" t="s">
        <v>588</v>
      </c>
      <c r="AH713" s="95"/>
      <c r="AI713" s="95"/>
      <c r="AJ713" s="95"/>
      <c r="AK713" s="95"/>
      <c r="AL713" s="95"/>
      <c r="AM713" s="95"/>
      <c r="AN713" s="95"/>
      <c r="AO713" s="95"/>
      <c r="AP713" s="95"/>
      <c r="AQ713" s="95"/>
      <c r="AR713" s="95"/>
      <c r="AS713" s="95"/>
      <c r="AT713" s="95"/>
      <c r="AU713" s="95"/>
      <c r="AV713" s="95"/>
      <c r="AW713" s="95"/>
      <c r="AX713" s="96"/>
    </row>
    <row r="714" spans="1:50" ht="21"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581</v>
      </c>
      <c r="AE714" s="807"/>
      <c r="AF714" s="808"/>
      <c r="AG714" s="738" t="s">
        <v>588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6" t="s">
        <v>581</v>
      </c>
      <c r="AE715" s="607"/>
      <c r="AF715" s="658"/>
      <c r="AG715" s="744" t="s">
        <v>588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581</v>
      </c>
      <c r="AE716" s="629"/>
      <c r="AF716" s="629"/>
      <c r="AG716" s="94" t="s">
        <v>588</v>
      </c>
      <c r="AH716" s="95"/>
      <c r="AI716" s="95"/>
      <c r="AJ716" s="95"/>
      <c r="AK716" s="95"/>
      <c r="AL716" s="95"/>
      <c r="AM716" s="95"/>
      <c r="AN716" s="95"/>
      <c r="AO716" s="95"/>
      <c r="AP716" s="95"/>
      <c r="AQ716" s="95"/>
      <c r="AR716" s="95"/>
      <c r="AS716" s="95"/>
      <c r="AT716" s="95"/>
      <c r="AU716" s="95"/>
      <c r="AV716" s="95"/>
      <c r="AW716" s="95"/>
      <c r="AX716" s="96"/>
    </row>
    <row r="717" spans="1:50" ht="20.25"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581</v>
      </c>
      <c r="AE717" s="324"/>
      <c r="AF717" s="324"/>
      <c r="AG717" s="94" t="s">
        <v>588</v>
      </c>
      <c r="AH717" s="95"/>
      <c r="AI717" s="95"/>
      <c r="AJ717" s="95"/>
      <c r="AK717" s="95"/>
      <c r="AL717" s="95"/>
      <c r="AM717" s="95"/>
      <c r="AN717" s="95"/>
      <c r="AO717" s="95"/>
      <c r="AP717" s="95"/>
      <c r="AQ717" s="95"/>
      <c r="AR717" s="95"/>
      <c r="AS717" s="95"/>
      <c r="AT717" s="95"/>
      <c r="AU717" s="95"/>
      <c r="AV717" s="95"/>
      <c r="AW717" s="95"/>
      <c r="AX717" s="96"/>
    </row>
    <row r="718" spans="1:50" ht="20.25"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581</v>
      </c>
      <c r="AE718" s="324"/>
      <c r="AF718" s="324"/>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581</v>
      </c>
      <c r="AE719" s="607"/>
      <c r="AF719" s="607"/>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4" t="s">
        <v>480</v>
      </c>
      <c r="D720" s="292"/>
      <c r="E720" s="292"/>
      <c r="F720" s="295"/>
      <c r="G720" s="291" t="s">
        <v>481</v>
      </c>
      <c r="H720" s="292"/>
      <c r="I720" s="292"/>
      <c r="J720" s="292"/>
      <c r="K720" s="292"/>
      <c r="L720" s="292"/>
      <c r="M720" s="292"/>
      <c r="N720" s="291" t="s">
        <v>485</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17.25" customHeight="1" x14ac:dyDescent="0.15">
      <c r="A721" s="780"/>
      <c r="B721" s="781"/>
      <c r="C721" s="289" t="s">
        <v>601</v>
      </c>
      <c r="D721" s="289"/>
      <c r="E721" s="289"/>
      <c r="F721" s="290"/>
      <c r="G721" s="280"/>
      <c r="H721" s="281"/>
      <c r="I721" s="83" t="str">
        <f>IF(OR(G721="　", G721=""), "", "-")</f>
        <v/>
      </c>
      <c r="J721" s="284" t="s">
        <v>556</v>
      </c>
      <c r="K721" s="284"/>
      <c r="L721" s="83" t="str">
        <f>IF(M721="","","-")</f>
        <v/>
      </c>
      <c r="M721" s="84"/>
      <c r="N721" s="296" t="s">
        <v>576</v>
      </c>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317"/>
      <c r="D722" s="318"/>
      <c r="E722" s="318"/>
      <c r="F722" s="319"/>
      <c r="G722" s="280"/>
      <c r="H722" s="281"/>
      <c r="I722" s="83" t="str">
        <f t="shared" ref="I722:I725" si="4">IF(OR(G722="　", G722=""), "", "-")</f>
        <v/>
      </c>
      <c r="J722" s="284"/>
      <c r="K722" s="284"/>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317"/>
      <c r="D723" s="318"/>
      <c r="E723" s="318"/>
      <c r="F723" s="319"/>
      <c r="G723" s="280"/>
      <c r="H723" s="281"/>
      <c r="I723" s="83" t="str">
        <f t="shared" si="4"/>
        <v/>
      </c>
      <c r="J723" s="284"/>
      <c r="K723" s="284"/>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317"/>
      <c r="D724" s="318"/>
      <c r="E724" s="318"/>
      <c r="F724" s="319"/>
      <c r="G724" s="280"/>
      <c r="H724" s="281"/>
      <c r="I724" s="83" t="str">
        <f t="shared" si="4"/>
        <v/>
      </c>
      <c r="J724" s="284"/>
      <c r="K724" s="284"/>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2"/>
      <c r="C726" s="814" t="s">
        <v>53</v>
      </c>
      <c r="D726" s="838"/>
      <c r="E726" s="838"/>
      <c r="F726" s="839"/>
      <c r="G726" s="575" t="s">
        <v>590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3"/>
      <c r="B727" s="804"/>
      <c r="C727" s="750" t="s">
        <v>57</v>
      </c>
      <c r="D727" s="751"/>
      <c r="E727" s="751"/>
      <c r="F727" s="752"/>
      <c r="G727" s="573" t="s">
        <v>590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584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799"/>
      <c r="B731" s="800"/>
      <c r="C731" s="800"/>
      <c r="D731" s="800"/>
      <c r="E731" s="801"/>
      <c r="F731" s="731" t="s">
        <v>610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614</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0" t="s">
        <v>615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2" t="s">
        <v>431</v>
      </c>
      <c r="B737" s="203"/>
      <c r="C737" s="203"/>
      <c r="D737" s="204"/>
      <c r="E737" s="988" t="s">
        <v>568</v>
      </c>
      <c r="F737" s="988"/>
      <c r="G737" s="988"/>
      <c r="H737" s="988"/>
      <c r="I737" s="988"/>
      <c r="J737" s="988"/>
      <c r="K737" s="988"/>
      <c r="L737" s="988"/>
      <c r="M737" s="988"/>
      <c r="N737" s="360" t="s">
        <v>358</v>
      </c>
      <c r="O737" s="360"/>
      <c r="P737" s="360"/>
      <c r="Q737" s="360"/>
      <c r="R737" s="988" t="s">
        <v>568</v>
      </c>
      <c r="S737" s="988"/>
      <c r="T737" s="988"/>
      <c r="U737" s="988"/>
      <c r="V737" s="988"/>
      <c r="W737" s="988"/>
      <c r="X737" s="988"/>
      <c r="Y737" s="988"/>
      <c r="Z737" s="988"/>
      <c r="AA737" s="360" t="s">
        <v>359</v>
      </c>
      <c r="AB737" s="360"/>
      <c r="AC737" s="360"/>
      <c r="AD737" s="360"/>
      <c r="AE737" s="988" t="s">
        <v>568</v>
      </c>
      <c r="AF737" s="988"/>
      <c r="AG737" s="988"/>
      <c r="AH737" s="988"/>
      <c r="AI737" s="988"/>
      <c r="AJ737" s="988"/>
      <c r="AK737" s="988"/>
      <c r="AL737" s="988"/>
      <c r="AM737" s="988"/>
      <c r="AN737" s="360" t="s">
        <v>360</v>
      </c>
      <c r="AO737" s="360"/>
      <c r="AP737" s="360"/>
      <c r="AQ737" s="360"/>
      <c r="AR737" s="989" t="s">
        <v>560</v>
      </c>
      <c r="AS737" s="990"/>
      <c r="AT737" s="990"/>
      <c r="AU737" s="990"/>
      <c r="AV737" s="990"/>
      <c r="AW737" s="990"/>
      <c r="AX737" s="991"/>
      <c r="AY737" s="89"/>
      <c r="AZ737" s="89"/>
    </row>
    <row r="738" spans="1:52" ht="24.75" customHeight="1" x14ac:dyDescent="0.15">
      <c r="A738" s="992" t="s">
        <v>361</v>
      </c>
      <c r="B738" s="203"/>
      <c r="C738" s="203"/>
      <c r="D738" s="204"/>
      <c r="E738" s="988" t="s">
        <v>568</v>
      </c>
      <c r="F738" s="988"/>
      <c r="G738" s="988"/>
      <c r="H738" s="988"/>
      <c r="I738" s="988"/>
      <c r="J738" s="988"/>
      <c r="K738" s="988"/>
      <c r="L738" s="988"/>
      <c r="M738" s="988"/>
      <c r="N738" s="360" t="s">
        <v>362</v>
      </c>
      <c r="O738" s="360"/>
      <c r="P738" s="360"/>
      <c r="Q738" s="360"/>
      <c r="R738" s="988" t="s">
        <v>568</v>
      </c>
      <c r="S738" s="988"/>
      <c r="T738" s="988"/>
      <c r="U738" s="988"/>
      <c r="V738" s="988"/>
      <c r="W738" s="988"/>
      <c r="X738" s="988"/>
      <c r="Y738" s="988"/>
      <c r="Z738" s="988"/>
      <c r="AA738" s="360" t="s">
        <v>482</v>
      </c>
      <c r="AB738" s="360"/>
      <c r="AC738" s="360"/>
      <c r="AD738" s="360"/>
      <c r="AE738" s="988" t="s">
        <v>568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585</v>
      </c>
      <c r="F739" s="1000"/>
      <c r="G739" s="1000"/>
      <c r="H739" s="91" t="str">
        <f>IF(E739="", "", "(")</f>
        <v>(</v>
      </c>
      <c r="I739" s="983" t="s">
        <v>470</v>
      </c>
      <c r="J739" s="983"/>
      <c r="K739" s="91" t="str">
        <f>IF(OR(I739="　", I739=""), "", "-")</f>
        <v>-</v>
      </c>
      <c r="L739" s="984">
        <v>17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0.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30" t="s">
        <v>534</v>
      </c>
      <c r="B779" s="631"/>
      <c r="C779" s="631"/>
      <c r="D779" s="631"/>
      <c r="E779" s="631"/>
      <c r="F779" s="632"/>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3"/>
    </row>
    <row r="780" spans="1:50" ht="35.25" customHeight="1" x14ac:dyDescent="0.15">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8"/>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5.2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6"/>
      <c r="Z781" s="387"/>
      <c r="AA781" s="387"/>
      <c r="AB781" s="805"/>
      <c r="AC781" s="672"/>
      <c r="AD781" s="673"/>
      <c r="AE781" s="673"/>
      <c r="AF781" s="673"/>
      <c r="AG781" s="674"/>
      <c r="AH781" s="666"/>
      <c r="AI781" s="667"/>
      <c r="AJ781" s="667"/>
      <c r="AK781" s="667"/>
      <c r="AL781" s="667"/>
      <c r="AM781" s="667"/>
      <c r="AN781" s="667"/>
      <c r="AO781" s="667"/>
      <c r="AP781" s="667"/>
      <c r="AQ781" s="667"/>
      <c r="AR781" s="667"/>
      <c r="AS781" s="667"/>
      <c r="AT781" s="668"/>
      <c r="AU781" s="386"/>
      <c r="AV781" s="387"/>
      <c r="AW781" s="387"/>
      <c r="AX781" s="388"/>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3"/>
    </row>
    <row r="793" spans="1:50" ht="24.75" hidden="1" customHeight="1" x14ac:dyDescent="0.15">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8"/>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6"/>
      <c r="Z794" s="387"/>
      <c r="AA794" s="387"/>
      <c r="AB794" s="805"/>
      <c r="AC794" s="672"/>
      <c r="AD794" s="673"/>
      <c r="AE794" s="673"/>
      <c r="AF794" s="673"/>
      <c r="AG794" s="674"/>
      <c r="AH794" s="666"/>
      <c r="AI794" s="667"/>
      <c r="AJ794" s="667"/>
      <c r="AK794" s="667"/>
      <c r="AL794" s="667"/>
      <c r="AM794" s="667"/>
      <c r="AN794" s="667"/>
      <c r="AO794" s="667"/>
      <c r="AP794" s="667"/>
      <c r="AQ794" s="667"/>
      <c r="AR794" s="667"/>
      <c r="AS794" s="667"/>
      <c r="AT794" s="668"/>
      <c r="AU794" s="386"/>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3"/>
    </row>
    <row r="806" spans="1:50" ht="24.75" hidden="1" customHeight="1" x14ac:dyDescent="0.15">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8"/>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5"/>
      <c r="AC807" s="672"/>
      <c r="AD807" s="673"/>
      <c r="AE807" s="673"/>
      <c r="AF807" s="673"/>
      <c r="AG807" s="674"/>
      <c r="AH807" s="666"/>
      <c r="AI807" s="667"/>
      <c r="AJ807" s="667"/>
      <c r="AK807" s="667"/>
      <c r="AL807" s="667"/>
      <c r="AM807" s="667"/>
      <c r="AN807" s="667"/>
      <c r="AO807" s="667"/>
      <c r="AP807" s="667"/>
      <c r="AQ807" s="667"/>
      <c r="AR807" s="667"/>
      <c r="AS807" s="667"/>
      <c r="AT807" s="668"/>
      <c r="AU807" s="386"/>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3"/>
    </row>
    <row r="819" spans="1:50" ht="24.75" hidden="1" customHeight="1" x14ac:dyDescent="0.15">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8"/>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5"/>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592</v>
      </c>
      <c r="D837" s="342"/>
      <c r="E837" s="342"/>
      <c r="F837" s="342"/>
      <c r="G837" s="342"/>
      <c r="H837" s="342"/>
      <c r="I837" s="342"/>
      <c r="J837" s="343" t="s">
        <v>593</v>
      </c>
      <c r="K837" s="344"/>
      <c r="L837" s="344"/>
      <c r="M837" s="344"/>
      <c r="N837" s="344"/>
      <c r="O837" s="344"/>
      <c r="P837" s="357" t="s">
        <v>593</v>
      </c>
      <c r="Q837" s="345"/>
      <c r="R837" s="345"/>
      <c r="S837" s="345"/>
      <c r="T837" s="345"/>
      <c r="U837" s="345"/>
      <c r="V837" s="345"/>
      <c r="W837" s="345"/>
      <c r="X837" s="345"/>
      <c r="Y837" s="346" t="s">
        <v>594</v>
      </c>
      <c r="Z837" s="347"/>
      <c r="AA837" s="347"/>
      <c r="AB837" s="348"/>
      <c r="AC837" s="358"/>
      <c r="AD837" s="366"/>
      <c r="AE837" s="366"/>
      <c r="AF837" s="366"/>
      <c r="AG837" s="366"/>
      <c r="AH837" s="367" t="s">
        <v>595</v>
      </c>
      <c r="AI837" s="368"/>
      <c r="AJ837" s="368"/>
      <c r="AK837" s="368"/>
      <c r="AL837" s="352" t="s">
        <v>593</v>
      </c>
      <c r="AM837" s="353"/>
      <c r="AN837" s="353"/>
      <c r="AO837" s="354"/>
      <c r="AP837" s="355" t="s">
        <v>594</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596</v>
      </c>
      <c r="D870" s="342"/>
      <c r="E870" s="342"/>
      <c r="F870" s="342"/>
      <c r="G870" s="342"/>
      <c r="H870" s="342"/>
      <c r="I870" s="342"/>
      <c r="J870" s="343" t="s">
        <v>596</v>
      </c>
      <c r="K870" s="344"/>
      <c r="L870" s="344"/>
      <c r="M870" s="344"/>
      <c r="N870" s="344"/>
      <c r="O870" s="344"/>
      <c r="P870" s="357" t="s">
        <v>597</v>
      </c>
      <c r="Q870" s="345"/>
      <c r="R870" s="345"/>
      <c r="S870" s="345"/>
      <c r="T870" s="345"/>
      <c r="U870" s="345"/>
      <c r="V870" s="345"/>
      <c r="W870" s="345"/>
      <c r="X870" s="345"/>
      <c r="Y870" s="346" t="s">
        <v>596</v>
      </c>
      <c r="Z870" s="347"/>
      <c r="AA870" s="347"/>
      <c r="AB870" s="348"/>
      <c r="AC870" s="358"/>
      <c r="AD870" s="366"/>
      <c r="AE870" s="366"/>
      <c r="AF870" s="366"/>
      <c r="AG870" s="366"/>
      <c r="AH870" s="367" t="s">
        <v>597</v>
      </c>
      <c r="AI870" s="368"/>
      <c r="AJ870" s="368"/>
      <c r="AK870" s="368"/>
      <c r="AL870" s="352" t="s">
        <v>597</v>
      </c>
      <c r="AM870" s="353"/>
      <c r="AN870" s="353"/>
      <c r="AO870" s="354"/>
      <c r="AP870" s="355" t="s">
        <v>598</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586</v>
      </c>
      <c r="F1102" s="373"/>
      <c r="G1102" s="373"/>
      <c r="H1102" s="373"/>
      <c r="I1102" s="373"/>
      <c r="J1102" s="343" t="s">
        <v>586</v>
      </c>
      <c r="K1102" s="344"/>
      <c r="L1102" s="344"/>
      <c r="M1102" s="344"/>
      <c r="N1102" s="344"/>
      <c r="O1102" s="344"/>
      <c r="P1102" s="357" t="s">
        <v>586</v>
      </c>
      <c r="Q1102" s="345"/>
      <c r="R1102" s="345"/>
      <c r="S1102" s="345"/>
      <c r="T1102" s="345"/>
      <c r="U1102" s="345"/>
      <c r="V1102" s="345"/>
      <c r="W1102" s="345"/>
      <c r="X1102" s="345"/>
      <c r="Y1102" s="346" t="s">
        <v>567</v>
      </c>
      <c r="Z1102" s="347"/>
      <c r="AA1102" s="347"/>
      <c r="AB1102" s="348"/>
      <c r="AC1102" s="349"/>
      <c r="AD1102" s="349"/>
      <c r="AE1102" s="349"/>
      <c r="AF1102" s="349"/>
      <c r="AG1102" s="349"/>
      <c r="AH1102" s="350" t="s">
        <v>586</v>
      </c>
      <c r="AI1102" s="351"/>
      <c r="AJ1102" s="351"/>
      <c r="AK1102" s="351"/>
      <c r="AL1102" s="352" t="s">
        <v>586</v>
      </c>
      <c r="AM1102" s="353"/>
      <c r="AN1102" s="353"/>
      <c r="AO1102" s="354"/>
      <c r="AP1102" s="355" t="s">
        <v>586</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01">
      <formula>IF(RIGHT(TEXT(P14,"0.#"),1)=".",FALSE,TRUE)</formula>
    </cfRule>
    <cfRule type="expression" dxfId="2782" priority="14002">
      <formula>IF(RIGHT(TEXT(P14,"0.#"),1)=".",TRUE,FALSE)</formula>
    </cfRule>
  </conditionalFormatting>
  <conditionalFormatting sqref="AE32 AI32 AM32">
    <cfRule type="expression" dxfId="2781" priority="13991">
      <formula>IF(RIGHT(TEXT(AE32,"0.#"),1)=".",FALSE,TRUE)</formula>
    </cfRule>
    <cfRule type="expression" dxfId="2780" priority="13992">
      <formula>IF(RIGHT(TEXT(AE32,"0.#"),1)=".",TRUE,FALSE)</formula>
    </cfRule>
  </conditionalFormatting>
  <conditionalFormatting sqref="P18:AX18">
    <cfRule type="expression" dxfId="2779" priority="13877">
      <formula>IF(RIGHT(TEXT(P18,"0.#"),1)=".",FALSE,TRUE)</formula>
    </cfRule>
    <cfRule type="expression" dxfId="2778" priority="13878">
      <formula>IF(RIGHT(TEXT(P18,"0.#"),1)=".",TRUE,FALSE)</formula>
    </cfRule>
  </conditionalFormatting>
  <conditionalFormatting sqref="Y782">
    <cfRule type="expression" dxfId="2777" priority="13873">
      <formula>IF(RIGHT(TEXT(Y782,"0.#"),1)=".",FALSE,TRUE)</formula>
    </cfRule>
    <cfRule type="expression" dxfId="2776" priority="13874">
      <formula>IF(RIGHT(TEXT(Y782,"0.#"),1)=".",TRUE,FALSE)</formula>
    </cfRule>
  </conditionalFormatting>
  <conditionalFormatting sqref="Y791">
    <cfRule type="expression" dxfId="2775" priority="13869">
      <formula>IF(RIGHT(TEXT(Y791,"0.#"),1)=".",FALSE,TRUE)</formula>
    </cfRule>
    <cfRule type="expression" dxfId="2774" priority="13870">
      <formula>IF(RIGHT(TEXT(Y791,"0.#"),1)=".",TRUE,FALSE)</formula>
    </cfRule>
  </conditionalFormatting>
  <conditionalFormatting sqref="Y822:Y829 Y820 Y809:Y816 Y807 Y796:Y803 Y794">
    <cfRule type="expression" dxfId="2773" priority="13651">
      <formula>IF(RIGHT(TEXT(Y794,"0.#"),1)=".",FALSE,TRUE)</formula>
    </cfRule>
    <cfRule type="expression" dxfId="2772" priority="13652">
      <formula>IF(RIGHT(TEXT(Y794,"0.#"),1)=".",TRUE,FALSE)</formula>
    </cfRule>
  </conditionalFormatting>
  <conditionalFormatting sqref="P13:AX13 P15:AQ17 AR15:AX15">
    <cfRule type="expression" dxfId="2771" priority="13699">
      <formula>IF(RIGHT(TEXT(P13,"0.#"),1)=".",FALSE,TRUE)</formula>
    </cfRule>
    <cfRule type="expression" dxfId="2770" priority="13700">
      <formula>IF(RIGHT(TEXT(P13,"0.#"),1)=".",TRUE,FALSE)</formula>
    </cfRule>
  </conditionalFormatting>
  <conditionalFormatting sqref="P19:AJ19">
    <cfRule type="expression" dxfId="2769" priority="13697">
      <formula>IF(RIGHT(TEXT(P19,"0.#"),1)=".",FALSE,TRUE)</formula>
    </cfRule>
    <cfRule type="expression" dxfId="2768" priority="13698">
      <formula>IF(RIGHT(TEXT(P19,"0.#"),1)=".",TRUE,FALSE)</formula>
    </cfRule>
  </conditionalFormatting>
  <conditionalFormatting sqref="AE101 AQ101">
    <cfRule type="expression" dxfId="2767" priority="13689">
      <formula>IF(RIGHT(TEXT(AE101,"0.#"),1)=".",FALSE,TRUE)</formula>
    </cfRule>
    <cfRule type="expression" dxfId="2766" priority="13690">
      <formula>IF(RIGHT(TEXT(AE101,"0.#"),1)=".",TRUE,FALSE)</formula>
    </cfRule>
  </conditionalFormatting>
  <conditionalFormatting sqref="Y783:Y790 Y781">
    <cfRule type="expression" dxfId="2765" priority="13675">
      <formula>IF(RIGHT(TEXT(Y781,"0.#"),1)=".",FALSE,TRUE)</formula>
    </cfRule>
    <cfRule type="expression" dxfId="2764" priority="13676">
      <formula>IF(RIGHT(TEXT(Y781,"0.#"),1)=".",TRUE,FALSE)</formula>
    </cfRule>
  </conditionalFormatting>
  <conditionalFormatting sqref="AU782">
    <cfRule type="expression" dxfId="2763" priority="13673">
      <formula>IF(RIGHT(TEXT(AU782,"0.#"),1)=".",FALSE,TRUE)</formula>
    </cfRule>
    <cfRule type="expression" dxfId="2762" priority="13674">
      <formula>IF(RIGHT(TEXT(AU782,"0.#"),1)=".",TRUE,FALSE)</formula>
    </cfRule>
  </conditionalFormatting>
  <conditionalFormatting sqref="AU791">
    <cfRule type="expression" dxfId="2761" priority="13671">
      <formula>IF(RIGHT(TEXT(AU791,"0.#"),1)=".",FALSE,TRUE)</formula>
    </cfRule>
    <cfRule type="expression" dxfId="2760" priority="13672">
      <formula>IF(RIGHT(TEXT(AU791,"0.#"),1)=".",TRUE,FALSE)</formula>
    </cfRule>
  </conditionalFormatting>
  <conditionalFormatting sqref="AU783:AU790 AU781">
    <cfRule type="expression" dxfId="2759" priority="13669">
      <formula>IF(RIGHT(TEXT(AU781,"0.#"),1)=".",FALSE,TRUE)</formula>
    </cfRule>
    <cfRule type="expression" dxfId="2758" priority="13670">
      <formula>IF(RIGHT(TEXT(AU781,"0.#"),1)=".",TRUE,FALSE)</formula>
    </cfRule>
  </conditionalFormatting>
  <conditionalFormatting sqref="Y821 Y808 Y795">
    <cfRule type="expression" dxfId="2757" priority="13655">
      <formula>IF(RIGHT(TEXT(Y795,"0.#"),1)=".",FALSE,TRUE)</formula>
    </cfRule>
    <cfRule type="expression" dxfId="2756" priority="13656">
      <formula>IF(RIGHT(TEXT(Y795,"0.#"),1)=".",TRUE,FALSE)</formula>
    </cfRule>
  </conditionalFormatting>
  <conditionalFormatting sqref="Y830 Y817 Y804">
    <cfRule type="expression" dxfId="2755" priority="13653">
      <formula>IF(RIGHT(TEXT(Y804,"0.#"),1)=".",FALSE,TRUE)</formula>
    </cfRule>
    <cfRule type="expression" dxfId="2754" priority="13654">
      <formula>IF(RIGHT(TEXT(Y804,"0.#"),1)=".",TRUE,FALSE)</formula>
    </cfRule>
  </conditionalFormatting>
  <conditionalFormatting sqref="AU821 AU808 AU795">
    <cfRule type="expression" dxfId="2753" priority="13649">
      <formula>IF(RIGHT(TEXT(AU795,"0.#"),1)=".",FALSE,TRUE)</formula>
    </cfRule>
    <cfRule type="expression" dxfId="2752" priority="13650">
      <formula>IF(RIGHT(TEXT(AU795,"0.#"),1)=".",TRUE,FALSE)</formula>
    </cfRule>
  </conditionalFormatting>
  <conditionalFormatting sqref="AU830 AU817 AU804">
    <cfRule type="expression" dxfId="2751" priority="13647">
      <formula>IF(RIGHT(TEXT(AU804,"0.#"),1)=".",FALSE,TRUE)</formula>
    </cfRule>
    <cfRule type="expression" dxfId="2750" priority="13648">
      <formula>IF(RIGHT(TEXT(AU804,"0.#"),1)=".",TRUE,FALSE)</formula>
    </cfRule>
  </conditionalFormatting>
  <conditionalFormatting sqref="AU822:AU829 AU820 AU809:AU816 AU807 AU796:AU803 AU794">
    <cfRule type="expression" dxfId="2749" priority="13645">
      <formula>IF(RIGHT(TEXT(AU794,"0.#"),1)=".",FALSE,TRUE)</formula>
    </cfRule>
    <cfRule type="expression" dxfId="2748" priority="13646">
      <formula>IF(RIGHT(TEXT(AU794,"0.#"),1)=".",TRUE,FALSE)</formula>
    </cfRule>
  </conditionalFormatting>
  <conditionalFormatting sqref="AM87">
    <cfRule type="expression" dxfId="2747" priority="13299">
      <formula>IF(RIGHT(TEXT(AM87,"0.#"),1)=".",FALSE,TRUE)</formula>
    </cfRule>
    <cfRule type="expression" dxfId="2746" priority="13300">
      <formula>IF(RIGHT(TEXT(AM87,"0.#"),1)=".",TRUE,FALSE)</formula>
    </cfRule>
  </conditionalFormatting>
  <conditionalFormatting sqref="AE55">
    <cfRule type="expression" dxfId="2745" priority="13367">
      <formula>IF(RIGHT(TEXT(AE55,"0.#"),1)=".",FALSE,TRUE)</formula>
    </cfRule>
    <cfRule type="expression" dxfId="2744" priority="13368">
      <formula>IF(RIGHT(TEXT(AE55,"0.#"),1)=".",TRUE,FALSE)</formula>
    </cfRule>
  </conditionalFormatting>
  <conditionalFormatting sqref="AI55">
    <cfRule type="expression" dxfId="2743" priority="13365">
      <formula>IF(RIGHT(TEXT(AI55,"0.#"),1)=".",FALSE,TRUE)</formula>
    </cfRule>
    <cfRule type="expression" dxfId="2742" priority="13366">
      <formula>IF(RIGHT(TEXT(AI55,"0.#"),1)=".",TRUE,FALSE)</formula>
    </cfRule>
  </conditionalFormatting>
  <conditionalFormatting sqref="AE33 AI33 AM33">
    <cfRule type="expression" dxfId="2741" priority="13459">
      <formula>IF(RIGHT(TEXT(AE33,"0.#"),1)=".",FALSE,TRUE)</formula>
    </cfRule>
    <cfRule type="expression" dxfId="2740" priority="13460">
      <formula>IF(RIGHT(TEXT(AE33,"0.#"),1)=".",TRUE,FALSE)</formula>
    </cfRule>
  </conditionalFormatting>
  <conditionalFormatting sqref="AE34 AI34 AM34">
    <cfRule type="expression" dxfId="2739" priority="13457">
      <formula>IF(RIGHT(TEXT(AE34,"0.#"),1)=".",FALSE,TRUE)</formula>
    </cfRule>
    <cfRule type="expression" dxfId="2738" priority="13458">
      <formula>IF(RIGHT(TEXT(AE34,"0.#"),1)=".",TRUE,FALSE)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7"/>
      <c r="Z2" s="828"/>
      <c r="AA2" s="829"/>
      <c r="AB2" s="1031" t="s">
        <v>11</v>
      </c>
      <c r="AC2" s="1032"/>
      <c r="AD2" s="1033"/>
      <c r="AE2" s="1037" t="s">
        <v>357</v>
      </c>
      <c r="AF2" s="1037"/>
      <c r="AG2" s="1037"/>
      <c r="AH2" s="1037"/>
      <c r="AI2" s="1037" t="s">
        <v>363</v>
      </c>
      <c r="AJ2" s="1037"/>
      <c r="AK2" s="1037"/>
      <c r="AL2" s="1037"/>
      <c r="AM2" s="1037" t="s">
        <v>472</v>
      </c>
      <c r="AN2" s="1037"/>
      <c r="AO2" s="1037"/>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4"/>
      <c r="I4" s="1004"/>
      <c r="J4" s="1004"/>
      <c r="K4" s="1004"/>
      <c r="L4" s="1004"/>
      <c r="M4" s="1004"/>
      <c r="N4" s="1004"/>
      <c r="O4" s="1005"/>
      <c r="P4" s="98"/>
      <c r="Q4" s="1012"/>
      <c r="R4" s="1012"/>
      <c r="S4" s="1012"/>
      <c r="T4" s="1012"/>
      <c r="U4" s="1012"/>
      <c r="V4" s="1012"/>
      <c r="W4" s="1012"/>
      <c r="X4" s="1013"/>
      <c r="Y4" s="1022" t="s">
        <v>12</v>
      </c>
      <c r="Z4" s="1023"/>
      <c r="AA4" s="1024"/>
      <c r="AB4" s="459"/>
      <c r="AC4" s="1026"/>
      <c r="AD4" s="1026"/>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6"/>
      <c r="H5" s="1007"/>
      <c r="I5" s="1007"/>
      <c r="J5" s="1007"/>
      <c r="K5" s="1007"/>
      <c r="L5" s="1007"/>
      <c r="M5" s="1007"/>
      <c r="N5" s="1007"/>
      <c r="O5" s="1008"/>
      <c r="P5" s="1014"/>
      <c r="Q5" s="1014"/>
      <c r="R5" s="1014"/>
      <c r="S5" s="1014"/>
      <c r="T5" s="1014"/>
      <c r="U5" s="1014"/>
      <c r="V5" s="1014"/>
      <c r="W5" s="1014"/>
      <c r="X5" s="1015"/>
      <c r="Y5" s="413" t="s">
        <v>54</v>
      </c>
      <c r="Z5" s="1019"/>
      <c r="AA5" s="1020"/>
      <c r="AB5" s="521"/>
      <c r="AC5" s="1025"/>
      <c r="AD5" s="1025"/>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7"/>
      <c r="Z9" s="828"/>
      <c r="AA9" s="829"/>
      <c r="AB9" s="1031" t="s">
        <v>11</v>
      </c>
      <c r="AC9" s="1032"/>
      <c r="AD9" s="1033"/>
      <c r="AE9" s="1037" t="s">
        <v>357</v>
      </c>
      <c r="AF9" s="1037"/>
      <c r="AG9" s="1037"/>
      <c r="AH9" s="1037"/>
      <c r="AI9" s="1037" t="s">
        <v>363</v>
      </c>
      <c r="AJ9" s="1037"/>
      <c r="AK9" s="1037"/>
      <c r="AL9" s="1037"/>
      <c r="AM9" s="1037" t="s">
        <v>472</v>
      </c>
      <c r="AN9" s="1037"/>
      <c r="AO9" s="1037"/>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9"/>
      <c r="AC11" s="1026"/>
      <c r="AD11" s="1026"/>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6"/>
      <c r="H12" s="1007"/>
      <c r="I12" s="1007"/>
      <c r="J12" s="1007"/>
      <c r="K12" s="1007"/>
      <c r="L12" s="1007"/>
      <c r="M12" s="1007"/>
      <c r="N12" s="1007"/>
      <c r="O12" s="1008"/>
      <c r="P12" s="1014"/>
      <c r="Q12" s="1014"/>
      <c r="R12" s="1014"/>
      <c r="S12" s="1014"/>
      <c r="T12" s="1014"/>
      <c r="U12" s="1014"/>
      <c r="V12" s="1014"/>
      <c r="W12" s="1014"/>
      <c r="X12" s="1015"/>
      <c r="Y12" s="413" t="s">
        <v>54</v>
      </c>
      <c r="Z12" s="1019"/>
      <c r="AA12" s="1020"/>
      <c r="AB12" s="521"/>
      <c r="AC12" s="1025"/>
      <c r="AD12" s="1025"/>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7"/>
      <c r="Z16" s="828"/>
      <c r="AA16" s="829"/>
      <c r="AB16" s="1031" t="s">
        <v>11</v>
      </c>
      <c r="AC16" s="1032"/>
      <c r="AD16" s="1033"/>
      <c r="AE16" s="1037" t="s">
        <v>357</v>
      </c>
      <c r="AF16" s="1037"/>
      <c r="AG16" s="1037"/>
      <c r="AH16" s="1037"/>
      <c r="AI16" s="1037" t="s">
        <v>363</v>
      </c>
      <c r="AJ16" s="1037"/>
      <c r="AK16" s="1037"/>
      <c r="AL16" s="1037"/>
      <c r="AM16" s="1037" t="s">
        <v>472</v>
      </c>
      <c r="AN16" s="1037"/>
      <c r="AO16" s="1037"/>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9"/>
      <c r="AC18" s="1026"/>
      <c r="AD18" s="1026"/>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6"/>
      <c r="H19" s="1007"/>
      <c r="I19" s="1007"/>
      <c r="J19" s="1007"/>
      <c r="K19" s="1007"/>
      <c r="L19" s="1007"/>
      <c r="M19" s="1007"/>
      <c r="N19" s="1007"/>
      <c r="O19" s="1008"/>
      <c r="P19" s="1014"/>
      <c r="Q19" s="1014"/>
      <c r="R19" s="1014"/>
      <c r="S19" s="1014"/>
      <c r="T19" s="1014"/>
      <c r="U19" s="1014"/>
      <c r="V19" s="1014"/>
      <c r="W19" s="1014"/>
      <c r="X19" s="1015"/>
      <c r="Y19" s="413" t="s">
        <v>54</v>
      </c>
      <c r="Z19" s="1019"/>
      <c r="AA19" s="1020"/>
      <c r="AB19" s="521"/>
      <c r="AC19" s="1025"/>
      <c r="AD19" s="1025"/>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7"/>
      <c r="Z23" s="828"/>
      <c r="AA23" s="829"/>
      <c r="AB23" s="1031" t="s">
        <v>11</v>
      </c>
      <c r="AC23" s="1032"/>
      <c r="AD23" s="1033"/>
      <c r="AE23" s="1037" t="s">
        <v>357</v>
      </c>
      <c r="AF23" s="1037"/>
      <c r="AG23" s="1037"/>
      <c r="AH23" s="1037"/>
      <c r="AI23" s="1037" t="s">
        <v>363</v>
      </c>
      <c r="AJ23" s="1037"/>
      <c r="AK23" s="1037"/>
      <c r="AL23" s="1037"/>
      <c r="AM23" s="1037" t="s">
        <v>472</v>
      </c>
      <c r="AN23" s="1037"/>
      <c r="AO23" s="1037"/>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9"/>
      <c r="AC25" s="1026"/>
      <c r="AD25" s="1026"/>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6"/>
      <c r="H26" s="1007"/>
      <c r="I26" s="1007"/>
      <c r="J26" s="1007"/>
      <c r="K26" s="1007"/>
      <c r="L26" s="1007"/>
      <c r="M26" s="1007"/>
      <c r="N26" s="1007"/>
      <c r="O26" s="1008"/>
      <c r="P26" s="1014"/>
      <c r="Q26" s="1014"/>
      <c r="R26" s="1014"/>
      <c r="S26" s="1014"/>
      <c r="T26" s="1014"/>
      <c r="U26" s="1014"/>
      <c r="V26" s="1014"/>
      <c r="W26" s="1014"/>
      <c r="X26" s="1015"/>
      <c r="Y26" s="413" t="s">
        <v>54</v>
      </c>
      <c r="Z26" s="1019"/>
      <c r="AA26" s="1020"/>
      <c r="AB26" s="521"/>
      <c r="AC26" s="1025"/>
      <c r="AD26" s="1025"/>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7"/>
      <c r="Z30" s="828"/>
      <c r="AA30" s="829"/>
      <c r="AB30" s="1031" t="s">
        <v>11</v>
      </c>
      <c r="AC30" s="1032"/>
      <c r="AD30" s="1033"/>
      <c r="AE30" s="1037" t="s">
        <v>357</v>
      </c>
      <c r="AF30" s="1037"/>
      <c r="AG30" s="1037"/>
      <c r="AH30" s="1037"/>
      <c r="AI30" s="1037" t="s">
        <v>363</v>
      </c>
      <c r="AJ30" s="1037"/>
      <c r="AK30" s="1037"/>
      <c r="AL30" s="1037"/>
      <c r="AM30" s="1037" t="s">
        <v>472</v>
      </c>
      <c r="AN30" s="1037"/>
      <c r="AO30" s="1037"/>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9"/>
      <c r="AC32" s="1026"/>
      <c r="AD32" s="1026"/>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6"/>
      <c r="H33" s="1007"/>
      <c r="I33" s="1007"/>
      <c r="J33" s="1007"/>
      <c r="K33" s="1007"/>
      <c r="L33" s="1007"/>
      <c r="M33" s="1007"/>
      <c r="N33" s="1007"/>
      <c r="O33" s="1008"/>
      <c r="P33" s="1014"/>
      <c r="Q33" s="1014"/>
      <c r="R33" s="1014"/>
      <c r="S33" s="1014"/>
      <c r="T33" s="1014"/>
      <c r="U33" s="1014"/>
      <c r="V33" s="1014"/>
      <c r="W33" s="1014"/>
      <c r="X33" s="1015"/>
      <c r="Y33" s="413" t="s">
        <v>54</v>
      </c>
      <c r="Z33" s="1019"/>
      <c r="AA33" s="1020"/>
      <c r="AB33" s="521"/>
      <c r="AC33" s="1025"/>
      <c r="AD33" s="1025"/>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7"/>
      <c r="Z37" s="828"/>
      <c r="AA37" s="829"/>
      <c r="AB37" s="1031" t="s">
        <v>11</v>
      </c>
      <c r="AC37" s="1032"/>
      <c r="AD37" s="1033"/>
      <c r="AE37" s="1037" t="s">
        <v>357</v>
      </c>
      <c r="AF37" s="1037"/>
      <c r="AG37" s="1037"/>
      <c r="AH37" s="1037"/>
      <c r="AI37" s="1037" t="s">
        <v>363</v>
      </c>
      <c r="AJ37" s="1037"/>
      <c r="AK37" s="1037"/>
      <c r="AL37" s="1037"/>
      <c r="AM37" s="1037" t="s">
        <v>472</v>
      </c>
      <c r="AN37" s="1037"/>
      <c r="AO37" s="1037"/>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9"/>
      <c r="AC39" s="1026"/>
      <c r="AD39" s="1026"/>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6"/>
      <c r="H40" s="1007"/>
      <c r="I40" s="1007"/>
      <c r="J40" s="1007"/>
      <c r="K40" s="1007"/>
      <c r="L40" s="1007"/>
      <c r="M40" s="1007"/>
      <c r="N40" s="1007"/>
      <c r="O40" s="1008"/>
      <c r="P40" s="1014"/>
      <c r="Q40" s="1014"/>
      <c r="R40" s="1014"/>
      <c r="S40" s="1014"/>
      <c r="T40" s="1014"/>
      <c r="U40" s="1014"/>
      <c r="V40" s="1014"/>
      <c r="W40" s="1014"/>
      <c r="X40" s="1015"/>
      <c r="Y40" s="413" t="s">
        <v>54</v>
      </c>
      <c r="Z40" s="1019"/>
      <c r="AA40" s="1020"/>
      <c r="AB40" s="521"/>
      <c r="AC40" s="1025"/>
      <c r="AD40" s="1025"/>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7"/>
      <c r="Z44" s="828"/>
      <c r="AA44" s="829"/>
      <c r="AB44" s="1031" t="s">
        <v>11</v>
      </c>
      <c r="AC44" s="1032"/>
      <c r="AD44" s="1033"/>
      <c r="AE44" s="1037" t="s">
        <v>357</v>
      </c>
      <c r="AF44" s="1037"/>
      <c r="AG44" s="1037"/>
      <c r="AH44" s="1037"/>
      <c r="AI44" s="1037" t="s">
        <v>363</v>
      </c>
      <c r="AJ44" s="1037"/>
      <c r="AK44" s="1037"/>
      <c r="AL44" s="1037"/>
      <c r="AM44" s="1037" t="s">
        <v>472</v>
      </c>
      <c r="AN44" s="1037"/>
      <c r="AO44" s="1037"/>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9"/>
      <c r="AC46" s="1026"/>
      <c r="AD46" s="1026"/>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6"/>
      <c r="H47" s="1007"/>
      <c r="I47" s="1007"/>
      <c r="J47" s="1007"/>
      <c r="K47" s="1007"/>
      <c r="L47" s="1007"/>
      <c r="M47" s="1007"/>
      <c r="N47" s="1007"/>
      <c r="O47" s="1008"/>
      <c r="P47" s="1014"/>
      <c r="Q47" s="1014"/>
      <c r="R47" s="1014"/>
      <c r="S47" s="1014"/>
      <c r="T47" s="1014"/>
      <c r="U47" s="1014"/>
      <c r="V47" s="1014"/>
      <c r="W47" s="1014"/>
      <c r="X47" s="1015"/>
      <c r="Y47" s="413" t="s">
        <v>54</v>
      </c>
      <c r="Z47" s="1019"/>
      <c r="AA47" s="1020"/>
      <c r="AB47" s="521"/>
      <c r="AC47" s="1025"/>
      <c r="AD47" s="1025"/>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7"/>
      <c r="Z51" s="828"/>
      <c r="AA51" s="829"/>
      <c r="AB51" s="555" t="s">
        <v>11</v>
      </c>
      <c r="AC51" s="1032"/>
      <c r="AD51" s="1033"/>
      <c r="AE51" s="1037" t="s">
        <v>357</v>
      </c>
      <c r="AF51" s="1037"/>
      <c r="AG51" s="1037"/>
      <c r="AH51" s="1037"/>
      <c r="AI51" s="1037" t="s">
        <v>363</v>
      </c>
      <c r="AJ51" s="1037"/>
      <c r="AK51" s="1037"/>
      <c r="AL51" s="1037"/>
      <c r="AM51" s="1037" t="s">
        <v>472</v>
      </c>
      <c r="AN51" s="1037"/>
      <c r="AO51" s="1037"/>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9"/>
      <c r="AC53" s="1026"/>
      <c r="AD53" s="1026"/>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6"/>
      <c r="H54" s="1007"/>
      <c r="I54" s="1007"/>
      <c r="J54" s="1007"/>
      <c r="K54" s="1007"/>
      <c r="L54" s="1007"/>
      <c r="M54" s="1007"/>
      <c r="N54" s="1007"/>
      <c r="O54" s="1008"/>
      <c r="P54" s="1014"/>
      <c r="Q54" s="1014"/>
      <c r="R54" s="1014"/>
      <c r="S54" s="1014"/>
      <c r="T54" s="1014"/>
      <c r="U54" s="1014"/>
      <c r="V54" s="1014"/>
      <c r="W54" s="1014"/>
      <c r="X54" s="1015"/>
      <c r="Y54" s="413" t="s">
        <v>54</v>
      </c>
      <c r="Z54" s="1019"/>
      <c r="AA54" s="1020"/>
      <c r="AB54" s="521"/>
      <c r="AC54" s="1025"/>
      <c r="AD54" s="1025"/>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7"/>
      <c r="Z58" s="828"/>
      <c r="AA58" s="829"/>
      <c r="AB58" s="1031" t="s">
        <v>11</v>
      </c>
      <c r="AC58" s="1032"/>
      <c r="AD58" s="1033"/>
      <c r="AE58" s="1037" t="s">
        <v>357</v>
      </c>
      <c r="AF58" s="1037"/>
      <c r="AG58" s="1037"/>
      <c r="AH58" s="1037"/>
      <c r="AI58" s="1037" t="s">
        <v>363</v>
      </c>
      <c r="AJ58" s="1037"/>
      <c r="AK58" s="1037"/>
      <c r="AL58" s="1037"/>
      <c r="AM58" s="1037" t="s">
        <v>472</v>
      </c>
      <c r="AN58" s="1037"/>
      <c r="AO58" s="1037"/>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9"/>
      <c r="AC60" s="1026"/>
      <c r="AD60" s="1026"/>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6"/>
      <c r="H61" s="1007"/>
      <c r="I61" s="1007"/>
      <c r="J61" s="1007"/>
      <c r="K61" s="1007"/>
      <c r="L61" s="1007"/>
      <c r="M61" s="1007"/>
      <c r="N61" s="1007"/>
      <c r="O61" s="1008"/>
      <c r="P61" s="1014"/>
      <c r="Q61" s="1014"/>
      <c r="R61" s="1014"/>
      <c r="S61" s="1014"/>
      <c r="T61" s="1014"/>
      <c r="U61" s="1014"/>
      <c r="V61" s="1014"/>
      <c r="W61" s="1014"/>
      <c r="X61" s="1015"/>
      <c r="Y61" s="413" t="s">
        <v>54</v>
      </c>
      <c r="Z61" s="1019"/>
      <c r="AA61" s="1020"/>
      <c r="AB61" s="521"/>
      <c r="AC61" s="1025"/>
      <c r="AD61" s="1025"/>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7"/>
      <c r="Z65" s="828"/>
      <c r="AA65" s="829"/>
      <c r="AB65" s="1031" t="s">
        <v>11</v>
      </c>
      <c r="AC65" s="1032"/>
      <c r="AD65" s="1033"/>
      <c r="AE65" s="1037" t="s">
        <v>357</v>
      </c>
      <c r="AF65" s="1037"/>
      <c r="AG65" s="1037"/>
      <c r="AH65" s="1037"/>
      <c r="AI65" s="1037" t="s">
        <v>363</v>
      </c>
      <c r="AJ65" s="1037"/>
      <c r="AK65" s="1037"/>
      <c r="AL65" s="1037"/>
      <c r="AM65" s="1037" t="s">
        <v>472</v>
      </c>
      <c r="AN65" s="1037"/>
      <c r="AO65" s="1037"/>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9"/>
      <c r="AC67" s="1026"/>
      <c r="AD67" s="1026"/>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6"/>
      <c r="H68" s="1007"/>
      <c r="I68" s="1007"/>
      <c r="J68" s="1007"/>
      <c r="K68" s="1007"/>
      <c r="L68" s="1007"/>
      <c r="M68" s="1007"/>
      <c r="N68" s="1007"/>
      <c r="O68" s="1008"/>
      <c r="P68" s="1014"/>
      <c r="Q68" s="1014"/>
      <c r="R68" s="1014"/>
      <c r="S68" s="1014"/>
      <c r="T68" s="1014"/>
      <c r="U68" s="1014"/>
      <c r="V68" s="1014"/>
      <c r="W68" s="1014"/>
      <c r="X68" s="1015"/>
      <c r="Y68" s="413" t="s">
        <v>54</v>
      </c>
      <c r="Z68" s="1019"/>
      <c r="AA68" s="1020"/>
      <c r="AB68" s="521"/>
      <c r="AC68" s="1025"/>
      <c r="AD68" s="1025"/>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09"/>
      <c r="H69" s="1010"/>
      <c r="I69" s="1010"/>
      <c r="J69" s="1010"/>
      <c r="K69" s="1010"/>
      <c r="L69" s="1010"/>
      <c r="M69" s="1010"/>
      <c r="N69" s="1010"/>
      <c r="O69" s="1011"/>
      <c r="P69" s="1016"/>
      <c r="Q69" s="1016"/>
      <c r="R69" s="1016"/>
      <c r="S69" s="1016"/>
      <c r="T69" s="1016"/>
      <c r="U69" s="1016"/>
      <c r="V69" s="1016"/>
      <c r="W69" s="1016"/>
      <c r="X69" s="1017"/>
      <c r="Y69" s="413" t="s">
        <v>13</v>
      </c>
      <c r="Z69" s="1019"/>
      <c r="AA69" s="1020"/>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70"/>
      <c r="I3" s="670"/>
      <c r="J3" s="670"/>
      <c r="K3" s="670"/>
      <c r="L3" s="669" t="s">
        <v>18</v>
      </c>
      <c r="M3" s="670"/>
      <c r="N3" s="670"/>
      <c r="O3" s="670"/>
      <c r="P3" s="670"/>
      <c r="Q3" s="670"/>
      <c r="R3" s="670"/>
      <c r="S3" s="670"/>
      <c r="T3" s="670"/>
      <c r="U3" s="670"/>
      <c r="V3" s="670"/>
      <c r="W3" s="670"/>
      <c r="X3" s="671"/>
      <c r="Y3" s="655" t="s">
        <v>19</v>
      </c>
      <c r="Z3" s="656"/>
      <c r="AA3" s="656"/>
      <c r="AB3" s="798"/>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86"/>
      <c r="Z4" s="387"/>
      <c r="AA4" s="387"/>
      <c r="AB4" s="805"/>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50"/>
      <c r="B16" s="1051"/>
      <c r="C16" s="1051"/>
      <c r="D16" s="1051"/>
      <c r="E16" s="1051"/>
      <c r="F16" s="1052"/>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8"/>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86"/>
      <c r="Z17" s="387"/>
      <c r="AA17" s="387"/>
      <c r="AB17" s="805"/>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50"/>
      <c r="B29" s="1051"/>
      <c r="C29" s="1051"/>
      <c r="D29" s="1051"/>
      <c r="E29" s="1051"/>
      <c r="F29" s="1052"/>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8"/>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86"/>
      <c r="Z30" s="387"/>
      <c r="AA30" s="387"/>
      <c r="AB30" s="805"/>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50"/>
      <c r="B42" s="1051"/>
      <c r="C42" s="1051"/>
      <c r="D42" s="1051"/>
      <c r="E42" s="1051"/>
      <c r="F42" s="1052"/>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8"/>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86"/>
      <c r="Z43" s="387"/>
      <c r="AA43" s="387"/>
      <c r="AB43" s="805"/>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50"/>
      <c r="B56" s="1051"/>
      <c r="C56" s="1051"/>
      <c r="D56" s="1051"/>
      <c r="E56" s="1051"/>
      <c r="F56" s="1052"/>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8"/>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86"/>
      <c r="Z57" s="387"/>
      <c r="AA57" s="387"/>
      <c r="AB57" s="805"/>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50"/>
      <c r="B69" s="1051"/>
      <c r="C69" s="1051"/>
      <c r="D69" s="1051"/>
      <c r="E69" s="1051"/>
      <c r="F69" s="1052"/>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8"/>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86"/>
      <c r="Z70" s="387"/>
      <c r="AA70" s="387"/>
      <c r="AB70" s="805"/>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50"/>
      <c r="B82" s="1051"/>
      <c r="C82" s="1051"/>
      <c r="D82" s="1051"/>
      <c r="E82" s="1051"/>
      <c r="F82" s="1052"/>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8"/>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86"/>
      <c r="Z83" s="387"/>
      <c r="AA83" s="387"/>
      <c r="AB83" s="805"/>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50"/>
      <c r="B95" s="1051"/>
      <c r="C95" s="1051"/>
      <c r="D95" s="1051"/>
      <c r="E95" s="1051"/>
      <c r="F95" s="1052"/>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8"/>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86"/>
      <c r="Z96" s="387"/>
      <c r="AA96" s="387"/>
      <c r="AB96" s="805"/>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50"/>
      <c r="B109" s="1051"/>
      <c r="C109" s="1051"/>
      <c r="D109" s="1051"/>
      <c r="E109" s="1051"/>
      <c r="F109" s="1052"/>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8"/>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5"/>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50"/>
      <c r="B122" s="1051"/>
      <c r="C122" s="1051"/>
      <c r="D122" s="1051"/>
      <c r="E122" s="1051"/>
      <c r="F122" s="1052"/>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8"/>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5"/>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50"/>
      <c r="B135" s="1051"/>
      <c r="C135" s="1051"/>
      <c r="D135" s="1051"/>
      <c r="E135" s="1051"/>
      <c r="F135" s="1052"/>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8"/>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5"/>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50"/>
      <c r="B148" s="1051"/>
      <c r="C148" s="1051"/>
      <c r="D148" s="1051"/>
      <c r="E148" s="1051"/>
      <c r="F148" s="1052"/>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8"/>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5"/>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50"/>
      <c r="B162" s="1051"/>
      <c r="C162" s="1051"/>
      <c r="D162" s="1051"/>
      <c r="E162" s="1051"/>
      <c r="F162" s="1052"/>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8"/>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5"/>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50"/>
      <c r="B175" s="1051"/>
      <c r="C175" s="1051"/>
      <c r="D175" s="1051"/>
      <c r="E175" s="1051"/>
      <c r="F175" s="1052"/>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8"/>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5"/>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50"/>
      <c r="B188" s="1051"/>
      <c r="C188" s="1051"/>
      <c r="D188" s="1051"/>
      <c r="E188" s="1051"/>
      <c r="F188" s="1052"/>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8"/>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5"/>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50"/>
      <c r="B201" s="1051"/>
      <c r="C201" s="1051"/>
      <c r="D201" s="1051"/>
      <c r="E201" s="1051"/>
      <c r="F201" s="1052"/>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8"/>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5"/>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50"/>
      <c r="B215" s="1051"/>
      <c r="C215" s="1051"/>
      <c r="D215" s="1051"/>
      <c r="E215" s="1051"/>
      <c r="F215" s="1052"/>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8"/>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5"/>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50"/>
      <c r="B228" s="1051"/>
      <c r="C228" s="1051"/>
      <c r="D228" s="1051"/>
      <c r="E228" s="1051"/>
      <c r="F228" s="1052"/>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8"/>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5"/>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50"/>
      <c r="B241" s="1051"/>
      <c r="C241" s="1051"/>
      <c r="D241" s="1051"/>
      <c r="E241" s="1051"/>
      <c r="F241" s="1052"/>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8"/>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5"/>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50"/>
      <c r="B254" s="1051"/>
      <c r="C254" s="1051"/>
      <c r="D254" s="1051"/>
      <c r="E254" s="1051"/>
      <c r="F254" s="1052"/>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8"/>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5"/>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1">
        <v>1</v>
      </c>
      <c r="B4" s="1061">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1">
        <v>2</v>
      </c>
      <c r="B5" s="1061">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1">
        <v>3</v>
      </c>
      <c r="B6" s="1061">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1">
        <v>4</v>
      </c>
      <c r="B7" s="1061">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1">
        <v>5</v>
      </c>
      <c r="B8" s="1061">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1">
        <v>6</v>
      </c>
      <c r="B9" s="1061">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1">
        <v>7</v>
      </c>
      <c r="B10" s="1061">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1">
        <v>8</v>
      </c>
      <c r="B11" s="1061">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1">
        <v>9</v>
      </c>
      <c r="B12" s="1061">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1">
        <v>10</v>
      </c>
      <c r="B13" s="1061">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1">
        <v>11</v>
      </c>
      <c r="B14" s="1061">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1">
        <v>12</v>
      </c>
      <c r="B15" s="1061">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1">
        <v>13</v>
      </c>
      <c r="B16" s="1061">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1">
        <v>14</v>
      </c>
      <c r="B17" s="1061">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1">
        <v>15</v>
      </c>
      <c r="B18" s="1061">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1">
        <v>16</v>
      </c>
      <c r="B19" s="1061">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1">
        <v>17</v>
      </c>
      <c r="B20" s="1061">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1">
        <v>18</v>
      </c>
      <c r="B21" s="1061">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1">
        <v>19</v>
      </c>
      <c r="B22" s="1061">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1">
        <v>20</v>
      </c>
      <c r="B23" s="1061">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1">
        <v>21</v>
      </c>
      <c r="B24" s="1061">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1">
        <v>22</v>
      </c>
      <c r="B25" s="1061">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1">
        <v>23</v>
      </c>
      <c r="B26" s="1061">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1">
        <v>24</v>
      </c>
      <c r="B27" s="1061">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1">
        <v>25</v>
      </c>
      <c r="B28" s="1061">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1">
        <v>26</v>
      </c>
      <c r="B29" s="1061">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1">
        <v>27</v>
      </c>
      <c r="B30" s="1061">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1">
        <v>28</v>
      </c>
      <c r="B31" s="1061">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1">
        <v>29</v>
      </c>
      <c r="B32" s="1061">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1">
        <v>30</v>
      </c>
      <c r="B33" s="1061">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1">
        <v>1</v>
      </c>
      <c r="B37" s="1061">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1">
        <v>2</v>
      </c>
      <c r="B38" s="1061">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1">
        <v>3</v>
      </c>
      <c r="B39" s="1061">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1">
        <v>4</v>
      </c>
      <c r="B40" s="1061">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1">
        <v>5</v>
      </c>
      <c r="B41" s="1061">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1">
        <v>6</v>
      </c>
      <c r="B42" s="1061">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1">
        <v>7</v>
      </c>
      <c r="B43" s="1061">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1">
        <v>8</v>
      </c>
      <c r="B44" s="1061">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1">
        <v>9</v>
      </c>
      <c r="B45" s="1061">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1">
        <v>10</v>
      </c>
      <c r="B46" s="1061">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1">
        <v>11</v>
      </c>
      <c r="B47" s="1061">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1">
        <v>12</v>
      </c>
      <c r="B48" s="1061">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1">
        <v>13</v>
      </c>
      <c r="B49" s="1061">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1">
        <v>14</v>
      </c>
      <c r="B50" s="1061">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1">
        <v>15</v>
      </c>
      <c r="B51" s="1061">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1">
        <v>16</v>
      </c>
      <c r="B52" s="1061">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1">
        <v>17</v>
      </c>
      <c r="B53" s="1061">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1">
        <v>18</v>
      </c>
      <c r="B54" s="1061">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1">
        <v>19</v>
      </c>
      <c r="B55" s="1061">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1">
        <v>20</v>
      </c>
      <c r="B56" s="1061">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1">
        <v>21</v>
      </c>
      <c r="B57" s="1061">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1">
        <v>22</v>
      </c>
      <c r="B58" s="1061">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1">
        <v>23</v>
      </c>
      <c r="B59" s="1061">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1">
        <v>24</v>
      </c>
      <c r="B60" s="1061">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1">
        <v>25</v>
      </c>
      <c r="B61" s="1061">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1">
        <v>26</v>
      </c>
      <c r="B62" s="1061">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1">
        <v>27</v>
      </c>
      <c r="B63" s="1061">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1">
        <v>28</v>
      </c>
      <c r="B64" s="1061">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1">
        <v>29</v>
      </c>
      <c r="B65" s="1061">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1">
        <v>30</v>
      </c>
      <c r="B66" s="1061">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1">
        <v>1</v>
      </c>
      <c r="B70" s="1061">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1">
        <v>2</v>
      </c>
      <c r="B71" s="1061">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1">
        <v>3</v>
      </c>
      <c r="B72" s="1061">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1">
        <v>4</v>
      </c>
      <c r="B73" s="1061">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1">
        <v>5</v>
      </c>
      <c r="B74" s="1061">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1">
        <v>6</v>
      </c>
      <c r="B75" s="1061">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1">
        <v>7</v>
      </c>
      <c r="B76" s="1061">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1">
        <v>8</v>
      </c>
      <c r="B77" s="1061">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1">
        <v>9</v>
      </c>
      <c r="B78" s="1061">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1">
        <v>10</v>
      </c>
      <c r="B79" s="1061">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1">
        <v>11</v>
      </c>
      <c r="B80" s="1061">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1">
        <v>12</v>
      </c>
      <c r="B81" s="1061">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1">
        <v>13</v>
      </c>
      <c r="B82" s="1061">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1">
        <v>14</v>
      </c>
      <c r="B83" s="1061">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1">
        <v>15</v>
      </c>
      <c r="B84" s="1061">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1">
        <v>16</v>
      </c>
      <c r="B85" s="1061">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1">
        <v>17</v>
      </c>
      <c r="B86" s="1061">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1">
        <v>18</v>
      </c>
      <c r="B87" s="1061">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1">
        <v>19</v>
      </c>
      <c r="B88" s="1061">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1">
        <v>20</v>
      </c>
      <c r="B89" s="1061">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1">
        <v>21</v>
      </c>
      <c r="B90" s="1061">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1">
        <v>22</v>
      </c>
      <c r="B91" s="1061">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1">
        <v>23</v>
      </c>
      <c r="B92" s="1061">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1">
        <v>24</v>
      </c>
      <c r="B93" s="1061">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1">
        <v>25</v>
      </c>
      <c r="B94" s="1061">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1">
        <v>26</v>
      </c>
      <c r="B95" s="1061">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1">
        <v>27</v>
      </c>
      <c r="B96" s="1061">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1">
        <v>28</v>
      </c>
      <c r="B97" s="1061">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1">
        <v>29</v>
      </c>
      <c r="B98" s="1061">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1">
        <v>30</v>
      </c>
      <c r="B99" s="1061">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1">
        <v>1</v>
      </c>
      <c r="B103" s="1061">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1">
        <v>2</v>
      </c>
      <c r="B104" s="1061">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1">
        <v>3</v>
      </c>
      <c r="B105" s="1061">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1">
        <v>4</v>
      </c>
      <c r="B106" s="1061">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1">
        <v>5</v>
      </c>
      <c r="B107" s="1061">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1">
        <v>6</v>
      </c>
      <c r="B108" s="1061">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1">
        <v>7</v>
      </c>
      <c r="B109" s="1061">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1">
        <v>8</v>
      </c>
      <c r="B110" s="1061">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1">
        <v>9</v>
      </c>
      <c r="B111" s="1061">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1">
        <v>10</v>
      </c>
      <c r="B112" s="1061">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1">
        <v>11</v>
      </c>
      <c r="B113" s="1061">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1">
        <v>12</v>
      </c>
      <c r="B114" s="1061">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1">
        <v>13</v>
      </c>
      <c r="B115" s="1061">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1">
        <v>14</v>
      </c>
      <c r="B116" s="1061">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1">
        <v>15</v>
      </c>
      <c r="B117" s="1061">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1">
        <v>16</v>
      </c>
      <c r="B118" s="1061">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1">
        <v>17</v>
      </c>
      <c r="B119" s="1061">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1">
        <v>18</v>
      </c>
      <c r="B120" s="1061">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1">
        <v>19</v>
      </c>
      <c r="B121" s="1061">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1">
        <v>20</v>
      </c>
      <c r="B122" s="1061">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1">
        <v>21</v>
      </c>
      <c r="B123" s="1061">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1">
        <v>22</v>
      </c>
      <c r="B124" s="1061">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1">
        <v>23</v>
      </c>
      <c r="B125" s="1061">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1">
        <v>24</v>
      </c>
      <c r="B126" s="1061">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1">
        <v>25</v>
      </c>
      <c r="B127" s="1061">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1">
        <v>26</v>
      </c>
      <c r="B128" s="1061">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1">
        <v>27</v>
      </c>
      <c r="B129" s="1061">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1">
        <v>28</v>
      </c>
      <c r="B130" s="1061">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1">
        <v>29</v>
      </c>
      <c r="B131" s="1061">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1">
        <v>30</v>
      </c>
      <c r="B132" s="1061">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1">
        <v>1</v>
      </c>
      <c r="B136" s="1061">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1">
        <v>2</v>
      </c>
      <c r="B137" s="1061">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1">
        <v>3</v>
      </c>
      <c r="B138" s="1061">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1">
        <v>4</v>
      </c>
      <c r="B139" s="1061">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1">
        <v>5</v>
      </c>
      <c r="B140" s="1061">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1">
        <v>6</v>
      </c>
      <c r="B141" s="1061">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1">
        <v>7</v>
      </c>
      <c r="B142" s="1061">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1">
        <v>8</v>
      </c>
      <c r="B143" s="1061">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1">
        <v>9</v>
      </c>
      <c r="B144" s="1061">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1">
        <v>10</v>
      </c>
      <c r="B145" s="1061">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1">
        <v>11</v>
      </c>
      <c r="B146" s="1061">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1">
        <v>12</v>
      </c>
      <c r="B147" s="1061">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1">
        <v>13</v>
      </c>
      <c r="B148" s="1061">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1">
        <v>14</v>
      </c>
      <c r="B149" s="1061">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1">
        <v>15</v>
      </c>
      <c r="B150" s="1061">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1">
        <v>16</v>
      </c>
      <c r="B151" s="1061">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1">
        <v>17</v>
      </c>
      <c r="B152" s="1061">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1">
        <v>18</v>
      </c>
      <c r="B153" s="1061">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1">
        <v>19</v>
      </c>
      <c r="B154" s="1061">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1">
        <v>20</v>
      </c>
      <c r="B155" s="1061">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1">
        <v>21</v>
      </c>
      <c r="B156" s="1061">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1">
        <v>22</v>
      </c>
      <c r="B157" s="1061">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1">
        <v>23</v>
      </c>
      <c r="B158" s="1061">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1">
        <v>24</v>
      </c>
      <c r="B159" s="1061">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1">
        <v>25</v>
      </c>
      <c r="B160" s="1061">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1">
        <v>26</v>
      </c>
      <c r="B161" s="1061">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1">
        <v>27</v>
      </c>
      <c r="B162" s="1061">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1">
        <v>28</v>
      </c>
      <c r="B163" s="1061">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1">
        <v>29</v>
      </c>
      <c r="B164" s="1061">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1">
        <v>30</v>
      </c>
      <c r="B165" s="1061">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1">
        <v>1</v>
      </c>
      <c r="B169" s="1061">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1">
        <v>2</v>
      </c>
      <c r="B170" s="1061">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1">
        <v>3</v>
      </c>
      <c r="B171" s="1061">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1">
        <v>4</v>
      </c>
      <c r="B172" s="1061">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1">
        <v>5</v>
      </c>
      <c r="B173" s="1061">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1">
        <v>6</v>
      </c>
      <c r="B174" s="1061">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1">
        <v>7</v>
      </c>
      <c r="B175" s="1061">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1">
        <v>8</v>
      </c>
      <c r="B176" s="1061">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1">
        <v>9</v>
      </c>
      <c r="B177" s="1061">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1">
        <v>10</v>
      </c>
      <c r="B178" s="1061">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1">
        <v>11</v>
      </c>
      <c r="B179" s="1061">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1">
        <v>12</v>
      </c>
      <c r="B180" s="1061">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1">
        <v>13</v>
      </c>
      <c r="B181" s="1061">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1">
        <v>14</v>
      </c>
      <c r="B182" s="1061">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1">
        <v>15</v>
      </c>
      <c r="B183" s="1061">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1">
        <v>16</v>
      </c>
      <c r="B184" s="1061">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1">
        <v>17</v>
      </c>
      <c r="B185" s="1061">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1">
        <v>18</v>
      </c>
      <c r="B186" s="1061">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1">
        <v>19</v>
      </c>
      <c r="B187" s="1061">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1">
        <v>20</v>
      </c>
      <c r="B188" s="1061">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1">
        <v>21</v>
      </c>
      <c r="B189" s="1061">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1">
        <v>22</v>
      </c>
      <c r="B190" s="1061">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1">
        <v>23</v>
      </c>
      <c r="B191" s="1061">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1">
        <v>24</v>
      </c>
      <c r="B192" s="1061">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1">
        <v>25</v>
      </c>
      <c r="B193" s="1061">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1">
        <v>26</v>
      </c>
      <c r="B194" s="1061">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1">
        <v>27</v>
      </c>
      <c r="B195" s="1061">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1">
        <v>28</v>
      </c>
      <c r="B196" s="1061">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1">
        <v>29</v>
      </c>
      <c r="B197" s="1061">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1">
        <v>30</v>
      </c>
      <c r="B198" s="1061">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1">
        <v>1</v>
      </c>
      <c r="B202" s="1061">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1">
        <v>2</v>
      </c>
      <c r="B203" s="1061">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1">
        <v>3</v>
      </c>
      <c r="B204" s="1061">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1">
        <v>4</v>
      </c>
      <c r="B205" s="1061">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1">
        <v>5</v>
      </c>
      <c r="B206" s="1061">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1">
        <v>6</v>
      </c>
      <c r="B207" s="1061">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1">
        <v>7</v>
      </c>
      <c r="B208" s="1061">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1">
        <v>8</v>
      </c>
      <c r="B209" s="1061">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1">
        <v>9</v>
      </c>
      <c r="B210" s="1061">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1">
        <v>10</v>
      </c>
      <c r="B211" s="1061">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1">
        <v>11</v>
      </c>
      <c r="B212" s="1061">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1">
        <v>12</v>
      </c>
      <c r="B213" s="1061">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1">
        <v>13</v>
      </c>
      <c r="B214" s="1061">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1">
        <v>14</v>
      </c>
      <c r="B215" s="1061">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1">
        <v>15</v>
      </c>
      <c r="B216" s="1061">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1">
        <v>16</v>
      </c>
      <c r="B217" s="1061">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1">
        <v>17</v>
      </c>
      <c r="B218" s="1061">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1">
        <v>18</v>
      </c>
      <c r="B219" s="1061">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1">
        <v>19</v>
      </c>
      <c r="B220" s="1061">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1">
        <v>20</v>
      </c>
      <c r="B221" s="1061">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1">
        <v>21</v>
      </c>
      <c r="B222" s="1061">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1">
        <v>22</v>
      </c>
      <c r="B223" s="1061">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1">
        <v>23</v>
      </c>
      <c r="B224" s="1061">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1">
        <v>24</v>
      </c>
      <c r="B225" s="1061">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1">
        <v>25</v>
      </c>
      <c r="B226" s="1061">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1">
        <v>26</v>
      </c>
      <c r="B227" s="1061">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1">
        <v>27</v>
      </c>
      <c r="B228" s="1061">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1">
        <v>28</v>
      </c>
      <c r="B229" s="1061">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1">
        <v>29</v>
      </c>
      <c r="B230" s="1061">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1">
        <v>30</v>
      </c>
      <c r="B231" s="1061">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1">
        <v>1</v>
      </c>
      <c r="B235" s="1061">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1">
        <v>2</v>
      </c>
      <c r="B236" s="1061">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1">
        <v>3</v>
      </c>
      <c r="B237" s="1061">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1">
        <v>4</v>
      </c>
      <c r="B238" s="1061">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1">
        <v>5</v>
      </c>
      <c r="B239" s="1061">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1">
        <v>6</v>
      </c>
      <c r="B240" s="1061">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1">
        <v>7</v>
      </c>
      <c r="B241" s="1061">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1">
        <v>8</v>
      </c>
      <c r="B242" s="1061">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1">
        <v>9</v>
      </c>
      <c r="B243" s="1061">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1">
        <v>10</v>
      </c>
      <c r="B244" s="1061">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1">
        <v>11</v>
      </c>
      <c r="B245" s="1061">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1">
        <v>12</v>
      </c>
      <c r="B246" s="1061">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1">
        <v>13</v>
      </c>
      <c r="B247" s="1061">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1">
        <v>14</v>
      </c>
      <c r="B248" s="1061">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1">
        <v>15</v>
      </c>
      <c r="B249" s="1061">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1">
        <v>16</v>
      </c>
      <c r="B250" s="1061">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1">
        <v>17</v>
      </c>
      <c r="B251" s="1061">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1">
        <v>18</v>
      </c>
      <c r="B252" s="1061">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1">
        <v>19</v>
      </c>
      <c r="B253" s="1061">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1">
        <v>20</v>
      </c>
      <c r="B254" s="1061">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1">
        <v>21</v>
      </c>
      <c r="B255" s="1061">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1">
        <v>22</v>
      </c>
      <c r="B256" s="1061">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1">
        <v>23</v>
      </c>
      <c r="B257" s="1061">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1">
        <v>24</v>
      </c>
      <c r="B258" s="1061">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1">
        <v>25</v>
      </c>
      <c r="B259" s="1061">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1">
        <v>26</v>
      </c>
      <c r="B260" s="1061">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1">
        <v>27</v>
      </c>
      <c r="B261" s="1061">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1">
        <v>28</v>
      </c>
      <c r="B262" s="1061">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1">
        <v>29</v>
      </c>
      <c r="B263" s="1061">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1">
        <v>30</v>
      </c>
      <c r="B264" s="1061">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1">
        <v>1</v>
      </c>
      <c r="B268" s="1061">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1">
        <v>2</v>
      </c>
      <c r="B269" s="1061">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1">
        <v>3</v>
      </c>
      <c r="B270" s="1061">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1">
        <v>4</v>
      </c>
      <c r="B271" s="1061">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1">
        <v>5</v>
      </c>
      <c r="B272" s="1061">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1">
        <v>6</v>
      </c>
      <c r="B273" s="1061">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1">
        <v>7</v>
      </c>
      <c r="B274" s="1061">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1">
        <v>8</v>
      </c>
      <c r="B275" s="1061">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1">
        <v>9</v>
      </c>
      <c r="B276" s="1061">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1">
        <v>10</v>
      </c>
      <c r="B277" s="1061">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1">
        <v>11</v>
      </c>
      <c r="B278" s="1061">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1">
        <v>12</v>
      </c>
      <c r="B279" s="1061">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1">
        <v>13</v>
      </c>
      <c r="B280" s="1061">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1">
        <v>14</v>
      </c>
      <c r="B281" s="1061">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1">
        <v>15</v>
      </c>
      <c r="B282" s="1061">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1">
        <v>16</v>
      </c>
      <c r="B283" s="1061">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1">
        <v>17</v>
      </c>
      <c r="B284" s="1061">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1">
        <v>18</v>
      </c>
      <c r="B285" s="1061">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1">
        <v>19</v>
      </c>
      <c r="B286" s="1061">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1">
        <v>20</v>
      </c>
      <c r="B287" s="1061">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1">
        <v>21</v>
      </c>
      <c r="B288" s="1061">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1">
        <v>22</v>
      </c>
      <c r="B289" s="1061">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1">
        <v>23</v>
      </c>
      <c r="B290" s="1061">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1">
        <v>24</v>
      </c>
      <c r="B291" s="1061">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1">
        <v>25</v>
      </c>
      <c r="B292" s="1061">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1">
        <v>26</v>
      </c>
      <c r="B293" s="1061">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1">
        <v>27</v>
      </c>
      <c r="B294" s="1061">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1">
        <v>28</v>
      </c>
      <c r="B295" s="1061">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1">
        <v>29</v>
      </c>
      <c r="B296" s="1061">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1">
        <v>30</v>
      </c>
      <c r="B297" s="1061">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1">
        <v>1</v>
      </c>
      <c r="B301" s="1061">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1">
        <v>2</v>
      </c>
      <c r="B302" s="1061">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1">
        <v>3</v>
      </c>
      <c r="B303" s="1061">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1">
        <v>4</v>
      </c>
      <c r="B304" s="1061">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1">
        <v>5</v>
      </c>
      <c r="B305" s="1061">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1">
        <v>6</v>
      </c>
      <c r="B306" s="1061">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1">
        <v>7</v>
      </c>
      <c r="B307" s="1061">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1">
        <v>8</v>
      </c>
      <c r="B308" s="1061">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1">
        <v>9</v>
      </c>
      <c r="B309" s="1061">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1">
        <v>10</v>
      </c>
      <c r="B310" s="1061">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1">
        <v>11</v>
      </c>
      <c r="B311" s="1061">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1">
        <v>12</v>
      </c>
      <c r="B312" s="1061">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1">
        <v>13</v>
      </c>
      <c r="B313" s="1061">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1">
        <v>14</v>
      </c>
      <c r="B314" s="1061">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1">
        <v>15</v>
      </c>
      <c r="B315" s="1061">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1">
        <v>16</v>
      </c>
      <c r="B316" s="1061">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1">
        <v>17</v>
      </c>
      <c r="B317" s="1061">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1">
        <v>18</v>
      </c>
      <c r="B318" s="1061">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1">
        <v>19</v>
      </c>
      <c r="B319" s="1061">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1">
        <v>20</v>
      </c>
      <c r="B320" s="1061">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1">
        <v>21</v>
      </c>
      <c r="B321" s="1061">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1">
        <v>22</v>
      </c>
      <c r="B322" s="1061">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1">
        <v>23</v>
      </c>
      <c r="B323" s="1061">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1">
        <v>24</v>
      </c>
      <c r="B324" s="1061">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1">
        <v>25</v>
      </c>
      <c r="B325" s="1061">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1">
        <v>26</v>
      </c>
      <c r="B326" s="1061">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1">
        <v>27</v>
      </c>
      <c r="B327" s="1061">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1">
        <v>28</v>
      </c>
      <c r="B328" s="1061">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1">
        <v>29</v>
      </c>
      <c r="B329" s="1061">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1">
        <v>30</v>
      </c>
      <c r="B330" s="1061">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1">
        <v>1</v>
      </c>
      <c r="B334" s="1061">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1">
        <v>2</v>
      </c>
      <c r="B335" s="1061">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1">
        <v>3</v>
      </c>
      <c r="B336" s="1061">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1">
        <v>4</v>
      </c>
      <c r="B337" s="1061">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1">
        <v>5</v>
      </c>
      <c r="B338" s="1061">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1">
        <v>6</v>
      </c>
      <c r="B339" s="1061">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1">
        <v>7</v>
      </c>
      <c r="B340" s="1061">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1">
        <v>8</v>
      </c>
      <c r="B341" s="1061">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1">
        <v>9</v>
      </c>
      <c r="B342" s="1061">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1">
        <v>10</v>
      </c>
      <c r="B343" s="1061">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1">
        <v>11</v>
      </c>
      <c r="B344" s="1061">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1">
        <v>12</v>
      </c>
      <c r="B345" s="1061">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1">
        <v>13</v>
      </c>
      <c r="B346" s="1061">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1">
        <v>14</v>
      </c>
      <c r="B347" s="1061">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1">
        <v>15</v>
      </c>
      <c r="B348" s="1061">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1">
        <v>16</v>
      </c>
      <c r="B349" s="1061">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1">
        <v>17</v>
      </c>
      <c r="B350" s="1061">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1">
        <v>18</v>
      </c>
      <c r="B351" s="1061">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1">
        <v>19</v>
      </c>
      <c r="B352" s="1061">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1">
        <v>20</v>
      </c>
      <c r="B353" s="1061">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1">
        <v>21</v>
      </c>
      <c r="B354" s="1061">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1">
        <v>22</v>
      </c>
      <c r="B355" s="1061">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1">
        <v>23</v>
      </c>
      <c r="B356" s="1061">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1">
        <v>24</v>
      </c>
      <c r="B357" s="1061">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1">
        <v>25</v>
      </c>
      <c r="B358" s="1061">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1">
        <v>26</v>
      </c>
      <c r="B359" s="1061">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1">
        <v>27</v>
      </c>
      <c r="B360" s="1061">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1">
        <v>28</v>
      </c>
      <c r="B361" s="1061">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1">
        <v>29</v>
      </c>
      <c r="B362" s="1061">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1">
        <v>30</v>
      </c>
      <c r="B363" s="1061">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1">
        <v>1</v>
      </c>
      <c r="B367" s="1061">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1">
        <v>2</v>
      </c>
      <c r="B368" s="1061">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1">
        <v>3</v>
      </c>
      <c r="B369" s="1061">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1">
        <v>4</v>
      </c>
      <c r="B370" s="1061">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1">
        <v>5</v>
      </c>
      <c r="B371" s="1061">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1">
        <v>6</v>
      </c>
      <c r="B372" s="1061">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1">
        <v>7</v>
      </c>
      <c r="B373" s="1061">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1">
        <v>8</v>
      </c>
      <c r="B374" s="1061">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1">
        <v>9</v>
      </c>
      <c r="B375" s="1061">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1">
        <v>10</v>
      </c>
      <c r="B376" s="1061">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1">
        <v>11</v>
      </c>
      <c r="B377" s="1061">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1">
        <v>12</v>
      </c>
      <c r="B378" s="1061">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1">
        <v>13</v>
      </c>
      <c r="B379" s="1061">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1">
        <v>14</v>
      </c>
      <c r="B380" s="1061">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1">
        <v>15</v>
      </c>
      <c r="B381" s="1061">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1">
        <v>16</v>
      </c>
      <c r="B382" s="1061">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1">
        <v>17</v>
      </c>
      <c r="B383" s="1061">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1">
        <v>18</v>
      </c>
      <c r="B384" s="1061">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1">
        <v>19</v>
      </c>
      <c r="B385" s="1061">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1">
        <v>20</v>
      </c>
      <c r="B386" s="1061">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1">
        <v>21</v>
      </c>
      <c r="B387" s="1061">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1">
        <v>22</v>
      </c>
      <c r="B388" s="1061">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1">
        <v>23</v>
      </c>
      <c r="B389" s="1061">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1">
        <v>24</v>
      </c>
      <c r="B390" s="1061">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1">
        <v>25</v>
      </c>
      <c r="B391" s="1061">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1">
        <v>26</v>
      </c>
      <c r="B392" s="1061">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1">
        <v>27</v>
      </c>
      <c r="B393" s="1061">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1">
        <v>28</v>
      </c>
      <c r="B394" s="1061">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1">
        <v>29</v>
      </c>
      <c r="B395" s="1061">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1">
        <v>30</v>
      </c>
      <c r="B396" s="1061">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1">
        <v>1</v>
      </c>
      <c r="B400" s="1061">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1">
        <v>2</v>
      </c>
      <c r="B401" s="1061">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1">
        <v>3</v>
      </c>
      <c r="B402" s="1061">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1">
        <v>4</v>
      </c>
      <c r="B403" s="1061">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1">
        <v>5</v>
      </c>
      <c r="B404" s="1061">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1">
        <v>6</v>
      </c>
      <c r="B405" s="1061">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1">
        <v>7</v>
      </c>
      <c r="B406" s="1061">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1">
        <v>8</v>
      </c>
      <c r="B407" s="1061">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1">
        <v>9</v>
      </c>
      <c r="B408" s="1061">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1">
        <v>10</v>
      </c>
      <c r="B409" s="1061">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1">
        <v>11</v>
      </c>
      <c r="B410" s="1061">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1">
        <v>12</v>
      </c>
      <c r="B411" s="1061">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1">
        <v>13</v>
      </c>
      <c r="B412" s="1061">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1">
        <v>14</v>
      </c>
      <c r="B413" s="1061">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1">
        <v>15</v>
      </c>
      <c r="B414" s="1061">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1">
        <v>16</v>
      </c>
      <c r="B415" s="1061">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1">
        <v>17</v>
      </c>
      <c r="B416" s="1061">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1">
        <v>18</v>
      </c>
      <c r="B417" s="1061">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1">
        <v>19</v>
      </c>
      <c r="B418" s="1061">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1">
        <v>20</v>
      </c>
      <c r="B419" s="1061">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1">
        <v>21</v>
      </c>
      <c r="B420" s="1061">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1">
        <v>22</v>
      </c>
      <c r="B421" s="1061">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1">
        <v>23</v>
      </c>
      <c r="B422" s="1061">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1">
        <v>24</v>
      </c>
      <c r="B423" s="1061">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1">
        <v>25</v>
      </c>
      <c r="B424" s="1061">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1">
        <v>26</v>
      </c>
      <c r="B425" s="1061">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1">
        <v>27</v>
      </c>
      <c r="B426" s="1061">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1">
        <v>28</v>
      </c>
      <c r="B427" s="1061">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1">
        <v>29</v>
      </c>
      <c r="B428" s="1061">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1">
        <v>30</v>
      </c>
      <c r="B429" s="1061">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1">
        <v>1</v>
      </c>
      <c r="B433" s="1061">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1">
        <v>2</v>
      </c>
      <c r="B434" s="1061">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1">
        <v>3</v>
      </c>
      <c r="B435" s="1061">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1">
        <v>4</v>
      </c>
      <c r="B436" s="1061">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1">
        <v>5</v>
      </c>
      <c r="B437" s="1061">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1">
        <v>6</v>
      </c>
      <c r="B438" s="1061">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1">
        <v>7</v>
      </c>
      <c r="B439" s="1061">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1">
        <v>8</v>
      </c>
      <c r="B440" s="1061">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1">
        <v>9</v>
      </c>
      <c r="B441" s="1061">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1">
        <v>10</v>
      </c>
      <c r="B442" s="1061">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1">
        <v>11</v>
      </c>
      <c r="B443" s="1061">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1">
        <v>12</v>
      </c>
      <c r="B444" s="1061">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1">
        <v>13</v>
      </c>
      <c r="B445" s="1061">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1">
        <v>14</v>
      </c>
      <c r="B446" s="1061">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1">
        <v>15</v>
      </c>
      <c r="B447" s="1061">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1">
        <v>16</v>
      </c>
      <c r="B448" s="1061">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1">
        <v>17</v>
      </c>
      <c r="B449" s="1061">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1">
        <v>18</v>
      </c>
      <c r="B450" s="1061">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1">
        <v>19</v>
      </c>
      <c r="B451" s="1061">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1">
        <v>20</v>
      </c>
      <c r="B452" s="1061">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1">
        <v>21</v>
      </c>
      <c r="B453" s="1061">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1">
        <v>22</v>
      </c>
      <c r="B454" s="1061">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1">
        <v>23</v>
      </c>
      <c r="B455" s="1061">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1">
        <v>24</v>
      </c>
      <c r="B456" s="1061">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1">
        <v>25</v>
      </c>
      <c r="B457" s="1061">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1">
        <v>26</v>
      </c>
      <c r="B458" s="1061">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1">
        <v>27</v>
      </c>
      <c r="B459" s="1061">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1">
        <v>28</v>
      </c>
      <c r="B460" s="1061">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1">
        <v>29</v>
      </c>
      <c r="B461" s="1061">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1">
        <v>30</v>
      </c>
      <c r="B462" s="1061">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1">
        <v>1</v>
      </c>
      <c r="B466" s="1061">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1">
        <v>2</v>
      </c>
      <c r="B467" s="1061">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1">
        <v>3</v>
      </c>
      <c r="B468" s="1061">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1">
        <v>4</v>
      </c>
      <c r="B469" s="1061">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1">
        <v>5</v>
      </c>
      <c r="B470" s="1061">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1">
        <v>6</v>
      </c>
      <c r="B471" s="1061">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1">
        <v>7</v>
      </c>
      <c r="B472" s="1061">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1">
        <v>8</v>
      </c>
      <c r="B473" s="1061">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1">
        <v>9</v>
      </c>
      <c r="B474" s="1061">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1">
        <v>10</v>
      </c>
      <c r="B475" s="1061">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1">
        <v>11</v>
      </c>
      <c r="B476" s="1061">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1">
        <v>12</v>
      </c>
      <c r="B477" s="1061">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1">
        <v>13</v>
      </c>
      <c r="B478" s="1061">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1">
        <v>14</v>
      </c>
      <c r="B479" s="1061">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1">
        <v>15</v>
      </c>
      <c r="B480" s="1061">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1">
        <v>16</v>
      </c>
      <c r="B481" s="1061">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1">
        <v>17</v>
      </c>
      <c r="B482" s="1061">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1">
        <v>18</v>
      </c>
      <c r="B483" s="1061">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1">
        <v>19</v>
      </c>
      <c r="B484" s="1061">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1">
        <v>20</v>
      </c>
      <c r="B485" s="1061">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1">
        <v>21</v>
      </c>
      <c r="B486" s="1061">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1">
        <v>22</v>
      </c>
      <c r="B487" s="1061">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1">
        <v>23</v>
      </c>
      <c r="B488" s="1061">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1">
        <v>24</v>
      </c>
      <c r="B489" s="1061">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1">
        <v>25</v>
      </c>
      <c r="B490" s="1061">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1">
        <v>26</v>
      </c>
      <c r="B491" s="1061">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1">
        <v>27</v>
      </c>
      <c r="B492" s="1061">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1">
        <v>28</v>
      </c>
      <c r="B493" s="1061">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1">
        <v>29</v>
      </c>
      <c r="B494" s="1061">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1">
        <v>30</v>
      </c>
      <c r="B495" s="1061">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1">
        <v>1</v>
      </c>
      <c r="B499" s="1061">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1">
        <v>2</v>
      </c>
      <c r="B500" s="1061">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1">
        <v>3</v>
      </c>
      <c r="B501" s="1061">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1">
        <v>4</v>
      </c>
      <c r="B502" s="1061">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1">
        <v>5</v>
      </c>
      <c r="B503" s="1061">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1">
        <v>6</v>
      </c>
      <c r="B504" s="1061">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1">
        <v>7</v>
      </c>
      <c r="B505" s="1061">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1">
        <v>8</v>
      </c>
      <c r="B506" s="1061">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1">
        <v>9</v>
      </c>
      <c r="B507" s="1061">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1">
        <v>10</v>
      </c>
      <c r="B508" s="1061">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1">
        <v>11</v>
      </c>
      <c r="B509" s="1061">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1">
        <v>12</v>
      </c>
      <c r="B510" s="1061">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1">
        <v>13</v>
      </c>
      <c r="B511" s="1061">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1">
        <v>14</v>
      </c>
      <c r="B512" s="1061">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1">
        <v>15</v>
      </c>
      <c r="B513" s="1061">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1">
        <v>16</v>
      </c>
      <c r="B514" s="1061">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1">
        <v>17</v>
      </c>
      <c r="B515" s="1061">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1">
        <v>18</v>
      </c>
      <c r="B516" s="1061">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1">
        <v>19</v>
      </c>
      <c r="B517" s="1061">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1">
        <v>20</v>
      </c>
      <c r="B518" s="1061">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1">
        <v>21</v>
      </c>
      <c r="B519" s="1061">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1">
        <v>22</v>
      </c>
      <c r="B520" s="1061">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1">
        <v>23</v>
      </c>
      <c r="B521" s="1061">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1">
        <v>24</v>
      </c>
      <c r="B522" s="1061">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1">
        <v>25</v>
      </c>
      <c r="B523" s="1061">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1">
        <v>26</v>
      </c>
      <c r="B524" s="1061">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1">
        <v>27</v>
      </c>
      <c r="B525" s="1061">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1">
        <v>28</v>
      </c>
      <c r="B526" s="1061">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1">
        <v>29</v>
      </c>
      <c r="B527" s="1061">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1">
        <v>30</v>
      </c>
      <c r="B528" s="1061">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1">
        <v>1</v>
      </c>
      <c r="B532" s="1061">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1">
        <v>2</v>
      </c>
      <c r="B533" s="1061">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1">
        <v>3</v>
      </c>
      <c r="B534" s="1061">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1">
        <v>4</v>
      </c>
      <c r="B535" s="1061">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1">
        <v>5</v>
      </c>
      <c r="B536" s="1061">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1">
        <v>6</v>
      </c>
      <c r="B537" s="1061">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1">
        <v>7</v>
      </c>
      <c r="B538" s="1061">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1">
        <v>8</v>
      </c>
      <c r="B539" s="1061">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1">
        <v>9</v>
      </c>
      <c r="B540" s="1061">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1">
        <v>10</v>
      </c>
      <c r="B541" s="1061">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1">
        <v>11</v>
      </c>
      <c r="B542" s="1061">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1">
        <v>12</v>
      </c>
      <c r="B543" s="1061">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1">
        <v>13</v>
      </c>
      <c r="B544" s="1061">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1">
        <v>14</v>
      </c>
      <c r="B545" s="1061">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1">
        <v>15</v>
      </c>
      <c r="B546" s="1061">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1">
        <v>16</v>
      </c>
      <c r="B547" s="1061">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1">
        <v>17</v>
      </c>
      <c r="B548" s="1061">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1">
        <v>18</v>
      </c>
      <c r="B549" s="1061">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1">
        <v>19</v>
      </c>
      <c r="B550" s="1061">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1">
        <v>20</v>
      </c>
      <c r="B551" s="1061">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1">
        <v>21</v>
      </c>
      <c r="B552" s="1061">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1">
        <v>22</v>
      </c>
      <c r="B553" s="1061">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1">
        <v>23</v>
      </c>
      <c r="B554" s="1061">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1">
        <v>24</v>
      </c>
      <c r="B555" s="1061">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1">
        <v>25</v>
      </c>
      <c r="B556" s="1061">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1">
        <v>26</v>
      </c>
      <c r="B557" s="1061">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1">
        <v>27</v>
      </c>
      <c r="B558" s="1061">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1">
        <v>28</v>
      </c>
      <c r="B559" s="1061">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1">
        <v>29</v>
      </c>
      <c r="B560" s="1061">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1">
        <v>30</v>
      </c>
      <c r="B561" s="1061">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1">
        <v>1</v>
      </c>
      <c r="B565" s="1061">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1">
        <v>2</v>
      </c>
      <c r="B566" s="1061">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1">
        <v>3</v>
      </c>
      <c r="B567" s="1061">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1">
        <v>4</v>
      </c>
      <c r="B568" s="1061">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1">
        <v>5</v>
      </c>
      <c r="B569" s="1061">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1">
        <v>6</v>
      </c>
      <c r="B570" s="1061">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1">
        <v>7</v>
      </c>
      <c r="B571" s="1061">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1">
        <v>8</v>
      </c>
      <c r="B572" s="1061">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1">
        <v>9</v>
      </c>
      <c r="B573" s="1061">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1">
        <v>10</v>
      </c>
      <c r="B574" s="1061">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1">
        <v>11</v>
      </c>
      <c r="B575" s="1061">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1">
        <v>12</v>
      </c>
      <c r="B576" s="1061">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1">
        <v>13</v>
      </c>
      <c r="B577" s="1061">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1">
        <v>14</v>
      </c>
      <c r="B578" s="1061">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1">
        <v>15</v>
      </c>
      <c r="B579" s="1061">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1">
        <v>16</v>
      </c>
      <c r="B580" s="1061">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1">
        <v>17</v>
      </c>
      <c r="B581" s="1061">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1">
        <v>18</v>
      </c>
      <c r="B582" s="1061">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1">
        <v>19</v>
      </c>
      <c r="B583" s="1061">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1">
        <v>20</v>
      </c>
      <c r="B584" s="1061">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1">
        <v>21</v>
      </c>
      <c r="B585" s="1061">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1">
        <v>22</v>
      </c>
      <c r="B586" s="1061">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1">
        <v>23</v>
      </c>
      <c r="B587" s="1061">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1">
        <v>24</v>
      </c>
      <c r="B588" s="1061">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1">
        <v>25</v>
      </c>
      <c r="B589" s="1061">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1">
        <v>26</v>
      </c>
      <c r="B590" s="1061">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1">
        <v>27</v>
      </c>
      <c r="B591" s="1061">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1">
        <v>28</v>
      </c>
      <c r="B592" s="1061">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1">
        <v>29</v>
      </c>
      <c r="B593" s="1061">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1">
        <v>30</v>
      </c>
      <c r="B594" s="1061">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1">
        <v>1</v>
      </c>
      <c r="B598" s="1061">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1">
        <v>2</v>
      </c>
      <c r="B599" s="1061">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1">
        <v>3</v>
      </c>
      <c r="B600" s="1061">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1">
        <v>4</v>
      </c>
      <c r="B601" s="1061">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1">
        <v>5</v>
      </c>
      <c r="B602" s="1061">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1">
        <v>6</v>
      </c>
      <c r="B603" s="1061">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1">
        <v>7</v>
      </c>
      <c r="B604" s="1061">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1">
        <v>8</v>
      </c>
      <c r="B605" s="1061">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1">
        <v>9</v>
      </c>
      <c r="B606" s="1061">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1">
        <v>10</v>
      </c>
      <c r="B607" s="1061">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1">
        <v>11</v>
      </c>
      <c r="B608" s="1061">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1">
        <v>12</v>
      </c>
      <c r="B609" s="1061">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1">
        <v>13</v>
      </c>
      <c r="B610" s="1061">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1">
        <v>14</v>
      </c>
      <c r="B611" s="1061">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1">
        <v>15</v>
      </c>
      <c r="B612" s="1061">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1">
        <v>16</v>
      </c>
      <c r="B613" s="1061">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1">
        <v>17</v>
      </c>
      <c r="B614" s="1061">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1">
        <v>18</v>
      </c>
      <c r="B615" s="1061">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1">
        <v>19</v>
      </c>
      <c r="B616" s="1061">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1">
        <v>20</v>
      </c>
      <c r="B617" s="1061">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1">
        <v>21</v>
      </c>
      <c r="B618" s="1061">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1">
        <v>22</v>
      </c>
      <c r="B619" s="1061">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1">
        <v>23</v>
      </c>
      <c r="B620" s="1061">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1">
        <v>24</v>
      </c>
      <c r="B621" s="1061">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1">
        <v>25</v>
      </c>
      <c r="B622" s="1061">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1">
        <v>26</v>
      </c>
      <c r="B623" s="1061">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1">
        <v>27</v>
      </c>
      <c r="B624" s="1061">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1">
        <v>28</v>
      </c>
      <c r="B625" s="1061">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1">
        <v>29</v>
      </c>
      <c r="B626" s="1061">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1">
        <v>30</v>
      </c>
      <c r="B627" s="1061">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1">
        <v>1</v>
      </c>
      <c r="B631" s="1061">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1">
        <v>2</v>
      </c>
      <c r="B632" s="1061">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1">
        <v>3</v>
      </c>
      <c r="B633" s="1061">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1">
        <v>4</v>
      </c>
      <c r="B634" s="1061">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1">
        <v>5</v>
      </c>
      <c r="B635" s="1061">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1">
        <v>6</v>
      </c>
      <c r="B636" s="1061">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1">
        <v>7</v>
      </c>
      <c r="B637" s="1061">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1">
        <v>8</v>
      </c>
      <c r="B638" s="1061">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1">
        <v>9</v>
      </c>
      <c r="B639" s="1061">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1">
        <v>10</v>
      </c>
      <c r="B640" s="1061">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1">
        <v>11</v>
      </c>
      <c r="B641" s="1061">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1">
        <v>12</v>
      </c>
      <c r="B642" s="1061">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1">
        <v>13</v>
      </c>
      <c r="B643" s="1061">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1">
        <v>14</v>
      </c>
      <c r="B644" s="1061">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1">
        <v>15</v>
      </c>
      <c r="B645" s="1061">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1">
        <v>16</v>
      </c>
      <c r="B646" s="1061">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1">
        <v>17</v>
      </c>
      <c r="B647" s="1061">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1">
        <v>18</v>
      </c>
      <c r="B648" s="1061">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1">
        <v>19</v>
      </c>
      <c r="B649" s="1061">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1">
        <v>20</v>
      </c>
      <c r="B650" s="1061">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1">
        <v>21</v>
      </c>
      <c r="B651" s="1061">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1">
        <v>22</v>
      </c>
      <c r="B652" s="1061">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1">
        <v>23</v>
      </c>
      <c r="B653" s="1061">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1">
        <v>24</v>
      </c>
      <c r="B654" s="1061">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1">
        <v>25</v>
      </c>
      <c r="B655" s="1061">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1">
        <v>26</v>
      </c>
      <c r="B656" s="1061">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1">
        <v>27</v>
      </c>
      <c r="B657" s="1061">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1">
        <v>28</v>
      </c>
      <c r="B658" s="1061">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1">
        <v>29</v>
      </c>
      <c r="B659" s="1061">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1">
        <v>30</v>
      </c>
      <c r="B660" s="1061">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1">
        <v>1</v>
      </c>
      <c r="B664" s="1061">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1">
        <v>2</v>
      </c>
      <c r="B665" s="1061">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1">
        <v>3</v>
      </c>
      <c r="B666" s="1061">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1">
        <v>4</v>
      </c>
      <c r="B667" s="1061">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1">
        <v>5</v>
      </c>
      <c r="B668" s="1061">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1">
        <v>6</v>
      </c>
      <c r="B669" s="1061">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1">
        <v>7</v>
      </c>
      <c r="B670" s="1061">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1">
        <v>8</v>
      </c>
      <c r="B671" s="1061">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1">
        <v>9</v>
      </c>
      <c r="B672" s="1061">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1">
        <v>10</v>
      </c>
      <c r="B673" s="1061">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1">
        <v>11</v>
      </c>
      <c r="B674" s="1061">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1">
        <v>12</v>
      </c>
      <c r="B675" s="1061">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1">
        <v>13</v>
      </c>
      <c r="B676" s="1061">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1">
        <v>14</v>
      </c>
      <c r="B677" s="1061">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1">
        <v>15</v>
      </c>
      <c r="B678" s="1061">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1">
        <v>16</v>
      </c>
      <c r="B679" s="1061">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1">
        <v>17</v>
      </c>
      <c r="B680" s="1061">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1">
        <v>18</v>
      </c>
      <c r="B681" s="1061">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1">
        <v>19</v>
      </c>
      <c r="B682" s="1061">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1">
        <v>20</v>
      </c>
      <c r="B683" s="1061">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1">
        <v>21</v>
      </c>
      <c r="B684" s="1061">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1">
        <v>22</v>
      </c>
      <c r="B685" s="1061">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1">
        <v>23</v>
      </c>
      <c r="B686" s="1061">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1">
        <v>24</v>
      </c>
      <c r="B687" s="1061">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1">
        <v>25</v>
      </c>
      <c r="B688" s="1061">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1">
        <v>26</v>
      </c>
      <c r="B689" s="1061">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1">
        <v>27</v>
      </c>
      <c r="B690" s="1061">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1">
        <v>28</v>
      </c>
      <c r="B691" s="1061">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1">
        <v>29</v>
      </c>
      <c r="B692" s="1061">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1">
        <v>30</v>
      </c>
      <c r="B693" s="1061">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1">
        <v>1</v>
      </c>
      <c r="B697" s="1061">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1">
        <v>2</v>
      </c>
      <c r="B698" s="1061">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1">
        <v>3</v>
      </c>
      <c r="B699" s="1061">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1">
        <v>4</v>
      </c>
      <c r="B700" s="1061">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1">
        <v>5</v>
      </c>
      <c r="B701" s="1061">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1">
        <v>6</v>
      </c>
      <c r="B702" s="1061">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1">
        <v>7</v>
      </c>
      <c r="B703" s="1061">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1">
        <v>8</v>
      </c>
      <c r="B704" s="1061">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1">
        <v>9</v>
      </c>
      <c r="B705" s="1061">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1">
        <v>10</v>
      </c>
      <c r="B706" s="1061">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1">
        <v>11</v>
      </c>
      <c r="B707" s="1061">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1">
        <v>12</v>
      </c>
      <c r="B708" s="1061">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1">
        <v>13</v>
      </c>
      <c r="B709" s="1061">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1">
        <v>14</v>
      </c>
      <c r="B710" s="1061">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1">
        <v>15</v>
      </c>
      <c r="B711" s="1061">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1">
        <v>16</v>
      </c>
      <c r="B712" s="1061">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1">
        <v>17</v>
      </c>
      <c r="B713" s="1061">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1">
        <v>18</v>
      </c>
      <c r="B714" s="1061">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1">
        <v>19</v>
      </c>
      <c r="B715" s="1061">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1">
        <v>20</v>
      </c>
      <c r="B716" s="1061">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1">
        <v>21</v>
      </c>
      <c r="B717" s="1061">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1">
        <v>22</v>
      </c>
      <c r="B718" s="1061">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1">
        <v>23</v>
      </c>
      <c r="B719" s="1061">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1">
        <v>24</v>
      </c>
      <c r="B720" s="1061">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1">
        <v>25</v>
      </c>
      <c r="B721" s="1061">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1">
        <v>26</v>
      </c>
      <c r="B722" s="1061">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1">
        <v>27</v>
      </c>
      <c r="B723" s="1061">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1">
        <v>28</v>
      </c>
      <c r="B724" s="1061">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1">
        <v>29</v>
      </c>
      <c r="B725" s="1061">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1">
        <v>30</v>
      </c>
      <c r="B726" s="1061">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1">
        <v>1</v>
      </c>
      <c r="B730" s="1061">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1">
        <v>2</v>
      </c>
      <c r="B731" s="1061">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1">
        <v>3</v>
      </c>
      <c r="B732" s="1061">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1">
        <v>4</v>
      </c>
      <c r="B733" s="1061">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1">
        <v>5</v>
      </c>
      <c r="B734" s="1061">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1">
        <v>6</v>
      </c>
      <c r="B735" s="1061">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1">
        <v>7</v>
      </c>
      <c r="B736" s="1061">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1">
        <v>8</v>
      </c>
      <c r="B737" s="1061">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1">
        <v>9</v>
      </c>
      <c r="B738" s="1061">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1">
        <v>10</v>
      </c>
      <c r="B739" s="1061">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1">
        <v>11</v>
      </c>
      <c r="B740" s="1061">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1">
        <v>12</v>
      </c>
      <c r="B741" s="1061">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1">
        <v>13</v>
      </c>
      <c r="B742" s="1061">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1">
        <v>14</v>
      </c>
      <c r="B743" s="1061">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1">
        <v>15</v>
      </c>
      <c r="B744" s="1061">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1">
        <v>16</v>
      </c>
      <c r="B745" s="1061">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1">
        <v>17</v>
      </c>
      <c r="B746" s="1061">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1">
        <v>18</v>
      </c>
      <c r="B747" s="1061">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1">
        <v>19</v>
      </c>
      <c r="B748" s="1061">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1">
        <v>20</v>
      </c>
      <c r="B749" s="1061">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1">
        <v>21</v>
      </c>
      <c r="B750" s="1061">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1">
        <v>22</v>
      </c>
      <c r="B751" s="1061">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1">
        <v>23</v>
      </c>
      <c r="B752" s="1061">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1">
        <v>24</v>
      </c>
      <c r="B753" s="1061">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1">
        <v>25</v>
      </c>
      <c r="B754" s="1061">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1">
        <v>26</v>
      </c>
      <c r="B755" s="1061">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1">
        <v>27</v>
      </c>
      <c r="B756" s="1061">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1">
        <v>28</v>
      </c>
      <c r="B757" s="1061">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1">
        <v>29</v>
      </c>
      <c r="B758" s="1061">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1">
        <v>30</v>
      </c>
      <c r="B759" s="1061">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1">
        <v>1</v>
      </c>
      <c r="B763" s="1061">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1">
        <v>2</v>
      </c>
      <c r="B764" s="1061">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1">
        <v>3</v>
      </c>
      <c r="B765" s="1061">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1">
        <v>4</v>
      </c>
      <c r="B766" s="1061">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1">
        <v>5</v>
      </c>
      <c r="B767" s="1061">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1">
        <v>6</v>
      </c>
      <c r="B768" s="1061">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1">
        <v>7</v>
      </c>
      <c r="B769" s="1061">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1">
        <v>8</v>
      </c>
      <c r="B770" s="1061">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1">
        <v>9</v>
      </c>
      <c r="B771" s="1061">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1">
        <v>10</v>
      </c>
      <c r="B772" s="1061">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1">
        <v>11</v>
      </c>
      <c r="B773" s="1061">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1">
        <v>12</v>
      </c>
      <c r="B774" s="1061">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1">
        <v>13</v>
      </c>
      <c r="B775" s="1061">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1">
        <v>14</v>
      </c>
      <c r="B776" s="1061">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1">
        <v>15</v>
      </c>
      <c r="B777" s="1061">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1">
        <v>16</v>
      </c>
      <c r="B778" s="1061">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1">
        <v>17</v>
      </c>
      <c r="B779" s="1061">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1">
        <v>18</v>
      </c>
      <c r="B780" s="1061">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1">
        <v>19</v>
      </c>
      <c r="B781" s="1061">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1">
        <v>20</v>
      </c>
      <c r="B782" s="1061">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1">
        <v>21</v>
      </c>
      <c r="B783" s="1061">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1">
        <v>22</v>
      </c>
      <c r="B784" s="1061">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1">
        <v>23</v>
      </c>
      <c r="B785" s="1061">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1">
        <v>24</v>
      </c>
      <c r="B786" s="1061">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1">
        <v>25</v>
      </c>
      <c r="B787" s="1061">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1">
        <v>26</v>
      </c>
      <c r="B788" s="1061">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1">
        <v>27</v>
      </c>
      <c r="B789" s="1061">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1">
        <v>28</v>
      </c>
      <c r="B790" s="1061">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1">
        <v>29</v>
      </c>
      <c r="B791" s="1061">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1">
        <v>30</v>
      </c>
      <c r="B792" s="1061">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1">
        <v>1</v>
      </c>
      <c r="B796" s="1061">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1">
        <v>2</v>
      </c>
      <c r="B797" s="1061">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1">
        <v>3</v>
      </c>
      <c r="B798" s="1061">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1">
        <v>4</v>
      </c>
      <c r="B799" s="1061">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1">
        <v>5</v>
      </c>
      <c r="B800" s="1061">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1">
        <v>6</v>
      </c>
      <c r="B801" s="1061">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1">
        <v>7</v>
      </c>
      <c r="B802" s="1061">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1">
        <v>8</v>
      </c>
      <c r="B803" s="1061">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1">
        <v>9</v>
      </c>
      <c r="B804" s="1061">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1">
        <v>10</v>
      </c>
      <c r="B805" s="1061">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1">
        <v>11</v>
      </c>
      <c r="B806" s="1061">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1">
        <v>12</v>
      </c>
      <c r="B807" s="1061">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1">
        <v>13</v>
      </c>
      <c r="B808" s="1061">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1">
        <v>14</v>
      </c>
      <c r="B809" s="1061">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1">
        <v>15</v>
      </c>
      <c r="B810" s="1061">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1">
        <v>16</v>
      </c>
      <c r="B811" s="1061">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1">
        <v>17</v>
      </c>
      <c r="B812" s="1061">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1">
        <v>18</v>
      </c>
      <c r="B813" s="1061">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1">
        <v>19</v>
      </c>
      <c r="B814" s="1061">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1">
        <v>20</v>
      </c>
      <c r="B815" s="1061">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1">
        <v>21</v>
      </c>
      <c r="B816" s="1061">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1">
        <v>22</v>
      </c>
      <c r="B817" s="1061">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1">
        <v>23</v>
      </c>
      <c r="B818" s="1061">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1">
        <v>24</v>
      </c>
      <c r="B819" s="1061">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1">
        <v>25</v>
      </c>
      <c r="B820" s="1061">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1">
        <v>26</v>
      </c>
      <c r="B821" s="1061">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1">
        <v>27</v>
      </c>
      <c r="B822" s="1061">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1">
        <v>28</v>
      </c>
      <c r="B823" s="1061">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1">
        <v>29</v>
      </c>
      <c r="B824" s="1061">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1">
        <v>30</v>
      </c>
      <c r="B825" s="1061">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1">
        <v>1</v>
      </c>
      <c r="B829" s="1061">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1">
        <v>2</v>
      </c>
      <c r="B830" s="1061">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1">
        <v>3</v>
      </c>
      <c r="B831" s="1061">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1">
        <v>4</v>
      </c>
      <c r="B832" s="1061">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1">
        <v>5</v>
      </c>
      <c r="B833" s="1061">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1">
        <v>6</v>
      </c>
      <c r="B834" s="1061">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1">
        <v>7</v>
      </c>
      <c r="B835" s="1061">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1">
        <v>8</v>
      </c>
      <c r="B836" s="1061">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1">
        <v>9</v>
      </c>
      <c r="B837" s="1061">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1">
        <v>10</v>
      </c>
      <c r="B838" s="1061">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1">
        <v>11</v>
      </c>
      <c r="B839" s="1061">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1">
        <v>12</v>
      </c>
      <c r="B840" s="1061">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1">
        <v>13</v>
      </c>
      <c r="B841" s="1061">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1">
        <v>14</v>
      </c>
      <c r="B842" s="1061">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1">
        <v>15</v>
      </c>
      <c r="B843" s="1061">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1">
        <v>16</v>
      </c>
      <c r="B844" s="1061">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1">
        <v>17</v>
      </c>
      <c r="B845" s="1061">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1">
        <v>18</v>
      </c>
      <c r="B846" s="1061">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1">
        <v>19</v>
      </c>
      <c r="B847" s="1061">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1">
        <v>20</v>
      </c>
      <c r="B848" s="1061">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1">
        <v>21</v>
      </c>
      <c r="B849" s="1061">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1">
        <v>22</v>
      </c>
      <c r="B850" s="1061">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1">
        <v>23</v>
      </c>
      <c r="B851" s="1061">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1">
        <v>24</v>
      </c>
      <c r="B852" s="1061">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1">
        <v>25</v>
      </c>
      <c r="B853" s="1061">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1">
        <v>26</v>
      </c>
      <c r="B854" s="1061">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1">
        <v>27</v>
      </c>
      <c r="B855" s="1061">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1">
        <v>28</v>
      </c>
      <c r="B856" s="1061">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1">
        <v>29</v>
      </c>
      <c r="B857" s="1061">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1">
        <v>30</v>
      </c>
      <c r="B858" s="1061">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1">
        <v>1</v>
      </c>
      <c r="B862" s="1061">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1">
        <v>2</v>
      </c>
      <c r="B863" s="1061">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1">
        <v>3</v>
      </c>
      <c r="B864" s="1061">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1">
        <v>4</v>
      </c>
      <c r="B865" s="1061">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1">
        <v>5</v>
      </c>
      <c r="B866" s="1061">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1">
        <v>6</v>
      </c>
      <c r="B867" s="1061">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1">
        <v>7</v>
      </c>
      <c r="B868" s="1061">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1">
        <v>8</v>
      </c>
      <c r="B869" s="1061">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1">
        <v>9</v>
      </c>
      <c r="B870" s="1061">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1">
        <v>10</v>
      </c>
      <c r="B871" s="1061">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1">
        <v>11</v>
      </c>
      <c r="B872" s="1061">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1">
        <v>12</v>
      </c>
      <c r="B873" s="1061">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1">
        <v>13</v>
      </c>
      <c r="B874" s="1061">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1">
        <v>14</v>
      </c>
      <c r="B875" s="1061">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1">
        <v>15</v>
      </c>
      <c r="B876" s="1061">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1">
        <v>16</v>
      </c>
      <c r="B877" s="1061">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1">
        <v>17</v>
      </c>
      <c r="B878" s="1061">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1">
        <v>18</v>
      </c>
      <c r="B879" s="1061">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1">
        <v>19</v>
      </c>
      <c r="B880" s="1061">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1">
        <v>20</v>
      </c>
      <c r="B881" s="1061">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1">
        <v>21</v>
      </c>
      <c r="B882" s="1061">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1">
        <v>22</v>
      </c>
      <c r="B883" s="1061">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1">
        <v>23</v>
      </c>
      <c r="B884" s="1061">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1">
        <v>24</v>
      </c>
      <c r="B885" s="1061">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1">
        <v>25</v>
      </c>
      <c r="B886" s="1061">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1">
        <v>26</v>
      </c>
      <c r="B887" s="1061">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1">
        <v>27</v>
      </c>
      <c r="B888" s="1061">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1">
        <v>28</v>
      </c>
      <c r="B889" s="1061">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1">
        <v>29</v>
      </c>
      <c r="B890" s="1061">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1">
        <v>30</v>
      </c>
      <c r="B891" s="1061">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1">
        <v>1</v>
      </c>
      <c r="B895" s="1061">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1">
        <v>2</v>
      </c>
      <c r="B896" s="1061">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1">
        <v>3</v>
      </c>
      <c r="B897" s="1061">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1">
        <v>4</v>
      </c>
      <c r="B898" s="1061">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1">
        <v>5</v>
      </c>
      <c r="B899" s="1061">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1">
        <v>6</v>
      </c>
      <c r="B900" s="1061">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1">
        <v>7</v>
      </c>
      <c r="B901" s="1061">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1">
        <v>8</v>
      </c>
      <c r="B902" s="1061">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1">
        <v>9</v>
      </c>
      <c r="B903" s="1061">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1">
        <v>10</v>
      </c>
      <c r="B904" s="1061">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1">
        <v>11</v>
      </c>
      <c r="B905" s="1061">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1">
        <v>12</v>
      </c>
      <c r="B906" s="1061">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1">
        <v>13</v>
      </c>
      <c r="B907" s="1061">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1">
        <v>14</v>
      </c>
      <c r="B908" s="1061">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1">
        <v>15</v>
      </c>
      <c r="B909" s="1061">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1">
        <v>16</v>
      </c>
      <c r="B910" s="1061">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1">
        <v>17</v>
      </c>
      <c r="B911" s="1061">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1">
        <v>18</v>
      </c>
      <c r="B912" s="1061">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1">
        <v>19</v>
      </c>
      <c r="B913" s="1061">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1">
        <v>20</v>
      </c>
      <c r="B914" s="1061">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1">
        <v>21</v>
      </c>
      <c r="B915" s="1061">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1">
        <v>22</v>
      </c>
      <c r="B916" s="1061">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1">
        <v>23</v>
      </c>
      <c r="B917" s="1061">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1">
        <v>24</v>
      </c>
      <c r="B918" s="1061">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1">
        <v>25</v>
      </c>
      <c r="B919" s="1061">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1">
        <v>26</v>
      </c>
      <c r="B920" s="1061">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1">
        <v>27</v>
      </c>
      <c r="B921" s="1061">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1">
        <v>28</v>
      </c>
      <c r="B922" s="1061">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1">
        <v>29</v>
      </c>
      <c r="B923" s="1061">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1">
        <v>30</v>
      </c>
      <c r="B924" s="1061">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1">
        <v>1</v>
      </c>
      <c r="B928" s="1061">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1">
        <v>2</v>
      </c>
      <c r="B929" s="1061">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1">
        <v>3</v>
      </c>
      <c r="B930" s="1061">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1">
        <v>4</v>
      </c>
      <c r="B931" s="1061">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1">
        <v>5</v>
      </c>
      <c r="B932" s="1061">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1">
        <v>6</v>
      </c>
      <c r="B933" s="1061">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1">
        <v>7</v>
      </c>
      <c r="B934" s="1061">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1">
        <v>8</v>
      </c>
      <c r="B935" s="1061">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1">
        <v>9</v>
      </c>
      <c r="B936" s="1061">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1">
        <v>10</v>
      </c>
      <c r="B937" s="1061">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1">
        <v>11</v>
      </c>
      <c r="B938" s="1061">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1">
        <v>12</v>
      </c>
      <c r="B939" s="1061">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1">
        <v>13</v>
      </c>
      <c r="B940" s="1061">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1">
        <v>14</v>
      </c>
      <c r="B941" s="1061">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1">
        <v>15</v>
      </c>
      <c r="B942" s="1061">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1">
        <v>16</v>
      </c>
      <c r="B943" s="1061">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1">
        <v>17</v>
      </c>
      <c r="B944" s="1061">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1">
        <v>18</v>
      </c>
      <c r="B945" s="1061">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1">
        <v>19</v>
      </c>
      <c r="B946" s="1061">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1">
        <v>20</v>
      </c>
      <c r="B947" s="1061">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1">
        <v>21</v>
      </c>
      <c r="B948" s="1061">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1">
        <v>22</v>
      </c>
      <c r="B949" s="1061">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1">
        <v>23</v>
      </c>
      <c r="B950" s="1061">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1">
        <v>24</v>
      </c>
      <c r="B951" s="1061">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1">
        <v>25</v>
      </c>
      <c r="B952" s="1061">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1">
        <v>26</v>
      </c>
      <c r="B953" s="1061">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1">
        <v>27</v>
      </c>
      <c r="B954" s="1061">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1">
        <v>28</v>
      </c>
      <c r="B955" s="1061">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1">
        <v>29</v>
      </c>
      <c r="B956" s="1061">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1">
        <v>30</v>
      </c>
      <c r="B957" s="1061">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1">
        <v>1</v>
      </c>
      <c r="B961" s="1061">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1">
        <v>2</v>
      </c>
      <c r="B962" s="1061">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1">
        <v>3</v>
      </c>
      <c r="B963" s="1061">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1">
        <v>4</v>
      </c>
      <c r="B964" s="1061">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1">
        <v>5</v>
      </c>
      <c r="B965" s="1061">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1">
        <v>6</v>
      </c>
      <c r="B966" s="1061">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1">
        <v>7</v>
      </c>
      <c r="B967" s="1061">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1">
        <v>8</v>
      </c>
      <c r="B968" s="1061">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1">
        <v>9</v>
      </c>
      <c r="B969" s="1061">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1">
        <v>10</v>
      </c>
      <c r="B970" s="1061">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1">
        <v>11</v>
      </c>
      <c r="B971" s="1061">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1">
        <v>12</v>
      </c>
      <c r="B972" s="1061">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1">
        <v>13</v>
      </c>
      <c r="B973" s="1061">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1">
        <v>14</v>
      </c>
      <c r="B974" s="1061">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1">
        <v>15</v>
      </c>
      <c r="B975" s="1061">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1">
        <v>16</v>
      </c>
      <c r="B976" s="1061">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1">
        <v>17</v>
      </c>
      <c r="B977" s="1061">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1">
        <v>18</v>
      </c>
      <c r="B978" s="1061">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1">
        <v>19</v>
      </c>
      <c r="B979" s="1061">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1">
        <v>20</v>
      </c>
      <c r="B980" s="1061">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1">
        <v>21</v>
      </c>
      <c r="B981" s="1061">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1">
        <v>22</v>
      </c>
      <c r="B982" s="1061">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1">
        <v>23</v>
      </c>
      <c r="B983" s="1061">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1">
        <v>24</v>
      </c>
      <c r="B984" s="1061">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1">
        <v>25</v>
      </c>
      <c r="B985" s="1061">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1">
        <v>26</v>
      </c>
      <c r="B986" s="1061">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1">
        <v>27</v>
      </c>
      <c r="B987" s="1061">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1">
        <v>28</v>
      </c>
      <c r="B988" s="1061">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1">
        <v>29</v>
      </c>
      <c r="B989" s="1061">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1">
        <v>30</v>
      </c>
      <c r="B990" s="1061">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1">
        <v>1</v>
      </c>
      <c r="B994" s="1061">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1">
        <v>2</v>
      </c>
      <c r="B995" s="1061">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1">
        <v>3</v>
      </c>
      <c r="B996" s="1061">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1">
        <v>4</v>
      </c>
      <c r="B997" s="1061">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1">
        <v>5</v>
      </c>
      <c r="B998" s="1061">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1">
        <v>6</v>
      </c>
      <c r="B999" s="1061">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1">
        <v>7</v>
      </c>
      <c r="B1000" s="1061">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1">
        <v>8</v>
      </c>
      <c r="B1001" s="1061">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1">
        <v>9</v>
      </c>
      <c r="B1002" s="1061">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1">
        <v>10</v>
      </c>
      <c r="B1003" s="1061">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1">
        <v>11</v>
      </c>
      <c r="B1004" s="1061">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1">
        <v>12</v>
      </c>
      <c r="B1005" s="1061">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1">
        <v>13</v>
      </c>
      <c r="B1006" s="1061">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1">
        <v>14</v>
      </c>
      <c r="B1007" s="1061">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1">
        <v>15</v>
      </c>
      <c r="B1008" s="1061">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1">
        <v>16</v>
      </c>
      <c r="B1009" s="1061">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1">
        <v>17</v>
      </c>
      <c r="B1010" s="1061">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1">
        <v>18</v>
      </c>
      <c r="B1011" s="1061">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1">
        <v>19</v>
      </c>
      <c r="B1012" s="1061">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1">
        <v>20</v>
      </c>
      <c r="B1013" s="1061">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1">
        <v>21</v>
      </c>
      <c r="B1014" s="1061">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1">
        <v>22</v>
      </c>
      <c r="B1015" s="1061">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1">
        <v>23</v>
      </c>
      <c r="B1016" s="1061">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1">
        <v>24</v>
      </c>
      <c r="B1017" s="1061">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1">
        <v>25</v>
      </c>
      <c r="B1018" s="1061">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1">
        <v>26</v>
      </c>
      <c r="B1019" s="1061">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1">
        <v>27</v>
      </c>
      <c r="B1020" s="1061">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1">
        <v>28</v>
      </c>
      <c r="B1021" s="1061">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1">
        <v>29</v>
      </c>
      <c r="B1022" s="1061">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1">
        <v>30</v>
      </c>
      <c r="B1023" s="1061">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1">
        <v>1</v>
      </c>
      <c r="B1027" s="1061">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1">
        <v>2</v>
      </c>
      <c r="B1028" s="1061">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1">
        <v>3</v>
      </c>
      <c r="B1029" s="1061">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1">
        <v>4</v>
      </c>
      <c r="B1030" s="1061">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1">
        <v>5</v>
      </c>
      <c r="B1031" s="1061">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1">
        <v>6</v>
      </c>
      <c r="B1032" s="1061">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1">
        <v>7</v>
      </c>
      <c r="B1033" s="1061">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1">
        <v>8</v>
      </c>
      <c r="B1034" s="1061">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1">
        <v>9</v>
      </c>
      <c r="B1035" s="1061">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1">
        <v>10</v>
      </c>
      <c r="B1036" s="1061">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1">
        <v>11</v>
      </c>
      <c r="B1037" s="1061">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1">
        <v>12</v>
      </c>
      <c r="B1038" s="1061">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1">
        <v>13</v>
      </c>
      <c r="B1039" s="1061">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1">
        <v>14</v>
      </c>
      <c r="B1040" s="1061">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1">
        <v>15</v>
      </c>
      <c r="B1041" s="1061">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1">
        <v>16</v>
      </c>
      <c r="B1042" s="1061">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1">
        <v>17</v>
      </c>
      <c r="B1043" s="1061">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1">
        <v>18</v>
      </c>
      <c r="B1044" s="1061">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1">
        <v>19</v>
      </c>
      <c r="B1045" s="1061">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1">
        <v>20</v>
      </c>
      <c r="B1046" s="1061">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1">
        <v>21</v>
      </c>
      <c r="B1047" s="1061">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1">
        <v>22</v>
      </c>
      <c r="B1048" s="1061">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1">
        <v>23</v>
      </c>
      <c r="B1049" s="1061">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1">
        <v>24</v>
      </c>
      <c r="B1050" s="1061">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1">
        <v>25</v>
      </c>
      <c r="B1051" s="1061">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1">
        <v>26</v>
      </c>
      <c r="B1052" s="1061">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1">
        <v>27</v>
      </c>
      <c r="B1053" s="1061">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1">
        <v>28</v>
      </c>
      <c r="B1054" s="1061">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1">
        <v>29</v>
      </c>
      <c r="B1055" s="1061">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1">
        <v>30</v>
      </c>
      <c r="B1056" s="1061">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1">
        <v>1</v>
      </c>
      <c r="B1060" s="1061">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1">
        <v>2</v>
      </c>
      <c r="B1061" s="1061">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1">
        <v>3</v>
      </c>
      <c r="B1062" s="1061">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1">
        <v>4</v>
      </c>
      <c r="B1063" s="1061">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1">
        <v>5</v>
      </c>
      <c r="B1064" s="1061">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1">
        <v>6</v>
      </c>
      <c r="B1065" s="1061">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1">
        <v>7</v>
      </c>
      <c r="B1066" s="1061">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1">
        <v>8</v>
      </c>
      <c r="B1067" s="1061">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1">
        <v>9</v>
      </c>
      <c r="B1068" s="1061">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1">
        <v>10</v>
      </c>
      <c r="B1069" s="1061">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1">
        <v>11</v>
      </c>
      <c r="B1070" s="1061">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1">
        <v>12</v>
      </c>
      <c r="B1071" s="1061">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1">
        <v>13</v>
      </c>
      <c r="B1072" s="1061">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1">
        <v>14</v>
      </c>
      <c r="B1073" s="1061">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1">
        <v>15</v>
      </c>
      <c r="B1074" s="1061">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1">
        <v>16</v>
      </c>
      <c r="B1075" s="1061">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1">
        <v>17</v>
      </c>
      <c r="B1076" s="1061">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1">
        <v>18</v>
      </c>
      <c r="B1077" s="1061">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1">
        <v>19</v>
      </c>
      <c r="B1078" s="1061">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1">
        <v>20</v>
      </c>
      <c r="B1079" s="1061">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1">
        <v>21</v>
      </c>
      <c r="B1080" s="1061">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1">
        <v>22</v>
      </c>
      <c r="B1081" s="1061">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1">
        <v>23</v>
      </c>
      <c r="B1082" s="1061">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1">
        <v>24</v>
      </c>
      <c r="B1083" s="1061">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1">
        <v>25</v>
      </c>
      <c r="B1084" s="1061">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1">
        <v>26</v>
      </c>
      <c r="B1085" s="1061">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1">
        <v>27</v>
      </c>
      <c r="B1086" s="1061">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1">
        <v>28</v>
      </c>
      <c r="B1087" s="1061">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1">
        <v>29</v>
      </c>
      <c r="B1088" s="1061">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1">
        <v>30</v>
      </c>
      <c r="B1089" s="1061">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1">
        <v>1</v>
      </c>
      <c r="B1093" s="1061">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1">
        <v>2</v>
      </c>
      <c r="B1094" s="1061">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1">
        <v>3</v>
      </c>
      <c r="B1095" s="1061">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1">
        <v>4</v>
      </c>
      <c r="B1096" s="1061">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1">
        <v>5</v>
      </c>
      <c r="B1097" s="1061">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1">
        <v>6</v>
      </c>
      <c r="B1098" s="1061">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1">
        <v>7</v>
      </c>
      <c r="B1099" s="1061">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1">
        <v>8</v>
      </c>
      <c r="B1100" s="1061">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1">
        <v>9</v>
      </c>
      <c r="B1101" s="1061">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1">
        <v>10</v>
      </c>
      <c r="B1102" s="1061">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1">
        <v>11</v>
      </c>
      <c r="B1103" s="1061">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1">
        <v>12</v>
      </c>
      <c r="B1104" s="1061">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1">
        <v>13</v>
      </c>
      <c r="B1105" s="1061">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1">
        <v>14</v>
      </c>
      <c r="B1106" s="1061">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1">
        <v>15</v>
      </c>
      <c r="B1107" s="1061">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1">
        <v>16</v>
      </c>
      <c r="B1108" s="1061">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1">
        <v>17</v>
      </c>
      <c r="B1109" s="1061">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1">
        <v>18</v>
      </c>
      <c r="B1110" s="1061">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1">
        <v>19</v>
      </c>
      <c r="B1111" s="1061">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1">
        <v>20</v>
      </c>
      <c r="B1112" s="1061">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1">
        <v>21</v>
      </c>
      <c r="B1113" s="1061">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1">
        <v>22</v>
      </c>
      <c r="B1114" s="1061">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1">
        <v>23</v>
      </c>
      <c r="B1115" s="1061">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1">
        <v>24</v>
      </c>
      <c r="B1116" s="1061">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1">
        <v>25</v>
      </c>
      <c r="B1117" s="1061">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1">
        <v>26</v>
      </c>
      <c r="B1118" s="1061">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1">
        <v>27</v>
      </c>
      <c r="B1119" s="1061">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1">
        <v>28</v>
      </c>
      <c r="B1120" s="1061">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1">
        <v>29</v>
      </c>
      <c r="B1121" s="1061">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1">
        <v>30</v>
      </c>
      <c r="B1122" s="1061">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1">
        <v>1</v>
      </c>
      <c r="B1126" s="1061">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1">
        <v>2</v>
      </c>
      <c r="B1127" s="1061">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1">
        <v>3</v>
      </c>
      <c r="B1128" s="1061">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1">
        <v>4</v>
      </c>
      <c r="B1129" s="1061">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1">
        <v>5</v>
      </c>
      <c r="B1130" s="1061">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1">
        <v>6</v>
      </c>
      <c r="B1131" s="1061">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1">
        <v>7</v>
      </c>
      <c r="B1132" s="1061">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1">
        <v>8</v>
      </c>
      <c r="B1133" s="1061">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1">
        <v>9</v>
      </c>
      <c r="B1134" s="1061">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1">
        <v>10</v>
      </c>
      <c r="B1135" s="1061">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1">
        <v>11</v>
      </c>
      <c r="B1136" s="1061">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1">
        <v>12</v>
      </c>
      <c r="B1137" s="1061">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1">
        <v>13</v>
      </c>
      <c r="B1138" s="1061">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1">
        <v>14</v>
      </c>
      <c r="B1139" s="1061">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1">
        <v>15</v>
      </c>
      <c r="B1140" s="1061">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1">
        <v>16</v>
      </c>
      <c r="B1141" s="1061">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1">
        <v>17</v>
      </c>
      <c r="B1142" s="1061">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1">
        <v>18</v>
      </c>
      <c r="B1143" s="1061">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1">
        <v>19</v>
      </c>
      <c r="B1144" s="1061">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1">
        <v>20</v>
      </c>
      <c r="B1145" s="1061">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1">
        <v>21</v>
      </c>
      <c r="B1146" s="1061">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1">
        <v>22</v>
      </c>
      <c r="B1147" s="1061">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1">
        <v>23</v>
      </c>
      <c r="B1148" s="1061">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1">
        <v>24</v>
      </c>
      <c r="B1149" s="1061">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1">
        <v>25</v>
      </c>
      <c r="B1150" s="1061">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1">
        <v>26</v>
      </c>
      <c r="B1151" s="1061">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1">
        <v>27</v>
      </c>
      <c r="B1152" s="1061">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1">
        <v>28</v>
      </c>
      <c r="B1153" s="1061">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1">
        <v>29</v>
      </c>
      <c r="B1154" s="1061">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1">
        <v>30</v>
      </c>
      <c r="B1155" s="1061">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1">
        <v>1</v>
      </c>
      <c r="B1159" s="1061">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1">
        <v>2</v>
      </c>
      <c r="B1160" s="1061">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1">
        <v>3</v>
      </c>
      <c r="B1161" s="1061">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1">
        <v>4</v>
      </c>
      <c r="B1162" s="1061">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1">
        <v>5</v>
      </c>
      <c r="B1163" s="1061">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1">
        <v>6</v>
      </c>
      <c r="B1164" s="1061">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1">
        <v>7</v>
      </c>
      <c r="B1165" s="1061">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1">
        <v>8</v>
      </c>
      <c r="B1166" s="1061">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1">
        <v>9</v>
      </c>
      <c r="B1167" s="1061">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1">
        <v>10</v>
      </c>
      <c r="B1168" s="1061">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1">
        <v>11</v>
      </c>
      <c r="B1169" s="1061">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1">
        <v>12</v>
      </c>
      <c r="B1170" s="1061">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1">
        <v>13</v>
      </c>
      <c r="B1171" s="1061">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1">
        <v>14</v>
      </c>
      <c r="B1172" s="1061">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1">
        <v>15</v>
      </c>
      <c r="B1173" s="1061">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1">
        <v>16</v>
      </c>
      <c r="B1174" s="1061">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1">
        <v>17</v>
      </c>
      <c r="B1175" s="1061">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1">
        <v>18</v>
      </c>
      <c r="B1176" s="1061">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1">
        <v>19</v>
      </c>
      <c r="B1177" s="1061">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1">
        <v>20</v>
      </c>
      <c r="B1178" s="1061">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1">
        <v>21</v>
      </c>
      <c r="B1179" s="1061">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1">
        <v>22</v>
      </c>
      <c r="B1180" s="1061">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1">
        <v>23</v>
      </c>
      <c r="B1181" s="1061">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1">
        <v>24</v>
      </c>
      <c r="B1182" s="1061">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1">
        <v>25</v>
      </c>
      <c r="B1183" s="1061">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1">
        <v>26</v>
      </c>
      <c r="B1184" s="1061">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1">
        <v>27</v>
      </c>
      <c r="B1185" s="1061">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1">
        <v>28</v>
      </c>
      <c r="B1186" s="1061">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1">
        <v>29</v>
      </c>
      <c r="B1187" s="1061">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1">
        <v>30</v>
      </c>
      <c r="B1188" s="1061">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1">
        <v>1</v>
      </c>
      <c r="B1192" s="1061">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1">
        <v>2</v>
      </c>
      <c r="B1193" s="1061">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1">
        <v>3</v>
      </c>
      <c r="B1194" s="1061">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1">
        <v>4</v>
      </c>
      <c r="B1195" s="1061">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1">
        <v>5</v>
      </c>
      <c r="B1196" s="1061">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1">
        <v>6</v>
      </c>
      <c r="B1197" s="1061">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1">
        <v>7</v>
      </c>
      <c r="B1198" s="1061">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1">
        <v>8</v>
      </c>
      <c r="B1199" s="1061">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1">
        <v>9</v>
      </c>
      <c r="B1200" s="1061">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1">
        <v>10</v>
      </c>
      <c r="B1201" s="1061">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1">
        <v>11</v>
      </c>
      <c r="B1202" s="1061">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1">
        <v>12</v>
      </c>
      <c r="B1203" s="1061">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1">
        <v>13</v>
      </c>
      <c r="B1204" s="1061">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1">
        <v>14</v>
      </c>
      <c r="B1205" s="1061">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1">
        <v>15</v>
      </c>
      <c r="B1206" s="1061">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1">
        <v>16</v>
      </c>
      <c r="B1207" s="1061">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1">
        <v>17</v>
      </c>
      <c r="B1208" s="1061">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1">
        <v>18</v>
      </c>
      <c r="B1209" s="1061">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1">
        <v>19</v>
      </c>
      <c r="B1210" s="1061">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1">
        <v>20</v>
      </c>
      <c r="B1211" s="1061">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1">
        <v>21</v>
      </c>
      <c r="B1212" s="1061">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1">
        <v>22</v>
      </c>
      <c r="B1213" s="1061">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1">
        <v>23</v>
      </c>
      <c r="B1214" s="1061">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1">
        <v>24</v>
      </c>
      <c r="B1215" s="1061">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1">
        <v>25</v>
      </c>
      <c r="B1216" s="1061">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1">
        <v>26</v>
      </c>
      <c r="B1217" s="1061">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1">
        <v>27</v>
      </c>
      <c r="B1218" s="1061">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1">
        <v>28</v>
      </c>
      <c r="B1219" s="1061">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1">
        <v>29</v>
      </c>
      <c r="B1220" s="1061">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1">
        <v>30</v>
      </c>
      <c r="B1221" s="1061">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1">
        <v>1</v>
      </c>
      <c r="B1225" s="1061">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1">
        <v>2</v>
      </c>
      <c r="B1226" s="1061">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1">
        <v>3</v>
      </c>
      <c r="B1227" s="1061">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1">
        <v>4</v>
      </c>
      <c r="B1228" s="1061">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1">
        <v>5</v>
      </c>
      <c r="B1229" s="1061">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1">
        <v>6</v>
      </c>
      <c r="B1230" s="1061">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1">
        <v>7</v>
      </c>
      <c r="B1231" s="1061">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1">
        <v>8</v>
      </c>
      <c r="B1232" s="1061">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1">
        <v>9</v>
      </c>
      <c r="B1233" s="1061">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1">
        <v>10</v>
      </c>
      <c r="B1234" s="1061">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1">
        <v>11</v>
      </c>
      <c r="B1235" s="1061">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1">
        <v>12</v>
      </c>
      <c r="B1236" s="1061">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1">
        <v>13</v>
      </c>
      <c r="B1237" s="1061">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1">
        <v>14</v>
      </c>
      <c r="B1238" s="1061">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1">
        <v>15</v>
      </c>
      <c r="B1239" s="1061">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1">
        <v>16</v>
      </c>
      <c r="B1240" s="1061">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1">
        <v>17</v>
      </c>
      <c r="B1241" s="1061">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1">
        <v>18</v>
      </c>
      <c r="B1242" s="1061">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1">
        <v>19</v>
      </c>
      <c r="B1243" s="1061">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1">
        <v>20</v>
      </c>
      <c r="B1244" s="1061">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1">
        <v>21</v>
      </c>
      <c r="B1245" s="1061">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1">
        <v>22</v>
      </c>
      <c r="B1246" s="1061">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1">
        <v>23</v>
      </c>
      <c r="B1247" s="1061">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1">
        <v>24</v>
      </c>
      <c r="B1248" s="1061">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1">
        <v>25</v>
      </c>
      <c r="B1249" s="1061">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1">
        <v>26</v>
      </c>
      <c r="B1250" s="1061">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1">
        <v>27</v>
      </c>
      <c r="B1251" s="1061">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1">
        <v>28</v>
      </c>
      <c r="B1252" s="1061">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1">
        <v>29</v>
      </c>
      <c r="B1253" s="1061">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1">
        <v>30</v>
      </c>
      <c r="B1254" s="1061">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1">
        <v>1</v>
      </c>
      <c r="B1258" s="1061">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1">
        <v>2</v>
      </c>
      <c r="B1259" s="1061">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1">
        <v>3</v>
      </c>
      <c r="B1260" s="1061">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1">
        <v>4</v>
      </c>
      <c r="B1261" s="1061">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1">
        <v>5</v>
      </c>
      <c r="B1262" s="1061">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1">
        <v>6</v>
      </c>
      <c r="B1263" s="1061">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1">
        <v>7</v>
      </c>
      <c r="B1264" s="1061">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1">
        <v>8</v>
      </c>
      <c r="B1265" s="1061">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1">
        <v>9</v>
      </c>
      <c r="B1266" s="1061">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1">
        <v>10</v>
      </c>
      <c r="B1267" s="1061">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1">
        <v>11</v>
      </c>
      <c r="B1268" s="1061">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1">
        <v>12</v>
      </c>
      <c r="B1269" s="1061">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1">
        <v>13</v>
      </c>
      <c r="B1270" s="1061">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1">
        <v>14</v>
      </c>
      <c r="B1271" s="1061">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1">
        <v>15</v>
      </c>
      <c r="B1272" s="1061">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1">
        <v>16</v>
      </c>
      <c r="B1273" s="1061">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1">
        <v>17</v>
      </c>
      <c r="B1274" s="1061">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1">
        <v>18</v>
      </c>
      <c r="B1275" s="1061">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1">
        <v>19</v>
      </c>
      <c r="B1276" s="1061">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1">
        <v>20</v>
      </c>
      <c r="B1277" s="1061">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1">
        <v>21</v>
      </c>
      <c r="B1278" s="1061">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1">
        <v>22</v>
      </c>
      <c r="B1279" s="1061">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1">
        <v>23</v>
      </c>
      <c r="B1280" s="1061">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1">
        <v>24</v>
      </c>
      <c r="B1281" s="1061">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1">
        <v>25</v>
      </c>
      <c r="B1282" s="1061">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1">
        <v>26</v>
      </c>
      <c r="B1283" s="1061">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1">
        <v>27</v>
      </c>
      <c r="B1284" s="1061">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1">
        <v>28</v>
      </c>
      <c r="B1285" s="1061">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1">
        <v>29</v>
      </c>
      <c r="B1286" s="1061">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1">
        <v>30</v>
      </c>
      <c r="B1287" s="1061">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1">
        <v>1</v>
      </c>
      <c r="B1291" s="1061">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1">
        <v>2</v>
      </c>
      <c r="B1292" s="1061">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1">
        <v>3</v>
      </c>
      <c r="B1293" s="1061">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1">
        <v>4</v>
      </c>
      <c r="B1294" s="1061">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1">
        <v>5</v>
      </c>
      <c r="B1295" s="1061">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1">
        <v>6</v>
      </c>
      <c r="B1296" s="1061">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1">
        <v>7</v>
      </c>
      <c r="B1297" s="1061">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1">
        <v>8</v>
      </c>
      <c r="B1298" s="1061">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1">
        <v>9</v>
      </c>
      <c r="B1299" s="1061">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1">
        <v>10</v>
      </c>
      <c r="B1300" s="1061">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1">
        <v>11</v>
      </c>
      <c r="B1301" s="1061">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1">
        <v>12</v>
      </c>
      <c r="B1302" s="1061">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1">
        <v>13</v>
      </c>
      <c r="B1303" s="1061">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1">
        <v>14</v>
      </c>
      <c r="B1304" s="1061">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1">
        <v>15</v>
      </c>
      <c r="B1305" s="1061">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1">
        <v>16</v>
      </c>
      <c r="B1306" s="1061">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1">
        <v>17</v>
      </c>
      <c r="B1307" s="1061">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1">
        <v>18</v>
      </c>
      <c r="B1308" s="1061">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1">
        <v>19</v>
      </c>
      <c r="B1309" s="1061">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1">
        <v>20</v>
      </c>
      <c r="B1310" s="1061">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1">
        <v>21</v>
      </c>
      <c r="B1311" s="1061">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1">
        <v>22</v>
      </c>
      <c r="B1312" s="1061">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1">
        <v>23</v>
      </c>
      <c r="B1313" s="1061">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1">
        <v>24</v>
      </c>
      <c r="B1314" s="1061">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1">
        <v>25</v>
      </c>
      <c r="B1315" s="1061">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1">
        <v>26</v>
      </c>
      <c r="B1316" s="1061">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1">
        <v>27</v>
      </c>
      <c r="B1317" s="1061">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1">
        <v>28</v>
      </c>
      <c r="B1318" s="1061">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1">
        <v>29</v>
      </c>
      <c r="B1319" s="1061">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1">
        <v>30</v>
      </c>
      <c r="B1320" s="1061">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2018-08-15T07:58:08Z</cp:lastPrinted>
  <dcterms:created xsi:type="dcterms:W3CDTF">2012-03-13T00:50:25Z</dcterms:created>
  <dcterms:modified xsi:type="dcterms:W3CDTF">2018-08-31T02:03:25Z</dcterms:modified>
</cp:coreProperties>
</file>