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０年度（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<sst xmlns="http://schemas.openxmlformats.org/spreadsheetml/2006/main" count="2927" uniqueCount="654">
  <si>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</si>
  <si>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</si>
  <si>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</si>
  <si>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</si>
  <si>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</si>
  <si>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</si>
  <si>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</si>
  <si>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</si>
  <si>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</si>
  <si>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</si>
  <si>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</si>
  <si>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</si>
  <si>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</si>
  <si>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</si>
  <si>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</si>
  <si>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</si>
  <si>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</si>
  <si>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</si>
  <si>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</si>
  <si>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</si>
  <si>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</si>
  <si>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</si>
  <si>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</si>
  <si>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</si>
  <si>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</si>
  <si>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</si>
  <si>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</si>
  <si>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</si>
  <si>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</si>
  <si>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</si>
  <si>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</si>
  <si>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</si>
  <si>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</si>
  <si>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</si>
  <si>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</si>
  <si>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</si>
  <si>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</si>
  <si>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</si>
  <si>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</si>
  <si>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</si>
  <si>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</si>
  <si>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</si>
  <si>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</si>
  <si>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</si>
  <si>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</si>
  <si>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</si>
  <si>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</si>
  <si>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</si>
  <si>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</si>
  <si>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</si>
  <si>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</si>
  <si>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</si>
  <si>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</si>
  <si>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</si>
  <si>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</si>
  <si>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</si>
  <si>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</si>
  <si>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</si>
  <si>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</si>
  <si>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</si>
  <si>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</si>
  <si>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</si>
  <si>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</si>
  <si>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</si>
  <si>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</si>
  <si>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</si>
  <si>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</si>
  <si>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</si>
  <si>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</si>
  <si>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</si>
  <si>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</si>
  <si>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</si>
  <si>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</si>
  <si>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</si>
  <si>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</si>
  <si>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</si>
  <si>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</si>
  <si>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</si>
  <si>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</si>
  <si>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</si>
  <si>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</si>
  <si>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</si>
  <si>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</si>
  <si>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</si>
  <si>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</si>
  <si>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</si>
  <si>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</si>
  <si>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</si>
  <si>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</si>
  <si>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</si>
  <si>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</si>
  <si>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</si>
  <si>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</si>
  <si>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</si>
  <si>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</si>
  <si>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</si>
  <si>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</si>
  <si>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</si>
  <si>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</si>
  <si>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</si>
  <si>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</si>
  <si>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</si>
  <si>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</si>
  <si>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</si>
  <si>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</si>
  <si>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</si>
  <si>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</si>
  <si>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</si>
  <si>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</si>
  <si>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</si>
  <si>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</si>
  <si>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</si>
  <si>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</si>
  <si>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</si>
  <si>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</si>
  <si>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</si>
  <si>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</si>
  <si>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</si>
  <si>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</si>
  <si>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</si>
  <si>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</si>
  <si>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</si>
  <si>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</si>
  <si>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</si>
  <si>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</si>
  <si>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</si>
  <si>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</si>
  <si>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</si>
  <si>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</si>
  <si>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</si>
  <si>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</si>
  <si>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</si>
  <si>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</si>
  <si>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</si>
  <si>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</si>
  <si>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</si>
  <si>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</si>
  <si>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</si>
  <si>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</si>
  <si>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</si>
  <si>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</si>
  <si>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</si>
  <si>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</si>
  <si>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</si>
  <si>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</si>
  <si>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</si>
  <si>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</si>
  <si>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</si>
  <si>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</si>
  <si>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</si>
  <si>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</si>
  <si>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</si>
  <si>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</si>
  <si>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</si>
  <si>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</si>
  <si>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</si>
  <si>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</si>
  <si>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</si>
  <si>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</si>
  <si>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</si>
  <si>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</si>
  <si>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</si>
  <si>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</si>
  <si>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</si>
  <si>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</si>
  <si>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</si>
  <si>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</si>
  <si>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</si>
  <si>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</si>
  <si>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</si>
  <si>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</si>
  <si>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</si>
  <si>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</si>
  <si>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</si>
  <si>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</si>
  <si>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</si>
  <si>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</si>
  <si>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</si>
  <si>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</si>
  <si>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</si>
  <si>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</si>
  <si>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</si>
  <si>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</si>
  <si>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</si>
  <si>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</si>
  <si>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</si>
  <si>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</si>
  <si>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</si>
  <si>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</si>
  <si>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</si>
  <si>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</si>
  <si>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</si>
  <si>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</si>
  <si>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</si>
  <si>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</si>
  <si>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</si>
  <si>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</si>
  <si>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</si>
  <si>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</si>
  <si>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</si>
  <si>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</si>
  <si>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</si>
  <si>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</si>
  <si>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</si>
  <si>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</si>
  <si>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</si>
  <si>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</si>
  <si>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</si>
  <si>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</si>
  <si>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</si>
  <si>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</si>
  <si>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</si>
  <si>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</si>
  <si>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</si>
  <si>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</si>
  <si>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</si>
  <si>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</si>
  <si>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</si>
  <si>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</si>
  <si>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</si>
  <si>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</si>
  <si>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</si>
  <si>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</si>
  <si>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</si>
  <si>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</si>
  <si>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</si>
  <si>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</si>
  <si>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</si>
  <si>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</si>
  <si>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</si>
  <si>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</si>
  <si>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</si>
  <si>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</si>
  <si>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</si>
  <si>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</si>
  <si>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</si>
  <si>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</si>
  <si>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</si>
  <si>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</si>
  <si>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</si>
  <si>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</si>
  <si>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</si>
  <si>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</si>
  <si>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</si>
  <si>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</si>
  <si>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</si>
  <si>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</si>
  <si>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</si>
  <si>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</si>
  <si>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</si>
  <si>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</si>
  <si>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</si>
  <si>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</si>
  <si>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</si>
  <si>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</si>
  <si>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</si>
  <si>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</si>
  <si>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</si>
  <si>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</si>
  <si>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</si>
  <si>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</si>
  <si>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</si>
  <si>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</si>
  <si>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</si>
  <si>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</si>
  <si>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</si>
  <si>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</si>
  <si>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</si>
  <si>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</si>
  <si>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</si>
  <si>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</si>
  <si>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</si>
  <si>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</si>
  <si>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</si>
  <si>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</si>
  <si>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</si>
  <si>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</si>
  <si>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</si>
  <si>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</si>
  <si>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</si>
  <si>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</si>
  <si>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</si>
  <si>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</si>
  <si>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</si>
  <si>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</si>
  <si>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</si>
  <si>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</si>
  <si>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</si>
  <si>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</si>
  <si>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</si>
  <si>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</si>
  <si>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</si>
  <si>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</si>
  <si>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</si>
  <si>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</si>
  <si>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</si>
  <si>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</si>
  <si>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</si>
  <si>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</si>
  <si>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</si>
  <si>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</si>
  <si>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</si>
  <si>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</si>
  <si>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</si>
  <si>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</si>
  <si>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</si>
  <si>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</si>
  <si>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</si>
  <si>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</si>
  <si>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</si>
  <si>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</si>
  <si>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</si>
  <si>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</si>
  <si>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</si>
  <si>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</si>
  <si>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</si>
  <si>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</si>
  <si>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</si>
  <si>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</si>
  <si>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</si>
  <si>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</si>
  <si>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</si>
  <si>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</si>
  <si>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</si>
  <si>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</si>
  <si>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</si>
  <si>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</si>
  <si>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</si>
  <si>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</si>
  <si>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</si>
  <si>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</si>
  <si>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</si>
  <si>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</si>
  <si>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</si>
  <si>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</si>
  <si>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</si>
  <si>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</si>
  <si>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</si>
  <si>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</si>
  <si>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</si>
  <si>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</si>
  <si>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</si>
  <si>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</si>
  <si>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</si>
  <si>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</si>
  <si>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</si>
  <si>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</si>
  <si>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</si>
  <si>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</si>
  <si>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</si>
  <si>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</si>
  <si>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</si>
  <si>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</si>
  <si>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</si>
  <si>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</si>
  <si>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</si>
  <si>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</si>
  <si>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</si>
  <si>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</si>
  <si>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</si>
  <si>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</si>
  <si>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</si>
  <si>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</si>
  <si>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</si>
  <si>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</si>
  <si>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</si>
  <si>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</si>
  <si>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</si>
  <si>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</si>
  <si>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</si>
  <si>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</si>
  <si>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</si>
  <si>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</si>
  <si>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</si>
  <si>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</si>
  <si>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</si>
  <si>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</si>
  <si>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</si>
  <si>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</si>
  <si>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</si>
  <si>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</si>
  <si>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</si>
  <si>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</si>
  <si>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</si>
  <si>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</si>
  <si>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</si>
  <si>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</si>
  <si>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</si>
  <si>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</si>
  <si>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</si>
  <si>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</si>
  <si>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</si>
  <si>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</si>
  <si>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</si>
  <si>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</si>
  <si>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</si>
  <si>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</si>
  <si>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</si>
  <si>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</si>
  <si>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</si>
  <si>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</si>
  <si>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</si>
  <si>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</si>
  <si>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</si>
  <si>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</si>
  <si>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</si>
  <si>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</si>
  <si>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</si>
  <si>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</si>
  <si>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</si>
  <si>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</si>
  <si>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</si>
  <si>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</si>
  <si>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</si>
  <si>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</si>
  <si>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</si>
  <si>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</si>
  <si>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</si>
  <si>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</si>
  <si>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</si>
  <si>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</si>
  <si>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</si>
  <si>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</si>
  <si>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</si>
  <si>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</si>
  <si>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</si>
  <si>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</si>
  <si>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</si>
  <si>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</si>
  <si>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</si>
  <si>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</si>
  <si>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</si>
  <si>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</si>
  <si>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</si>
  <si>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</si>
  <si>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</si>
  <si>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</si>
  <si>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</si>
  <si>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</si>
  <si>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</si>
  <si>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</si>
  <si>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</si>
  <si>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</si>
  <si>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</si>
  <si>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</si>
  <si>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</si>
  <si>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</si>
  <si>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</si>
  <si>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</si>
  <si>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</si>
  <si>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</si>
  <si>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</si>
  <si>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</si>
  <si>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</si>
  <si>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</si>
  <si>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</si>
  <si>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</si>
  <si>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</si>
  <si>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</si>
  <si>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</si>
  <si>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</si>
  <si>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</si>
  <si>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</si>
  <si>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</si>
  <si>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</si>
  <si>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</si>
  <si>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</si>
  <si>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</si>
  <si>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</si>
  <si>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</si>
  <si>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</si>
  <si>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</si>
  <si>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</si>
  <si>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</si>
  <si>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</si>
  <si>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</si>
  <si>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</si>
  <si>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</si>
  <si>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</si>
  <si>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</si>
  <si>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</si>
  <si>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</si>
  <si>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</si>
  <si>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</si>
  <si>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</si>
  <si>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</si>
  <si>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</si>
  <si>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</si>
  <si>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</si>
  <si>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</si>
  <si>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</si>
  <si>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</si>
  <si>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</si>
  <si>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</si>
  <si>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</si>
  <si>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</si>
  <si>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</si>
  <si>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</si>
  <si>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</si>
  <si>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</si>
  <si>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</si>
  <si>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</si>
  <si>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</si>
  <si>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</si>
  <si>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</si>
  <si>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</si>
  <si>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</si>
  <si>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</si>
  <si>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</si>
  <si>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</si>
  <si>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</si>
  <si>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</si>
  <si>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</si>
  <si>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</si>
  <si>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</si>
  <si>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</si>
  <si>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</si>
  <si>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</si>
  <si>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</si>
  <si>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</si>
  <si>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</si>
  <si>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</si>
  <si>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</si>
  <si>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</si>
  <si>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</si>
  <si>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</si>
  <si>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</si>
  <si>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</si>
  <si>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</si>
  <si>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</si>
  <si>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</si>
  <si>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</si>
  <si>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</si>
  <si>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</si>
  <si>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</si>
  <si>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</si>
  <si>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</si>
  <si>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</si>
  <si>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</si>
  <si>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</si>
  <si>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</si>
  <si>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</si>
  <si>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</si>
  <si>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</si>
  <si>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</si>
  <si>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</si>
  <si>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</si>
  <si>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</si>
  <si>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</si>
  <si>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</si>
  <si>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安全性生物試験研究センター運営費</t>
    <phoneticPr fontId="5"/>
  </si>
  <si>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</si>
  <si>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</si>
  <si>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</si>
  <si>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厚生労働省</t>
  </si>
  <si>
    <t>-</t>
  </si>
  <si>
    <t>-</t>
    <phoneticPr fontId="5"/>
  </si>
  <si>
    <t>○</t>
  </si>
  <si>
    <t>　医薬品、食品、食品添加物及び生活関連化学物質の安全性・有効性を確保するための試験・研究に必要な動物実験を円滑に実施するため、実験動物の飼育管理を行っている安全性生物試験研究センターの適正な維持・管理を行うことを目的とする。</t>
    <phoneticPr fontId="5"/>
  </si>
  <si>
    <t>　安全性生物試験研究センターでは、「厚生労働省の所管する実施機関における動物実験等の実施に関する指針」等に準拠した動物実験を行っており、本事業では動物実験が円滑に実施できるようセンターにおける動物飼育室の空調管理及び「動物の愛護および管理に関する法律」等に準拠した各種実験動物の飼育管理等を実施する。</t>
    <phoneticPr fontId="5"/>
  </si>
  <si>
    <t>-</t>
    <phoneticPr fontId="5"/>
  </si>
  <si>
    <t>-</t>
    <phoneticPr fontId="5"/>
  </si>
  <si>
    <t>庁費</t>
    <rPh sb="0" eb="2">
      <t>チョウヒ</t>
    </rPh>
    <phoneticPr fontId="5"/>
  </si>
  <si>
    <t>実験に使用した動物数</t>
    <phoneticPr fontId="5"/>
  </si>
  <si>
    <t>数</t>
    <rPh sb="0" eb="1">
      <t>カズ</t>
    </rPh>
    <phoneticPr fontId="5"/>
  </si>
  <si>
    <t>-</t>
    <phoneticPr fontId="5"/>
  </si>
  <si>
    <t>-</t>
    <phoneticPr fontId="5"/>
  </si>
  <si>
    <t>-</t>
    <phoneticPr fontId="5"/>
  </si>
  <si>
    <t>実験動物管理表</t>
    <phoneticPr fontId="5"/>
  </si>
  <si>
    <t>１日当たりの平均飼育数</t>
    <phoneticPr fontId="5"/>
  </si>
  <si>
    <t>数</t>
    <rPh sb="0" eb="1">
      <t>スウ</t>
    </rPh>
    <phoneticPr fontId="5"/>
  </si>
  <si>
    <t>-</t>
    <phoneticPr fontId="5"/>
  </si>
  <si>
    <t>千円</t>
    <rPh sb="0" eb="2">
      <t>センエン</t>
    </rPh>
    <phoneticPr fontId="5"/>
  </si>
  <si>
    <t>37,354/6,071</t>
    <phoneticPr fontId="5"/>
  </si>
  <si>
    <t>36,825/5,241</t>
    <phoneticPr fontId="5"/>
  </si>
  <si>
    <t>-</t>
    <phoneticPr fontId="5"/>
  </si>
  <si>
    <t>-</t>
    <phoneticPr fontId="5"/>
  </si>
  <si>
    <t>-</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</si>
  <si>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</si>
  <si>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</si>
  <si>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</si>
  <si>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</si>
  <si>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安全性生物試験研究センターにおける「厚生労働省の所管する実施機関における動物実験等の実施に関する指針」等に準拠した動物実験が円滑に実施できるようセンターにおける動物飼育室の空調管理及び「動物の愛護および管理に関する法律」等に準拠した各種実験動物の飼育管理等を実施する。
これにより、医薬品、食品、食品添加物及び生活関係化学物質の安全性・有効性を確保するための試験・研究に必要な動物実験の円滑な実施に資するもの。</t>
    <phoneticPr fontId="5"/>
  </si>
  <si>
    <t>国民の健康安全等を確保するために必要な研究を行うための実験動物の管理を行っており広く国民のニーズがあり、国費の投入が必要である。</t>
    <phoneticPr fontId="5"/>
  </si>
  <si>
    <t>国の試験研究機関である当所において実験に用いる動物の飼育管理等を行うため、国で実施することが適当である。</t>
    <phoneticPr fontId="5"/>
  </si>
  <si>
    <t>国民の健康安全等を確保するために必要な研究を行うための実験動物の管理を行っており優先度が高い。</t>
    <phoneticPr fontId="5"/>
  </si>
  <si>
    <t>‐</t>
  </si>
  <si>
    <t>適切に予算を執行し、事業の目的を達成できているため、引き続き経費の適切な執行及び目的の達成に努める。</t>
    <phoneticPr fontId="5"/>
  </si>
  <si>
    <t>581</t>
    <phoneticPr fontId="5"/>
  </si>
  <si>
    <t>486</t>
    <phoneticPr fontId="5"/>
  </si>
  <si>
    <t>468</t>
    <phoneticPr fontId="5"/>
  </si>
  <si>
    <t>852</t>
    <phoneticPr fontId="5"/>
  </si>
  <si>
    <t>863</t>
    <phoneticPr fontId="5"/>
  </si>
  <si>
    <t>832</t>
    <phoneticPr fontId="5"/>
  </si>
  <si>
    <t>平成30年度には5,190匹程度の動物を実験に使用できるようにする。</t>
    <phoneticPr fontId="5"/>
  </si>
  <si>
    <t>ⅩⅢ-1-1 国立感染症研究所など国立試験研究機関の適正かつ効果的な運営を確保すること</t>
    <phoneticPr fontId="5"/>
  </si>
  <si>
    <t>-</t>
    <phoneticPr fontId="5"/>
  </si>
  <si>
    <t>・執行管理表により支出先及び使途等について管理を行い、適切な経費の執行に努めている。
・医薬品、食品、食品添加物等の安全性の評価の為に、平成29年度においては、2,175匹の動物を実験に使用した。</t>
    <phoneticPr fontId="5"/>
  </si>
  <si>
    <t>△</t>
  </si>
  <si>
    <t>三協ラボサービス（株）</t>
    <phoneticPr fontId="5"/>
  </si>
  <si>
    <t>A.三協ラボサービス（株）</t>
    <phoneticPr fontId="5"/>
  </si>
  <si>
    <t>雑役務費</t>
    <rPh sb="0" eb="1">
      <t>ザツ</t>
    </rPh>
    <rPh sb="1" eb="4">
      <t>エキムヒ</t>
    </rPh>
    <phoneticPr fontId="5"/>
  </si>
  <si>
    <t>実験動物飼育管理業務に係る経費</t>
    <rPh sb="0" eb="2">
      <t>ジッケン</t>
    </rPh>
    <rPh sb="2" eb="4">
      <t>ドウブツ</t>
    </rPh>
    <rPh sb="4" eb="6">
      <t>シイク</t>
    </rPh>
    <rPh sb="6" eb="8">
      <t>カンリ</t>
    </rPh>
    <rPh sb="8" eb="10">
      <t>ギョウム</t>
    </rPh>
    <rPh sb="11" eb="12">
      <t>カカ</t>
    </rPh>
    <rPh sb="13" eb="15">
      <t>ケイヒ</t>
    </rPh>
    <phoneticPr fontId="5"/>
  </si>
  <si>
    <t>実験動物飼育管理業務に係る経費</t>
    <phoneticPr fontId="5"/>
  </si>
  <si>
    <t>-</t>
    <phoneticPr fontId="5"/>
  </si>
  <si>
    <t>44,633/2,175</t>
    <phoneticPr fontId="5"/>
  </si>
  <si>
    <t>　　X/Y</t>
    <phoneticPr fontId="5"/>
  </si>
  <si>
    <t>X：執行額（千円）／Y：実験に使用した動物数</t>
    <phoneticPr fontId="5"/>
  </si>
  <si>
    <t>（株）クリタス</t>
    <phoneticPr fontId="5"/>
  </si>
  <si>
    <t>施設内排水処理等業務に係る経費</t>
    <rPh sb="0" eb="2">
      <t>シセツ</t>
    </rPh>
    <rPh sb="2" eb="3">
      <t>ナイ</t>
    </rPh>
    <rPh sb="7" eb="8">
      <t>トウ</t>
    </rPh>
    <rPh sb="8" eb="10">
      <t>ギョウム</t>
    </rPh>
    <rPh sb="11" eb="12">
      <t>カカ</t>
    </rPh>
    <rPh sb="13" eb="15">
      <t>ケイヒ</t>
    </rPh>
    <phoneticPr fontId="5"/>
  </si>
  <si>
    <t>新東産業（株）</t>
    <phoneticPr fontId="5"/>
  </si>
  <si>
    <t>庁舎管理業務</t>
    <rPh sb="0" eb="2">
      <t>チョウシャ</t>
    </rPh>
    <rPh sb="2" eb="4">
      <t>カンリ</t>
    </rPh>
    <rPh sb="4" eb="6">
      <t>ギョウム</t>
    </rPh>
    <phoneticPr fontId="5"/>
  </si>
  <si>
    <t>日本ダスト（株）</t>
    <phoneticPr fontId="5"/>
  </si>
  <si>
    <t>独立行政法人国立印刷局財務部</t>
    <phoneticPr fontId="5"/>
  </si>
  <si>
    <t>東日本電信電話（株）</t>
    <phoneticPr fontId="5"/>
  </si>
  <si>
    <t>東京ガス（株）</t>
    <phoneticPr fontId="5"/>
  </si>
  <si>
    <t>西ノ宮（株）</t>
    <phoneticPr fontId="5"/>
  </si>
  <si>
    <t>揚重機業務に係る経費</t>
    <rPh sb="0" eb="3">
      <t>ヨウジュウキ</t>
    </rPh>
    <rPh sb="6" eb="7">
      <t>カカ</t>
    </rPh>
    <rPh sb="8" eb="10">
      <t>ケイヒ</t>
    </rPh>
    <phoneticPr fontId="5"/>
  </si>
  <si>
    <t>-</t>
    <phoneticPr fontId="5"/>
  </si>
  <si>
    <t>-</t>
    <phoneticPr fontId="5"/>
  </si>
  <si>
    <t>研究用施設及び機器に係る電気使用料</t>
    <rPh sb="0" eb="3">
      <t>ケンキュウヨウ</t>
    </rPh>
    <rPh sb="3" eb="6">
      <t>シセツオヨ</t>
    </rPh>
    <rPh sb="7" eb="9">
      <t>キキ</t>
    </rPh>
    <rPh sb="10" eb="11">
      <t>カカ</t>
    </rPh>
    <rPh sb="12" eb="14">
      <t>デンキ</t>
    </rPh>
    <rPh sb="14" eb="17">
      <t>シヨウリョウ</t>
    </rPh>
    <phoneticPr fontId="5"/>
  </si>
  <si>
    <t>研究用消耗品購入費</t>
    <rPh sb="0" eb="9">
      <t>ケンキュウヨウショウモウヒンコウニュウヒ</t>
    </rPh>
    <phoneticPr fontId="5"/>
  </si>
  <si>
    <t>廃棄処理に係る経費</t>
    <rPh sb="0" eb="2">
      <t>ハイキ</t>
    </rPh>
    <rPh sb="2" eb="4">
      <t>ショリ</t>
    </rPh>
    <rPh sb="5" eb="6">
      <t>カカ</t>
    </rPh>
    <rPh sb="7" eb="9">
      <t>ケイヒ</t>
    </rPh>
    <phoneticPr fontId="5"/>
  </si>
  <si>
    <t>官報公告料</t>
    <rPh sb="0" eb="4">
      <t>カンポウコウコク</t>
    </rPh>
    <rPh sb="4" eb="5">
      <t>リョウ</t>
    </rPh>
    <phoneticPr fontId="5"/>
  </si>
  <si>
    <t>電話使用料</t>
    <rPh sb="0" eb="2">
      <t>デンワ</t>
    </rPh>
    <rPh sb="2" eb="5">
      <t>シヨウリョウ</t>
    </rPh>
    <phoneticPr fontId="5"/>
  </si>
  <si>
    <t>研究用施設清掃及び検査に係る経費</t>
    <rPh sb="0" eb="3">
      <t>ケンキュウヨウ</t>
    </rPh>
    <rPh sb="3" eb="5">
      <t>シセツ</t>
    </rPh>
    <rPh sb="5" eb="7">
      <t>セイソウ</t>
    </rPh>
    <rPh sb="7" eb="8">
      <t>オヨ</t>
    </rPh>
    <rPh sb="9" eb="11">
      <t>ケンサ</t>
    </rPh>
    <rPh sb="12" eb="13">
      <t>カカ</t>
    </rPh>
    <rPh sb="14" eb="16">
      <t>ケイヒ</t>
    </rPh>
    <phoneticPr fontId="5"/>
  </si>
  <si>
    <t>研究用施設及び機器に係るガス使用料</t>
    <phoneticPr fontId="5"/>
  </si>
  <si>
    <t>研究用図書購読料</t>
    <rPh sb="0" eb="3">
      <t>ケンキュウヨウ</t>
    </rPh>
    <rPh sb="3" eb="5">
      <t>トショ</t>
    </rPh>
    <rPh sb="5" eb="8">
      <t>コウドクリョウ</t>
    </rPh>
    <phoneticPr fontId="5"/>
  </si>
  <si>
    <t>日振工発株式会社</t>
    <phoneticPr fontId="5"/>
  </si>
  <si>
    <t>（株）伊藤サプライ</t>
    <phoneticPr fontId="5"/>
  </si>
  <si>
    <t>ビソー工業（株）</t>
    <phoneticPr fontId="5"/>
  </si>
  <si>
    <t>-</t>
    <phoneticPr fontId="5"/>
  </si>
  <si>
    <t>有</t>
  </si>
  <si>
    <t>東京電力エナジーパートナー（株）</t>
    <phoneticPr fontId="5"/>
  </si>
  <si>
    <t>妥当なコストとなっている。</t>
    <rPh sb="0" eb="2">
      <t>ダトウ</t>
    </rPh>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</si>
  <si>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</si>
  <si>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rPh sb="0" eb="2">
      <t>チョウタツ</t>
    </rPh>
    <rPh sb="3" eb="4">
      <t>サイ</t>
    </rPh>
    <rPh sb="5" eb="8">
      <t>キョウソウセイ</t>
    </rPh>
    <rPh sb="9" eb="10">
      <t>タモ</t>
    </rPh>
    <rPh sb="17" eb="20">
      <t>コウリツテキ</t>
    </rPh>
    <rPh sb="21" eb="23">
      <t>ヨサン</t>
    </rPh>
    <rPh sb="24" eb="26">
      <t>シッコウ</t>
    </rPh>
    <rPh sb="27" eb="28">
      <t>ツト</t>
    </rPh>
    <phoneticPr fontId="5"/>
  </si>
  <si>
    <t>-</t>
    <phoneticPr fontId="5"/>
  </si>
  <si>
    <t>-</t>
    <phoneticPr fontId="5"/>
  </si>
  <si>
    <t>会計法に基づき一般競争入札を実施し、競争性を確保した。また、随意契約の場合であっても複数者から見積を徴収し、最廉価格の者と契約を締結した。競争性のない随意契約となったものは、光熱水料によるライフラインに係る経費である。なお、１者応札となった案件については、公告期間を十分確保する等、応札者が複数となるよう競争性を確保していきたい。</t>
    <phoneticPr fontId="5"/>
  </si>
  <si>
    <t>株式会社石田新聞販売所</t>
    <phoneticPr fontId="5"/>
  </si>
  <si>
    <t>-</t>
    <phoneticPr fontId="5"/>
  </si>
  <si>
    <t>【随意契約（少額）等】</t>
    <rPh sb="1" eb="5">
      <t>ズイイケイヤク</t>
    </rPh>
    <rPh sb="6" eb="8">
      <t>ショウガク</t>
    </rPh>
    <rPh sb="9" eb="10">
      <t>トウ</t>
    </rPh>
    <phoneticPr fontId="5"/>
  </si>
  <si>
    <t>【一般競争契約（最低価格）】</t>
    <phoneticPr fontId="5"/>
  </si>
  <si>
    <t>74,392/5,190</t>
    <phoneticPr fontId="5"/>
  </si>
  <si>
    <t>庁舎移転に伴い、動物実験施設の管理体制（空調機能強化による温湿度管理システムの見直し等）を向上させた結果、保守管理費及び光熱水料の増の影響コストは高騰したが、安全性の評価研究に必要な動物実験データを収集する実効性は高いと考える。</t>
    <phoneticPr fontId="5"/>
  </si>
  <si>
    <t>庁舎移転に伴い、動物実験施設を移設するため、研究成果に影響を及ぼさないよう動物実験の数量調整を行った。
その結果、目標より下回ったが、使用した実験動物は飼育、経過観察を適切に行い、安全性の評価研究に必要な動物実験データを収集することができた。</t>
    <phoneticPr fontId="5"/>
  </si>
  <si>
    <t>庁舎移転に伴い、動物実験施設を移設するため、研究成果に影響を及ぼさないよう動物実験の数量調整を行った。
その結果、当初見込みより活動実績が下回ったが、使用した実験動物は飼育、経過観察を適切に行い、安全性の評価研究に必要な動物実験データを収集することができた。</t>
    <phoneticPr fontId="5"/>
  </si>
  <si>
    <t>センターを適切に維持管理したことにより、医薬品、食品、食添加物及び生活関連化学物質の安全性の評価に必要な動物実験を実施することができた。</t>
    <phoneticPr fontId="5"/>
  </si>
  <si>
    <t>点検対象外</t>
    <rPh sb="0" eb="5">
      <t>テンケンタイショウガイ</t>
    </rPh>
    <phoneticPr fontId="5"/>
  </si>
  <si>
    <t>安全性生物試験研究センターの運営に必要な経費であるため、引き続き、正確な予算見積りと適正な執行に努めること。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</si>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</sst>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740</xdr:row>
      <xdr:rowOff>0</xdr:rowOff>
    </xdr:from>
    <xdr:to>
      <xdr:col>34</xdr:col>
      <xdr:colOff>159544</xdr:colOff>
      <xdr:row>742</xdr:row>
      <xdr:rowOff>9525</xdr:rowOff>
    </xdr:to>
    <xdr:sp macro="" textlink="">
      <xdr:nvSpPr>
        <xdr:cNvPr id="2" name="テキスト ボックス 1"/>
        <xdr:cNvSpPr txBox="1"/>
      </xdr:nvSpPr>
      <xdr:spPr>
        <a:xfrm>
          <a:off x="4400550" y="38976300"/>
          <a:ext cx="2559844"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国立医薬品食品衛生研究所</a:t>
          </a:r>
          <a:endParaRPr kumimoji="1" lang="en-US" altLang="ja-JP" sz="1100"/>
        </a:p>
        <a:p>
          <a:pPr algn="ctr"/>
          <a:r>
            <a:rPr kumimoji="1" lang="ja-JP" altLang="en-US" sz="1100"/>
            <a:t>４４．６百万円</a:t>
          </a:r>
        </a:p>
      </xdr:txBody>
    </xdr:sp>
    <xdr:clientData/>
  </xdr:twoCellAnchor>
  <xdr:twoCellAnchor>
    <xdr:from>
      <xdr:col>28</xdr:col>
      <xdr:colOff>104775</xdr:colOff>
      <xdr:row>742</xdr:row>
      <xdr:rowOff>0</xdr:rowOff>
    </xdr:from>
    <xdr:to>
      <xdr:col>28</xdr:col>
      <xdr:colOff>116686</xdr:colOff>
      <xdr:row>752</xdr:row>
      <xdr:rowOff>119078</xdr:rowOff>
    </xdr:to>
    <xdr:cxnSp macro="">
      <xdr:nvCxnSpPr>
        <xdr:cNvPr id="3" name="直線矢印コネクタ 2"/>
        <xdr:cNvCxnSpPr/>
      </xdr:nvCxnSpPr>
      <xdr:spPr>
        <a:xfrm>
          <a:off x="5705475" y="39681150"/>
          <a:ext cx="11911" cy="3643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133350</xdr:colOff>
      <xdr:row>746</xdr:row>
      <xdr:rowOff>228600</xdr:rowOff>
    </xdr:from>
    <xdr:to>
      <xdr:col>37</xdr:col>
      <xdr:colOff>29812</xdr:colOff>
      <xdr:row>746</xdr:row>
      <xdr:rowOff>230714</xdr:rowOff>
    </xdr:to>
    <xdr:cxnSp macro="">
      <xdr:nvCxnSpPr>
        <xdr:cNvPr id="4" name="直線矢印コネクタ 3"/>
        <xdr:cNvCxnSpPr/>
      </xdr:nvCxnSpPr>
      <xdr:spPr>
        <a:xfrm>
          <a:off x="5734050" y="41319450"/>
          <a:ext cx="1696687" cy="21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57150</xdr:colOff>
      <xdr:row>745</xdr:row>
      <xdr:rowOff>276225</xdr:rowOff>
    </xdr:from>
    <xdr:to>
      <xdr:col>48</xdr:col>
      <xdr:colOff>130969</xdr:colOff>
      <xdr:row>747</xdr:row>
      <xdr:rowOff>142874</xdr:rowOff>
    </xdr:to>
    <xdr:sp macro="" textlink="">
      <xdr:nvSpPr>
        <xdr:cNvPr id="5" name="テキスト ボックス 4"/>
        <xdr:cNvSpPr txBox="1"/>
      </xdr:nvSpPr>
      <xdr:spPr>
        <a:xfrm>
          <a:off x="7458075" y="41014650"/>
          <a:ext cx="2274094" cy="571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事務費</a:t>
          </a:r>
          <a:endParaRPr kumimoji="1" lang="en-US" altLang="ja-JP" sz="1100"/>
        </a:p>
        <a:p>
          <a:pPr algn="ctr"/>
          <a:r>
            <a:rPr kumimoji="1" lang="ja-JP" altLang="en-US" sz="1100"/>
            <a:t>４．１百万</a:t>
          </a:r>
        </a:p>
      </xdr:txBody>
    </xdr:sp>
    <xdr:clientData/>
  </xdr:twoCellAnchor>
  <xdr:twoCellAnchor>
    <xdr:from>
      <xdr:col>35</xdr:col>
      <xdr:colOff>107156</xdr:colOff>
      <xdr:row>747</xdr:row>
      <xdr:rowOff>285753</xdr:rowOff>
    </xdr:from>
    <xdr:to>
      <xdr:col>49</xdr:col>
      <xdr:colOff>392906</xdr:colOff>
      <xdr:row>753</xdr:row>
      <xdr:rowOff>11907</xdr:rowOff>
    </xdr:to>
    <xdr:sp macro="" textlink="">
      <xdr:nvSpPr>
        <xdr:cNvPr id="6" name="大かっこ 5"/>
        <xdr:cNvSpPr/>
      </xdr:nvSpPr>
      <xdr:spPr>
        <a:xfrm>
          <a:off x="7191375" y="40576503"/>
          <a:ext cx="3119437" cy="6786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揚重機業務に係る経費、</a:t>
          </a:r>
          <a:endParaRPr kumimoji="1" lang="en-US" altLang="ja-JP" sz="1100"/>
        </a:p>
        <a:p>
          <a:pPr algn="ctr"/>
          <a:r>
            <a:rPr kumimoji="1" lang="ja-JP" altLang="en-US" sz="1100"/>
            <a:t>研究用施設及び機器に係る電気使用料等</a:t>
          </a:r>
        </a:p>
      </xdr:txBody>
    </xdr:sp>
    <xdr:clientData/>
  </xdr:twoCellAnchor>
  <xdr:twoCellAnchor>
    <xdr:from>
      <xdr:col>22</xdr:col>
      <xdr:colOff>38100</xdr:colOff>
      <xdr:row>752</xdr:row>
      <xdr:rowOff>114300</xdr:rowOff>
    </xdr:from>
    <xdr:to>
      <xdr:col>34</xdr:col>
      <xdr:colOff>150018</xdr:colOff>
      <xdr:row>754</xdr:row>
      <xdr:rowOff>266692</xdr:rowOff>
    </xdr:to>
    <xdr:sp macro="" textlink="">
      <xdr:nvSpPr>
        <xdr:cNvPr id="7" name="テキスト ボックス 6"/>
        <xdr:cNvSpPr txBox="1"/>
      </xdr:nvSpPr>
      <xdr:spPr>
        <a:xfrm>
          <a:off x="4438650" y="43319700"/>
          <a:ext cx="2512218" cy="85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民間企業（３社）</a:t>
          </a:r>
          <a:endParaRPr kumimoji="1" lang="en-US" altLang="ja-JP" sz="1100"/>
        </a:p>
        <a:p>
          <a:pPr algn="ctr"/>
          <a:r>
            <a:rPr kumimoji="1" lang="ja-JP" altLang="en-US" sz="1100"/>
            <a:t>４０．５百万</a:t>
          </a:r>
        </a:p>
      </xdr:txBody>
    </xdr:sp>
    <xdr:clientData/>
  </xdr:twoCellAnchor>
  <xdr:twoCellAnchor>
    <xdr:from>
      <xdr:col>20</xdr:col>
      <xdr:colOff>190501</xdr:colOff>
      <xdr:row>754</xdr:row>
      <xdr:rowOff>285751</xdr:rowOff>
    </xdr:from>
    <xdr:to>
      <xdr:col>35</xdr:col>
      <xdr:colOff>130969</xdr:colOff>
      <xdr:row>777</xdr:row>
      <xdr:rowOff>250032</xdr:rowOff>
    </xdr:to>
    <xdr:sp macro="" textlink="">
      <xdr:nvSpPr>
        <xdr:cNvPr id="8" name="大かっこ 7"/>
        <xdr:cNvSpPr/>
      </xdr:nvSpPr>
      <xdr:spPr>
        <a:xfrm>
          <a:off x="4238626" y="41886189"/>
          <a:ext cx="2976562" cy="6786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5" zoomScaleNormal="75" zoomScaleSheetLayoutView="75" zoomScalePageLayoutView="85" workbookViewId="0">
      <selection activeCell="J840" sqref="J840:O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832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554</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37</v>
      </c>
      <c r="Q13" s="98"/>
      <c r="R13" s="98"/>
      <c r="S13" s="98"/>
      <c r="T13" s="98"/>
      <c r="U13" s="98"/>
      <c r="V13" s="99"/>
      <c r="W13" s="97">
        <v>37</v>
      </c>
      <c r="X13" s="98"/>
      <c r="Y13" s="98"/>
      <c r="Z13" s="98"/>
      <c r="AA13" s="98"/>
      <c r="AB13" s="98"/>
      <c r="AC13" s="99"/>
      <c r="AD13" s="97">
        <v>45</v>
      </c>
      <c r="AE13" s="98"/>
      <c r="AF13" s="98"/>
      <c r="AG13" s="98"/>
      <c r="AH13" s="98"/>
      <c r="AI13" s="98"/>
      <c r="AJ13" s="99"/>
      <c r="AK13" s="97">
        <v>74</v>
      </c>
      <c r="AL13" s="98"/>
      <c r="AM13" s="98"/>
      <c r="AN13" s="98"/>
      <c r="AO13" s="98"/>
      <c r="AP13" s="98"/>
      <c r="AQ13" s="99"/>
      <c r="AR13" s="94">
        <v>74</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653</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561</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37</v>
      </c>
      <c r="Q18" s="104"/>
      <c r="R18" s="104"/>
      <c r="S18" s="104"/>
      <c r="T18" s="104"/>
      <c r="U18" s="104"/>
      <c r="V18" s="105"/>
      <c r="W18" s="103">
        <f>SUM(W13:AC17)</f>
        <v>37</v>
      </c>
      <c r="X18" s="104"/>
      <c r="Y18" s="104"/>
      <c r="Z18" s="104"/>
      <c r="AA18" s="104"/>
      <c r="AB18" s="104"/>
      <c r="AC18" s="105"/>
      <c r="AD18" s="103">
        <f>SUM(AD13:AJ17)</f>
        <v>45</v>
      </c>
      <c r="AE18" s="104"/>
      <c r="AF18" s="104"/>
      <c r="AG18" s="104"/>
      <c r="AH18" s="104"/>
      <c r="AI18" s="104"/>
      <c r="AJ18" s="105"/>
      <c r="AK18" s="103">
        <f>SUM(AK13:AQ17)</f>
        <v>74</v>
      </c>
      <c r="AL18" s="104"/>
      <c r="AM18" s="104"/>
      <c r="AN18" s="104"/>
      <c r="AO18" s="104"/>
      <c r="AP18" s="104"/>
      <c r="AQ18" s="105"/>
      <c r="AR18" s="103">
        <f>SUM(AR13:AX17)</f>
        <v>74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37</v>
      </c>
      <c r="Q19" s="98"/>
      <c r="R19" s="98"/>
      <c r="S19" s="98"/>
      <c r="T19" s="98"/>
      <c r="U19" s="98"/>
      <c r="V19" s="99"/>
      <c r="W19" s="97">
        <v>37</v>
      </c>
      <c r="X19" s="98"/>
      <c r="Y19" s="98"/>
      <c r="Z19" s="98"/>
      <c r="AA19" s="98"/>
      <c r="AB19" s="98"/>
      <c r="AC19" s="99"/>
      <c r="AD19" s="97">
        <v>45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74</v>
      </c>
      <c r="Q23" s="95"/>
      <c r="R23" s="95"/>
      <c r="S23" s="95"/>
      <c r="T23" s="95"/>
      <c r="U23" s="95"/>
      <c r="V23" s="96"/>
      <c r="W23" s="94">
        <v>74</v>
      </c>
      <c r="X23" s="95"/>
      <c r="Y23" s="95"/>
      <c r="Z23" s="95"/>
      <c r="AA23" s="95"/>
      <c r="AB23" s="95"/>
      <c r="AC23" s="96"/>
      <c r="AD23" s="206" t="s">
        <v>651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74</v>
      </c>
      <c r="Q29" s="226"/>
      <c r="R29" s="226"/>
      <c r="S29" s="226"/>
      <c r="T29" s="226"/>
      <c r="U29" s="226"/>
      <c r="V29" s="227"/>
      <c r="W29" s="225">
        <f>AR13</f>
        <v>74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23.25" customHeight="1" x14ac:dyDescent="0.15">
      <c r="A32" s="515"/>
      <c r="B32" s="513"/>
      <c r="C32" s="513"/>
      <c r="D32" s="513"/>
      <c r="E32" s="513"/>
      <c r="F32" s="514"/>
      <c r="G32" s="540" t="s">
        <v>594</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564</v>
      </c>
      <c r="AC32" s="551"/>
      <c r="AD32" s="551"/>
      <c r="AE32" s="362">
        <v>6071</v>
      </c>
      <c r="AF32" s="363"/>
      <c r="AG32" s="363"/>
      <c r="AH32" s="363"/>
      <c r="AI32" s="362">
        <v>5241</v>
      </c>
      <c r="AJ32" s="363"/>
      <c r="AK32" s="363"/>
      <c r="AL32" s="363"/>
      <c r="AM32" s="362">
        <v>2175</v>
      </c>
      <c r="AN32" s="363"/>
      <c r="AO32" s="363"/>
      <c r="AP32" s="363"/>
      <c r="AQ32" s="100" t="s">
        <v>565</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5190</v>
      </c>
      <c r="AF33" s="363"/>
      <c r="AG33" s="363"/>
      <c r="AH33" s="363"/>
      <c r="AI33" s="362">
        <v>5190</v>
      </c>
      <c r="AJ33" s="363"/>
      <c r="AK33" s="363"/>
      <c r="AL33" s="363"/>
      <c r="AM33" s="362">
        <v>5190</v>
      </c>
      <c r="AN33" s="363"/>
      <c r="AO33" s="363"/>
      <c r="AP33" s="363"/>
      <c r="AQ33" s="100" t="s">
        <v>566</v>
      </c>
      <c r="AR33" s="101"/>
      <c r="AS33" s="101"/>
      <c r="AT33" s="102"/>
      <c r="AU33" s="363">
        <v>5190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117</v>
      </c>
      <c r="AF34" s="363"/>
      <c r="AG34" s="363"/>
      <c r="AH34" s="363"/>
      <c r="AI34" s="362">
        <v>101</v>
      </c>
      <c r="AJ34" s="363"/>
      <c r="AK34" s="363"/>
      <c r="AL34" s="363"/>
      <c r="AM34" s="362">
        <v>42</v>
      </c>
      <c r="AN34" s="363"/>
      <c r="AO34" s="363"/>
      <c r="AP34" s="363"/>
      <c r="AQ34" s="100" t="s">
        <v>565</v>
      </c>
      <c r="AR34" s="101"/>
      <c r="AS34" s="101"/>
      <c r="AT34" s="102"/>
      <c r="AU34" s="363" t="s">
        <v>567</v>
      </c>
      <c r="AV34" s="363"/>
      <c r="AW34" s="363"/>
      <c r="AX34" s="365"/>
    </row>
    <row r="35" spans="1:50" ht="23.25" customHeight="1" x14ac:dyDescent="0.15">
      <c r="A35" s="901" t="s">
        <v>528</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570</v>
      </c>
      <c r="AC101" s="551"/>
      <c r="AD101" s="551"/>
      <c r="AE101" s="362">
        <v>5170</v>
      </c>
      <c r="AF101" s="363"/>
      <c r="AG101" s="363"/>
      <c r="AH101" s="364"/>
      <c r="AI101" s="362">
        <v>4746</v>
      </c>
      <c r="AJ101" s="363"/>
      <c r="AK101" s="363"/>
      <c r="AL101" s="364"/>
      <c r="AM101" s="362">
        <v>2459</v>
      </c>
      <c r="AN101" s="363"/>
      <c r="AO101" s="363"/>
      <c r="AP101" s="364"/>
      <c r="AQ101" s="362" t="s">
        <v>571</v>
      </c>
      <c r="AR101" s="363"/>
      <c r="AS101" s="363"/>
      <c r="AT101" s="364"/>
      <c r="AU101" s="362" t="s">
        <v>652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v>4988</v>
      </c>
      <c r="AF102" s="356"/>
      <c r="AG102" s="356"/>
      <c r="AH102" s="356"/>
      <c r="AI102" s="356">
        <v>5170</v>
      </c>
      <c r="AJ102" s="356"/>
      <c r="AK102" s="356"/>
      <c r="AL102" s="356"/>
      <c r="AM102" s="356">
        <v>4746</v>
      </c>
      <c r="AN102" s="356"/>
      <c r="AO102" s="356"/>
      <c r="AP102" s="356"/>
      <c r="AQ102" s="818">
        <v>5170</v>
      </c>
      <c r="AR102" s="819"/>
      <c r="AS102" s="819"/>
      <c r="AT102" s="820"/>
      <c r="AU102" s="818">
        <v>5170</v>
      </c>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6.2</v>
      </c>
      <c r="AF116" s="356"/>
      <c r="AG116" s="356"/>
      <c r="AH116" s="356"/>
      <c r="AI116" s="356">
        <v>7</v>
      </c>
      <c r="AJ116" s="356"/>
      <c r="AK116" s="356"/>
      <c r="AL116" s="356"/>
      <c r="AM116" s="356">
        <v>20.5</v>
      </c>
      <c r="AN116" s="356"/>
      <c r="AO116" s="356"/>
      <c r="AP116" s="356"/>
      <c r="AQ116" s="362">
        <v>14.3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606</v>
      </c>
      <c r="AC117" s="340"/>
      <c r="AD117" s="341"/>
      <c r="AE117" s="304" t="s">
        <v>573</v>
      </c>
      <c r="AF117" s="304"/>
      <c r="AG117" s="304"/>
      <c r="AH117" s="304"/>
      <c r="AI117" s="304" t="s">
        <v>574</v>
      </c>
      <c r="AJ117" s="304"/>
      <c r="AK117" s="304"/>
      <c r="AL117" s="304"/>
      <c r="AM117" s="304" t="s">
        <v>605</v>
      </c>
      <c r="AN117" s="304"/>
      <c r="AO117" s="304"/>
      <c r="AP117" s="304"/>
      <c r="AQ117" s="304" t="s">
        <v>644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v>4.4000000000000004</v>
      </c>
      <c r="AF134" s="101"/>
      <c r="AG134" s="101"/>
      <c r="AH134" s="101"/>
      <c r="AI134" s="264">
        <v>4.3</v>
      </c>
      <c r="AJ134" s="101"/>
      <c r="AK134" s="101"/>
      <c r="AL134" s="101"/>
      <c r="AM134" s="264">
        <v>4.5</v>
      </c>
      <c r="AN134" s="101"/>
      <c r="AO134" s="101"/>
      <c r="AP134" s="101"/>
      <c r="AQ134" s="264" t="s">
        <v>560</v>
      </c>
      <c r="AR134" s="101"/>
      <c r="AS134" s="101"/>
      <c r="AT134" s="101"/>
      <c r="AU134" s="264" t="s">
        <v>571</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v>3.5</v>
      </c>
      <c r="AF135" s="101"/>
      <c r="AG135" s="101"/>
      <c r="AH135" s="101"/>
      <c r="AI135" s="264">
        <v>3.5</v>
      </c>
      <c r="AJ135" s="101"/>
      <c r="AK135" s="101"/>
      <c r="AL135" s="101"/>
      <c r="AM135" s="264">
        <v>3.5</v>
      </c>
      <c r="AN135" s="101"/>
      <c r="AO135" s="101"/>
      <c r="AP135" s="101"/>
      <c r="AQ135" s="264" t="s">
        <v>581</v>
      </c>
      <c r="AR135" s="101"/>
      <c r="AS135" s="101"/>
      <c r="AT135" s="101"/>
      <c r="AU135" s="264">
        <v>3.5</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6.75" customHeight="1" x14ac:dyDescent="0.15">
      <c r="A188" s="998"/>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576</v>
      </c>
      <c r="AR432" s="133"/>
      <c r="AS432" s="134" t="s">
        <v>356</v>
      </c>
      <c r="AT432" s="169"/>
      <c r="AU432" s="133" t="s">
        <v>577</v>
      </c>
      <c r="AV432" s="133"/>
      <c r="AW432" s="134" t="s">
        <v>300</v>
      </c>
      <c r="AX432" s="135"/>
    </row>
    <row r="433" spans="1:50" ht="23.25" customHeight="1" x14ac:dyDescent="0.15">
      <c r="A433" s="998"/>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560</v>
      </c>
      <c r="AF433" s="101"/>
      <c r="AG433" s="101"/>
      <c r="AH433" s="101"/>
      <c r="AI433" s="100" t="s">
        <v>560</v>
      </c>
      <c r="AJ433" s="101"/>
      <c r="AK433" s="101"/>
      <c r="AL433" s="101"/>
      <c r="AM433" s="100" t="s">
        <v>560</v>
      </c>
      <c r="AN433" s="101"/>
      <c r="AO433" s="101"/>
      <c r="AP433" s="102"/>
      <c r="AQ433" s="100" t="s">
        <v>560</v>
      </c>
      <c r="AR433" s="101"/>
      <c r="AS433" s="101"/>
      <c r="AT433" s="102"/>
      <c r="AU433" s="101" t="s">
        <v>560</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560</v>
      </c>
      <c r="AN434" s="101"/>
      <c r="AO434" s="101"/>
      <c r="AP434" s="102"/>
      <c r="AQ434" s="100" t="s">
        <v>577</v>
      </c>
      <c r="AR434" s="101"/>
      <c r="AS434" s="101"/>
      <c r="AT434" s="102"/>
      <c r="AU434" s="101" t="s">
        <v>560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560</v>
      </c>
      <c r="AJ435" s="101"/>
      <c r="AK435" s="101"/>
      <c r="AL435" s="101"/>
      <c r="AM435" s="100" t="s">
        <v>560</v>
      </c>
      <c r="AN435" s="101"/>
      <c r="AO435" s="101"/>
      <c r="AP435" s="102"/>
      <c r="AQ435" s="100" t="s">
        <v>560</v>
      </c>
      <c r="AR435" s="101"/>
      <c r="AS435" s="101"/>
      <c r="AT435" s="102"/>
      <c r="AU435" s="101" t="s">
        <v>577</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557</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3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3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31.5"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557</v>
      </c>
      <c r="AE705" s="734"/>
      <c r="AF705" s="734"/>
      <c r="AG705" s="157" t="s">
        <v>639</v>
      </c>
      <c r="AH705" s="158"/>
      <c r="AI705" s="158"/>
      <c r="AJ705" s="158"/>
      <c r="AK705" s="158"/>
      <c r="AL705" s="158"/>
      <c r="AM705" s="158"/>
      <c r="AN705" s="158"/>
      <c r="AO705" s="158"/>
      <c r="AP705" s="158"/>
      <c r="AQ705" s="158"/>
      <c r="AR705" s="158"/>
      <c r="AS705" s="158"/>
      <c r="AT705" s="158"/>
      <c r="AU705" s="158"/>
      <c r="AV705" s="158"/>
      <c r="AW705" s="158"/>
      <c r="AX705" s="159"/>
    </row>
    <row r="706" spans="1:50" ht="41.25" customHeight="1" x14ac:dyDescent="0.15">
      <c r="A706" s="655"/>
      <c r="B706" s="771"/>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632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0.75" customHeight="1" x14ac:dyDescent="0.15">
      <c r="A707" s="655"/>
      <c r="B707" s="771"/>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586</v>
      </c>
      <c r="AE708" s="668"/>
      <c r="AF708" s="668"/>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634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t="s">
        <v>638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635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637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t="s">
        <v>637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557</v>
      </c>
      <c r="AE714" s="592"/>
      <c r="AF714" s="593"/>
      <c r="AG714" s="689" t="s">
        <v>636</v>
      </c>
      <c r="AH714" s="690"/>
      <c r="AI714" s="690"/>
      <c r="AJ714" s="690"/>
      <c r="AK714" s="690"/>
      <c r="AL714" s="690"/>
      <c r="AM714" s="690"/>
      <c r="AN714" s="690"/>
      <c r="AO714" s="690"/>
      <c r="AP714" s="690"/>
      <c r="AQ714" s="690"/>
      <c r="AR714" s="690"/>
      <c r="AS714" s="690"/>
      <c r="AT714" s="690"/>
      <c r="AU714" s="690"/>
      <c r="AV714" s="690"/>
      <c r="AW714" s="690"/>
      <c r="AX714" s="691"/>
    </row>
    <row r="715" spans="1:50" ht="8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598</v>
      </c>
      <c r="AE715" s="668"/>
      <c r="AF715" s="778"/>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72"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598</v>
      </c>
      <c r="AE716" s="760"/>
      <c r="AF716" s="760"/>
      <c r="AG716" s="664" t="s">
        <v>645</v>
      </c>
      <c r="AH716" s="665"/>
      <c r="AI716" s="665"/>
      <c r="AJ716" s="665"/>
      <c r="AK716" s="665"/>
      <c r="AL716" s="665"/>
      <c r="AM716" s="665"/>
      <c r="AN716" s="665"/>
      <c r="AO716" s="665"/>
      <c r="AP716" s="665"/>
      <c r="AQ716" s="665"/>
      <c r="AR716" s="665"/>
      <c r="AS716" s="665"/>
      <c r="AT716" s="665"/>
      <c r="AU716" s="665"/>
      <c r="AV716" s="665"/>
      <c r="AW716" s="665"/>
      <c r="AX716" s="666"/>
    </row>
    <row r="717" spans="1:50" ht="74.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598</v>
      </c>
      <c r="AE717" s="152"/>
      <c r="AF717" s="152"/>
      <c r="AG717" s="664" t="s">
        <v>647</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557</v>
      </c>
      <c r="AE718" s="152"/>
      <c r="AF718" s="152"/>
      <c r="AG718" s="160" t="s">
        <v>648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586</v>
      </c>
      <c r="AE719" s="668"/>
      <c r="AF719" s="668"/>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t="s">
        <v>565</v>
      </c>
      <c r="K721" s="920"/>
      <c r="L721" s="83" t="str">
        <f>IF(M721="","","-")</f>
        <v/>
      </c>
      <c r="M721" s="84"/>
      <c r="N721" s="917" t="s">
        <v>576</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t="s">
        <v>565</v>
      </c>
      <c r="K722" s="920"/>
      <c r="L722" s="83" t="str">
        <f t="shared" ref="L722:L725" si="5">IF(M722="","","-")</f>
        <v/>
      </c>
      <c r="M722" s="84"/>
      <c r="N722" s="917" t="s">
        <v>560</v>
      </c>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2.5" customHeight="1" x14ac:dyDescent="0.15">
      <c r="A726" s="621" t="s">
        <v>48</v>
      </c>
      <c r="B726" s="622"/>
      <c r="C726" s="444" t="s">
        <v>53</v>
      </c>
      <c r="D726" s="581"/>
      <c r="E726" s="581"/>
      <c r="F726" s="582"/>
      <c r="G726" s="798" t="s">
        <v>597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5" customHeight="1" thickBot="1" x14ac:dyDescent="0.2">
      <c r="A727" s="623"/>
      <c r="B727" s="624"/>
      <c r="C727" s="695" t="s">
        <v>57</v>
      </c>
      <c r="D727" s="696"/>
      <c r="E727" s="696"/>
      <c r="F727" s="697"/>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1.5" customHeight="1" thickBot="1" x14ac:dyDescent="0.2">
      <c r="A729" s="766" t="s">
        <v>649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650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7" t="s">
        <v>651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1.5" customHeight="1" thickBot="1" x14ac:dyDescent="0.2">
      <c r="A735" s="611" t="s">
        <v>596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554</v>
      </c>
      <c r="F739" s="126"/>
      <c r="G739" s="126"/>
      <c r="H739" s="91" t="str">
        <f>IF(E739="", "", "(")</f>
        <v>(</v>
      </c>
      <c r="I739" s="106"/>
      <c r="J739" s="106"/>
      <c r="K739" s="91" t="str">
        <f>IF(OR(I739="　", I739=""), "", "-")</f>
        <v/>
      </c>
      <c r="L739" s="107">
        <v>835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t="s">
        <v>642</v>
      </c>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8.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t="s">
        <v>643</v>
      </c>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761" t="s">
        <v>534</v>
      </c>
      <c r="B779" s="762"/>
      <c r="C779" s="762"/>
      <c r="D779" s="762"/>
      <c r="E779" s="762"/>
      <c r="F779" s="763"/>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1.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 customHeight="1" x14ac:dyDescent="0.15">
      <c r="A781" s="556"/>
      <c r="B781" s="764"/>
      <c r="C781" s="764"/>
      <c r="D781" s="764"/>
      <c r="E781" s="764"/>
      <c r="F781" s="765"/>
      <c r="G781" s="449" t="s">
        <v>601</v>
      </c>
      <c r="H781" s="450"/>
      <c r="I781" s="450"/>
      <c r="J781" s="450"/>
      <c r="K781" s="451"/>
      <c r="L781" s="452" t="s">
        <v>602</v>
      </c>
      <c r="M781" s="453"/>
      <c r="N781" s="453"/>
      <c r="O781" s="453"/>
      <c r="P781" s="453"/>
      <c r="Q781" s="453"/>
      <c r="R781" s="453"/>
      <c r="S781" s="453"/>
      <c r="T781" s="453"/>
      <c r="U781" s="453"/>
      <c r="V781" s="453"/>
      <c r="W781" s="453"/>
      <c r="X781" s="454"/>
      <c r="Y781" s="455">
        <v>14.4</v>
      </c>
      <c r="Z781" s="456"/>
      <c r="AA781" s="456"/>
      <c r="AB781" s="557"/>
      <c r="AC781" s="449" t="s">
        <v>631</v>
      </c>
      <c r="AD781" s="450"/>
      <c r="AE781" s="450"/>
      <c r="AF781" s="450"/>
      <c r="AG781" s="451"/>
      <c r="AH781" s="452" t="s">
        <v>596</v>
      </c>
      <c r="AI781" s="453"/>
      <c r="AJ781" s="453"/>
      <c r="AK781" s="453"/>
      <c r="AL781" s="453"/>
      <c r="AM781" s="453"/>
      <c r="AN781" s="453"/>
      <c r="AO781" s="453"/>
      <c r="AP781" s="453"/>
      <c r="AQ781" s="453"/>
      <c r="AR781" s="453"/>
      <c r="AS781" s="453"/>
      <c r="AT781" s="454"/>
      <c r="AU781" s="455" t="s">
        <v>596</v>
      </c>
      <c r="AV781" s="456"/>
      <c r="AW781" s="456"/>
      <c r="AX781" s="457"/>
    </row>
    <row r="782" spans="1:50" ht="24.75" hidden="1"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0.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39.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14.4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599</v>
      </c>
      <c r="D837" s="416"/>
      <c r="E837" s="416"/>
      <c r="F837" s="416"/>
      <c r="G837" s="416"/>
      <c r="H837" s="416"/>
      <c r="I837" s="416"/>
      <c r="J837" s="417">
        <v>9011701003356</v>
      </c>
      <c r="K837" s="418"/>
      <c r="L837" s="418"/>
      <c r="M837" s="418"/>
      <c r="N837" s="418"/>
      <c r="O837" s="418"/>
      <c r="P837" s="426" t="s">
        <v>603</v>
      </c>
      <c r="Q837" s="315"/>
      <c r="R837" s="315"/>
      <c r="S837" s="315"/>
      <c r="T837" s="315"/>
      <c r="U837" s="315"/>
      <c r="V837" s="315"/>
      <c r="W837" s="315"/>
      <c r="X837" s="315"/>
      <c r="Y837" s="316">
        <v>14.4</v>
      </c>
      <c r="Z837" s="317"/>
      <c r="AA837" s="317"/>
      <c r="AB837" s="318"/>
      <c r="AC837" s="326" t="s">
        <v>520</v>
      </c>
      <c r="AD837" s="424"/>
      <c r="AE837" s="424"/>
      <c r="AF837" s="424"/>
      <c r="AG837" s="424"/>
      <c r="AH837" s="419">
        <v>2</v>
      </c>
      <c r="AI837" s="420"/>
      <c r="AJ837" s="420"/>
      <c r="AK837" s="420"/>
      <c r="AL837" s="323">
        <v>92.34</v>
      </c>
      <c r="AM837" s="324"/>
      <c r="AN837" s="324"/>
      <c r="AO837" s="325"/>
      <c r="AP837" s="319" t="s">
        <v>604</v>
      </c>
      <c r="AQ837" s="319"/>
      <c r="AR837" s="319"/>
      <c r="AS837" s="319"/>
      <c r="AT837" s="319"/>
      <c r="AU837" s="319"/>
      <c r="AV837" s="319"/>
      <c r="AW837" s="319"/>
      <c r="AX837" s="319"/>
    </row>
    <row r="838" spans="1:50" ht="30" customHeight="1" x14ac:dyDescent="0.15">
      <c r="A838" s="402">
        <v>2</v>
      </c>
      <c r="B838" s="402">
        <v>1</v>
      </c>
      <c r="C838" s="425" t="s">
        <v>608</v>
      </c>
      <c r="D838" s="416"/>
      <c r="E838" s="416"/>
      <c r="F838" s="416"/>
      <c r="G838" s="416"/>
      <c r="H838" s="416"/>
      <c r="I838" s="416"/>
      <c r="J838" s="417">
        <v>1013301002893</v>
      </c>
      <c r="K838" s="418"/>
      <c r="L838" s="418"/>
      <c r="M838" s="418"/>
      <c r="N838" s="418"/>
      <c r="O838" s="418"/>
      <c r="P838" s="426" t="s">
        <v>609</v>
      </c>
      <c r="Q838" s="315"/>
      <c r="R838" s="315"/>
      <c r="S838" s="315"/>
      <c r="T838" s="315"/>
      <c r="U838" s="315"/>
      <c r="V838" s="315"/>
      <c r="W838" s="315"/>
      <c r="X838" s="315"/>
      <c r="Y838" s="316">
        <v>14.1</v>
      </c>
      <c r="Z838" s="317"/>
      <c r="AA838" s="317"/>
      <c r="AB838" s="318"/>
      <c r="AC838" s="326" t="s">
        <v>520</v>
      </c>
      <c r="AD838" s="326"/>
      <c r="AE838" s="326"/>
      <c r="AF838" s="326"/>
      <c r="AG838" s="326"/>
      <c r="AH838" s="419">
        <v>1</v>
      </c>
      <c r="AI838" s="420"/>
      <c r="AJ838" s="420"/>
      <c r="AK838" s="420"/>
      <c r="AL838" s="323">
        <v>98.06</v>
      </c>
      <c r="AM838" s="324"/>
      <c r="AN838" s="324"/>
      <c r="AO838" s="325"/>
      <c r="AP838" s="319" t="s">
        <v>604</v>
      </c>
      <c r="AQ838" s="319"/>
      <c r="AR838" s="319"/>
      <c r="AS838" s="319"/>
      <c r="AT838" s="319"/>
      <c r="AU838" s="319"/>
      <c r="AV838" s="319"/>
      <c r="AW838" s="319"/>
      <c r="AX838" s="319"/>
    </row>
    <row r="839" spans="1:50" ht="30" customHeight="1" x14ac:dyDescent="0.15">
      <c r="A839" s="402">
        <v>3</v>
      </c>
      <c r="B839" s="402">
        <v>1</v>
      </c>
      <c r="C839" s="425" t="s">
        <v>610</v>
      </c>
      <c r="D839" s="416"/>
      <c r="E839" s="416"/>
      <c r="F839" s="416"/>
      <c r="G839" s="416"/>
      <c r="H839" s="416"/>
      <c r="I839" s="416"/>
      <c r="J839" s="417">
        <v>8011001010418</v>
      </c>
      <c r="K839" s="418"/>
      <c r="L839" s="418"/>
      <c r="M839" s="418"/>
      <c r="N839" s="418"/>
      <c r="O839" s="418"/>
      <c r="P839" s="426" t="s">
        <v>611</v>
      </c>
      <c r="Q839" s="315"/>
      <c r="R839" s="315"/>
      <c r="S839" s="315"/>
      <c r="T839" s="315"/>
      <c r="U839" s="315"/>
      <c r="V839" s="315"/>
      <c r="W839" s="315"/>
      <c r="X839" s="315"/>
      <c r="Y839" s="316">
        <v>7</v>
      </c>
      <c r="Z839" s="317"/>
      <c r="AA839" s="317"/>
      <c r="AB839" s="318"/>
      <c r="AC839" s="326" t="s">
        <v>520</v>
      </c>
      <c r="AD839" s="326"/>
      <c r="AE839" s="326"/>
      <c r="AF839" s="326"/>
      <c r="AG839" s="326"/>
      <c r="AH839" s="321">
        <v>1</v>
      </c>
      <c r="AI839" s="322"/>
      <c r="AJ839" s="322"/>
      <c r="AK839" s="322"/>
      <c r="AL839" s="323">
        <v>99.61</v>
      </c>
      <c r="AM839" s="324"/>
      <c r="AN839" s="324"/>
      <c r="AO839" s="325"/>
      <c r="AP839" s="319" t="s">
        <v>604</v>
      </c>
      <c r="AQ839" s="319"/>
      <c r="AR839" s="319"/>
      <c r="AS839" s="319"/>
      <c r="AT839" s="319"/>
      <c r="AU839" s="319"/>
      <c r="AV839" s="319"/>
      <c r="AW839" s="319"/>
      <c r="AX839" s="319"/>
    </row>
    <row r="840" spans="1:50" ht="30" customHeight="1" x14ac:dyDescent="0.15">
      <c r="A840" s="402">
        <v>4</v>
      </c>
      <c r="B840" s="402">
        <v>1</v>
      </c>
      <c r="C840" s="425" t="s">
        <v>610</v>
      </c>
      <c r="D840" s="416"/>
      <c r="E840" s="416"/>
      <c r="F840" s="416"/>
      <c r="G840" s="416"/>
      <c r="H840" s="416"/>
      <c r="I840" s="416"/>
      <c r="J840" s="417">
        <v>8011001010418</v>
      </c>
      <c r="K840" s="418"/>
      <c r="L840" s="418"/>
      <c r="M840" s="418"/>
      <c r="N840" s="418"/>
      <c r="O840" s="418"/>
      <c r="P840" s="426" t="s">
        <v>611</v>
      </c>
      <c r="Q840" s="315"/>
      <c r="R840" s="315"/>
      <c r="S840" s="315"/>
      <c r="T840" s="315"/>
      <c r="U840" s="315"/>
      <c r="V840" s="315"/>
      <c r="W840" s="315"/>
      <c r="X840" s="315"/>
      <c r="Y840" s="316">
        <v>5</v>
      </c>
      <c r="Z840" s="317"/>
      <c r="AA840" s="317"/>
      <c r="AB840" s="318"/>
      <c r="AC840" s="326" t="s">
        <v>520</v>
      </c>
      <c r="AD840" s="326"/>
      <c r="AE840" s="326"/>
      <c r="AF840" s="326"/>
      <c r="AG840" s="326"/>
      <c r="AH840" s="321">
        <v>2</v>
      </c>
      <c r="AI840" s="322"/>
      <c r="AJ840" s="322"/>
      <c r="AK840" s="322"/>
      <c r="AL840" s="323">
        <v>99.5</v>
      </c>
      <c r="AM840" s="324"/>
      <c r="AN840" s="324"/>
      <c r="AO840" s="325"/>
      <c r="AP840" s="319" t="s">
        <v>604</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630</v>
      </c>
      <c r="D870" s="416"/>
      <c r="E870" s="416"/>
      <c r="F870" s="416"/>
      <c r="G870" s="416"/>
      <c r="H870" s="416"/>
      <c r="I870" s="416"/>
      <c r="J870" s="417">
        <v>2030001007106</v>
      </c>
      <c r="K870" s="418"/>
      <c r="L870" s="418"/>
      <c r="M870" s="418"/>
      <c r="N870" s="418"/>
      <c r="O870" s="418"/>
      <c r="P870" s="426" t="s">
        <v>617</v>
      </c>
      <c r="Q870" s="315"/>
      <c r="R870" s="315"/>
      <c r="S870" s="315"/>
      <c r="T870" s="315"/>
      <c r="U870" s="315"/>
      <c r="V870" s="315"/>
      <c r="W870" s="315"/>
      <c r="X870" s="315"/>
      <c r="Y870" s="316">
        <v>0.8</v>
      </c>
      <c r="Z870" s="317"/>
      <c r="AA870" s="317"/>
      <c r="AB870" s="318"/>
      <c r="AC870" s="326" t="s">
        <v>526</v>
      </c>
      <c r="AD870" s="424"/>
      <c r="AE870" s="424"/>
      <c r="AF870" s="424"/>
      <c r="AG870" s="424"/>
      <c r="AH870" s="419" t="s">
        <v>618</v>
      </c>
      <c r="AI870" s="420"/>
      <c r="AJ870" s="420"/>
      <c r="AK870" s="420"/>
      <c r="AL870" s="323">
        <v>100</v>
      </c>
      <c r="AM870" s="324"/>
      <c r="AN870" s="324"/>
      <c r="AO870" s="325"/>
      <c r="AP870" s="319" t="s">
        <v>596</v>
      </c>
      <c r="AQ870" s="319"/>
      <c r="AR870" s="319"/>
      <c r="AS870" s="319"/>
      <c r="AT870" s="319"/>
      <c r="AU870" s="319"/>
      <c r="AV870" s="319"/>
      <c r="AW870" s="319"/>
      <c r="AX870" s="319"/>
    </row>
    <row r="871" spans="1:50" ht="30" customHeight="1" x14ac:dyDescent="0.15">
      <c r="A871" s="402">
        <v>2</v>
      </c>
      <c r="B871" s="402">
        <v>1</v>
      </c>
      <c r="C871" s="425" t="s">
        <v>633</v>
      </c>
      <c r="D871" s="416"/>
      <c r="E871" s="416"/>
      <c r="F871" s="416"/>
      <c r="G871" s="416"/>
      <c r="H871" s="416"/>
      <c r="I871" s="416"/>
      <c r="J871" s="417">
        <v>8010001166930</v>
      </c>
      <c r="K871" s="418"/>
      <c r="L871" s="418"/>
      <c r="M871" s="418"/>
      <c r="N871" s="418"/>
      <c r="O871" s="418"/>
      <c r="P871" s="426" t="s">
        <v>620</v>
      </c>
      <c r="Q871" s="315"/>
      <c r="R871" s="315"/>
      <c r="S871" s="315"/>
      <c r="T871" s="315"/>
      <c r="U871" s="315"/>
      <c r="V871" s="315"/>
      <c r="W871" s="315"/>
      <c r="X871" s="315"/>
      <c r="Y871" s="316">
        <v>0.8</v>
      </c>
      <c r="Z871" s="317"/>
      <c r="AA871" s="317"/>
      <c r="AB871" s="318"/>
      <c r="AC871" s="326" t="s">
        <v>527</v>
      </c>
      <c r="AD871" s="326"/>
      <c r="AE871" s="326"/>
      <c r="AF871" s="326"/>
      <c r="AG871" s="326"/>
      <c r="AH871" s="419" t="s">
        <v>637</v>
      </c>
      <c r="AI871" s="420"/>
      <c r="AJ871" s="420"/>
      <c r="AK871" s="420"/>
      <c r="AL871" s="323">
        <v>100</v>
      </c>
      <c r="AM871" s="324"/>
      <c r="AN871" s="324"/>
      <c r="AO871" s="325"/>
      <c r="AP871" s="319" t="s">
        <v>596</v>
      </c>
      <c r="AQ871" s="319"/>
      <c r="AR871" s="319"/>
      <c r="AS871" s="319"/>
      <c r="AT871" s="319"/>
      <c r="AU871" s="319"/>
      <c r="AV871" s="319"/>
      <c r="AW871" s="319"/>
      <c r="AX871" s="319"/>
    </row>
    <row r="872" spans="1:50" ht="30" customHeight="1" x14ac:dyDescent="0.15">
      <c r="A872" s="402">
        <v>3</v>
      </c>
      <c r="B872" s="402">
        <v>1</v>
      </c>
      <c r="C872" s="425" t="s">
        <v>629</v>
      </c>
      <c r="D872" s="416"/>
      <c r="E872" s="416"/>
      <c r="F872" s="416"/>
      <c r="G872" s="416"/>
      <c r="H872" s="416"/>
      <c r="I872" s="416"/>
      <c r="J872" s="417">
        <v>2010901001143</v>
      </c>
      <c r="K872" s="418"/>
      <c r="L872" s="418"/>
      <c r="M872" s="418"/>
      <c r="N872" s="418"/>
      <c r="O872" s="418"/>
      <c r="P872" s="426" t="s">
        <v>621</v>
      </c>
      <c r="Q872" s="315"/>
      <c r="R872" s="315"/>
      <c r="S872" s="315"/>
      <c r="T872" s="315"/>
      <c r="U872" s="315"/>
      <c r="V872" s="315"/>
      <c r="W872" s="315"/>
      <c r="X872" s="315"/>
      <c r="Y872" s="316">
        <v>0.8</v>
      </c>
      <c r="Z872" s="317"/>
      <c r="AA872" s="317"/>
      <c r="AB872" s="318"/>
      <c r="AC872" s="326" t="s">
        <v>526</v>
      </c>
      <c r="AD872" s="326"/>
      <c r="AE872" s="326"/>
      <c r="AF872" s="326"/>
      <c r="AG872" s="326"/>
      <c r="AH872" s="321" t="s">
        <v>596</v>
      </c>
      <c r="AI872" s="322"/>
      <c r="AJ872" s="322"/>
      <c r="AK872" s="322"/>
      <c r="AL872" s="323">
        <v>100</v>
      </c>
      <c r="AM872" s="324"/>
      <c r="AN872" s="324"/>
      <c r="AO872" s="325"/>
      <c r="AP872" s="319" t="s">
        <v>596</v>
      </c>
      <c r="AQ872" s="319"/>
      <c r="AR872" s="319"/>
      <c r="AS872" s="319"/>
      <c r="AT872" s="319"/>
      <c r="AU872" s="319"/>
      <c r="AV872" s="319"/>
      <c r="AW872" s="319"/>
      <c r="AX872" s="319"/>
    </row>
    <row r="873" spans="1:50" ht="30" customHeight="1" x14ac:dyDescent="0.15">
      <c r="A873" s="402">
        <v>4</v>
      </c>
      <c r="B873" s="402">
        <v>1</v>
      </c>
      <c r="C873" s="425" t="s">
        <v>612</v>
      </c>
      <c r="D873" s="416"/>
      <c r="E873" s="416"/>
      <c r="F873" s="416"/>
      <c r="G873" s="416"/>
      <c r="H873" s="416"/>
      <c r="I873" s="416"/>
      <c r="J873" s="417">
        <v>6020001074102</v>
      </c>
      <c r="K873" s="418"/>
      <c r="L873" s="418"/>
      <c r="M873" s="418"/>
      <c r="N873" s="418"/>
      <c r="O873" s="418"/>
      <c r="P873" s="426" t="s">
        <v>622</v>
      </c>
      <c r="Q873" s="315"/>
      <c r="R873" s="315"/>
      <c r="S873" s="315"/>
      <c r="T873" s="315"/>
      <c r="U873" s="315"/>
      <c r="V873" s="315"/>
      <c r="W873" s="315"/>
      <c r="X873" s="315"/>
      <c r="Y873" s="316">
        <v>0.5</v>
      </c>
      <c r="Z873" s="317"/>
      <c r="AA873" s="317"/>
      <c r="AB873" s="318"/>
      <c r="AC873" s="326" t="s">
        <v>526</v>
      </c>
      <c r="AD873" s="326"/>
      <c r="AE873" s="326"/>
      <c r="AF873" s="326"/>
      <c r="AG873" s="326"/>
      <c r="AH873" s="321" t="s">
        <v>596</v>
      </c>
      <c r="AI873" s="322"/>
      <c r="AJ873" s="322"/>
      <c r="AK873" s="322"/>
      <c r="AL873" s="323">
        <v>100</v>
      </c>
      <c r="AM873" s="324"/>
      <c r="AN873" s="324"/>
      <c r="AO873" s="325"/>
      <c r="AP873" s="319" t="s">
        <v>596</v>
      </c>
      <c r="AQ873" s="319"/>
      <c r="AR873" s="319"/>
      <c r="AS873" s="319"/>
      <c r="AT873" s="319"/>
      <c r="AU873" s="319"/>
      <c r="AV873" s="319"/>
      <c r="AW873" s="319"/>
      <c r="AX873" s="319"/>
    </row>
    <row r="874" spans="1:50" ht="30" customHeight="1" x14ac:dyDescent="0.15">
      <c r="A874" s="402">
        <v>5</v>
      </c>
      <c r="B874" s="402">
        <v>1</v>
      </c>
      <c r="C874" s="425" t="s">
        <v>613</v>
      </c>
      <c r="D874" s="416"/>
      <c r="E874" s="416"/>
      <c r="F874" s="416"/>
      <c r="G874" s="416"/>
      <c r="H874" s="416"/>
      <c r="I874" s="416"/>
      <c r="J874" s="417">
        <v>6010405003434</v>
      </c>
      <c r="K874" s="418"/>
      <c r="L874" s="418"/>
      <c r="M874" s="418"/>
      <c r="N874" s="418"/>
      <c r="O874" s="418"/>
      <c r="P874" s="426" t="s">
        <v>623</v>
      </c>
      <c r="Q874" s="315"/>
      <c r="R874" s="315"/>
      <c r="S874" s="315"/>
      <c r="T874" s="315"/>
      <c r="U874" s="315"/>
      <c r="V874" s="315"/>
      <c r="W874" s="315"/>
      <c r="X874" s="315"/>
      <c r="Y874" s="316">
        <v>0.3</v>
      </c>
      <c r="Z874" s="317"/>
      <c r="AA874" s="317"/>
      <c r="AB874" s="318"/>
      <c r="AC874" s="320" t="s">
        <v>526</v>
      </c>
      <c r="AD874" s="320"/>
      <c r="AE874" s="320"/>
      <c r="AF874" s="320"/>
      <c r="AG874" s="320"/>
      <c r="AH874" s="321" t="s">
        <v>596</v>
      </c>
      <c r="AI874" s="322"/>
      <c r="AJ874" s="322"/>
      <c r="AK874" s="322"/>
      <c r="AL874" s="323">
        <v>100</v>
      </c>
      <c r="AM874" s="324"/>
      <c r="AN874" s="324"/>
      <c r="AO874" s="325"/>
      <c r="AP874" s="319" t="s">
        <v>596</v>
      </c>
      <c r="AQ874" s="319"/>
      <c r="AR874" s="319"/>
      <c r="AS874" s="319"/>
      <c r="AT874" s="319"/>
      <c r="AU874" s="319"/>
      <c r="AV874" s="319"/>
      <c r="AW874" s="319"/>
      <c r="AX874" s="319"/>
    </row>
    <row r="875" spans="1:50" ht="30" customHeight="1" x14ac:dyDescent="0.15">
      <c r="A875" s="402">
        <v>6</v>
      </c>
      <c r="B875" s="402">
        <v>1</v>
      </c>
      <c r="C875" s="425" t="s">
        <v>614</v>
      </c>
      <c r="D875" s="416"/>
      <c r="E875" s="416"/>
      <c r="F875" s="416"/>
      <c r="G875" s="416"/>
      <c r="H875" s="416"/>
      <c r="I875" s="416"/>
      <c r="J875" s="417">
        <v>8011101028104</v>
      </c>
      <c r="K875" s="418"/>
      <c r="L875" s="418"/>
      <c r="M875" s="418"/>
      <c r="N875" s="418"/>
      <c r="O875" s="418"/>
      <c r="P875" s="426" t="s">
        <v>624</v>
      </c>
      <c r="Q875" s="315"/>
      <c r="R875" s="315"/>
      <c r="S875" s="315"/>
      <c r="T875" s="315"/>
      <c r="U875" s="315"/>
      <c r="V875" s="315"/>
      <c r="W875" s="315"/>
      <c r="X875" s="315"/>
      <c r="Y875" s="316">
        <v>0.2</v>
      </c>
      <c r="Z875" s="317"/>
      <c r="AA875" s="317"/>
      <c r="AB875" s="318"/>
      <c r="AC875" s="320" t="s">
        <v>526</v>
      </c>
      <c r="AD875" s="320"/>
      <c r="AE875" s="320"/>
      <c r="AF875" s="320"/>
      <c r="AG875" s="320"/>
      <c r="AH875" s="321" t="s">
        <v>596</v>
      </c>
      <c r="AI875" s="322"/>
      <c r="AJ875" s="322"/>
      <c r="AK875" s="322"/>
      <c r="AL875" s="323">
        <v>100</v>
      </c>
      <c r="AM875" s="324"/>
      <c r="AN875" s="324"/>
      <c r="AO875" s="325"/>
      <c r="AP875" s="319" t="s">
        <v>596</v>
      </c>
      <c r="AQ875" s="319"/>
      <c r="AR875" s="319"/>
      <c r="AS875" s="319"/>
      <c r="AT875" s="319"/>
      <c r="AU875" s="319"/>
      <c r="AV875" s="319"/>
      <c r="AW875" s="319"/>
      <c r="AX875" s="319"/>
    </row>
    <row r="876" spans="1:50" ht="30" customHeight="1" x14ac:dyDescent="0.15">
      <c r="A876" s="402">
        <v>7</v>
      </c>
      <c r="B876" s="402">
        <v>1</v>
      </c>
      <c r="C876" s="425" t="s">
        <v>628</v>
      </c>
      <c r="D876" s="416"/>
      <c r="E876" s="416"/>
      <c r="F876" s="416"/>
      <c r="G876" s="416"/>
      <c r="H876" s="416"/>
      <c r="I876" s="416"/>
      <c r="J876" s="417">
        <v>3011801003658</v>
      </c>
      <c r="K876" s="418"/>
      <c r="L876" s="418"/>
      <c r="M876" s="418"/>
      <c r="N876" s="418"/>
      <c r="O876" s="418"/>
      <c r="P876" s="426" t="s">
        <v>625</v>
      </c>
      <c r="Q876" s="315"/>
      <c r="R876" s="315"/>
      <c r="S876" s="315"/>
      <c r="T876" s="315"/>
      <c r="U876" s="315"/>
      <c r="V876" s="315"/>
      <c r="W876" s="315"/>
      <c r="X876" s="315"/>
      <c r="Y876" s="316">
        <v>0.2</v>
      </c>
      <c r="Z876" s="317"/>
      <c r="AA876" s="317"/>
      <c r="AB876" s="318"/>
      <c r="AC876" s="320" t="s">
        <v>526</v>
      </c>
      <c r="AD876" s="320"/>
      <c r="AE876" s="320"/>
      <c r="AF876" s="320"/>
      <c r="AG876" s="320"/>
      <c r="AH876" s="321" t="s">
        <v>619</v>
      </c>
      <c r="AI876" s="322"/>
      <c r="AJ876" s="322"/>
      <c r="AK876" s="322"/>
      <c r="AL876" s="323">
        <v>100</v>
      </c>
      <c r="AM876" s="324"/>
      <c r="AN876" s="324"/>
      <c r="AO876" s="325"/>
      <c r="AP876" s="319" t="s">
        <v>596</v>
      </c>
      <c r="AQ876" s="319"/>
      <c r="AR876" s="319"/>
      <c r="AS876" s="319"/>
      <c r="AT876" s="319"/>
      <c r="AU876" s="319"/>
      <c r="AV876" s="319"/>
      <c r="AW876" s="319"/>
      <c r="AX876" s="319"/>
    </row>
    <row r="877" spans="1:50" ht="30" customHeight="1" x14ac:dyDescent="0.15">
      <c r="A877" s="402">
        <v>8</v>
      </c>
      <c r="B877" s="402">
        <v>1</v>
      </c>
      <c r="C877" s="425" t="s">
        <v>615</v>
      </c>
      <c r="D877" s="416"/>
      <c r="E877" s="416"/>
      <c r="F877" s="416"/>
      <c r="G877" s="416"/>
      <c r="H877" s="416"/>
      <c r="I877" s="416"/>
      <c r="J877" s="417">
        <v>6010401020516</v>
      </c>
      <c r="K877" s="418"/>
      <c r="L877" s="418"/>
      <c r="M877" s="418"/>
      <c r="N877" s="418"/>
      <c r="O877" s="418"/>
      <c r="P877" s="426" t="s">
        <v>626</v>
      </c>
      <c r="Q877" s="315"/>
      <c r="R877" s="315"/>
      <c r="S877" s="315"/>
      <c r="T877" s="315"/>
      <c r="U877" s="315"/>
      <c r="V877" s="315"/>
      <c r="W877" s="315"/>
      <c r="X877" s="315"/>
      <c r="Y877" s="316">
        <v>0.1</v>
      </c>
      <c r="Z877" s="317"/>
      <c r="AA877" s="317"/>
      <c r="AB877" s="318"/>
      <c r="AC877" s="320" t="s">
        <v>527</v>
      </c>
      <c r="AD877" s="320"/>
      <c r="AE877" s="320"/>
      <c r="AF877" s="320"/>
      <c r="AG877" s="320"/>
      <c r="AH877" s="321" t="s">
        <v>596</v>
      </c>
      <c r="AI877" s="322"/>
      <c r="AJ877" s="322"/>
      <c r="AK877" s="322"/>
      <c r="AL877" s="323">
        <v>100</v>
      </c>
      <c r="AM877" s="324"/>
      <c r="AN877" s="324"/>
      <c r="AO877" s="325"/>
      <c r="AP877" s="319" t="s">
        <v>596</v>
      </c>
      <c r="AQ877" s="319"/>
      <c r="AR877" s="319"/>
      <c r="AS877" s="319"/>
      <c r="AT877" s="319"/>
      <c r="AU877" s="319"/>
      <c r="AV877" s="319"/>
      <c r="AW877" s="319"/>
      <c r="AX877" s="319"/>
    </row>
    <row r="878" spans="1:50" ht="30" customHeight="1" x14ac:dyDescent="0.15">
      <c r="A878" s="402">
        <v>9</v>
      </c>
      <c r="B878" s="402">
        <v>1</v>
      </c>
      <c r="C878" s="425" t="s">
        <v>640</v>
      </c>
      <c r="D878" s="416"/>
      <c r="E878" s="416"/>
      <c r="F878" s="416"/>
      <c r="G878" s="416"/>
      <c r="H878" s="416"/>
      <c r="I878" s="416"/>
      <c r="J878" s="417">
        <v>1020001081929</v>
      </c>
      <c r="K878" s="418"/>
      <c r="L878" s="418"/>
      <c r="M878" s="418"/>
      <c r="N878" s="418"/>
      <c r="O878" s="418"/>
      <c r="P878" s="426" t="s">
        <v>627</v>
      </c>
      <c r="Q878" s="315"/>
      <c r="R878" s="315"/>
      <c r="S878" s="315"/>
      <c r="T878" s="315"/>
      <c r="U878" s="315"/>
      <c r="V878" s="315"/>
      <c r="W878" s="315"/>
      <c r="X878" s="315"/>
      <c r="Y878" s="316">
        <v>0.1</v>
      </c>
      <c r="Z878" s="317"/>
      <c r="AA878" s="317"/>
      <c r="AB878" s="318"/>
      <c r="AC878" s="320" t="s">
        <v>526</v>
      </c>
      <c r="AD878" s="320"/>
      <c r="AE878" s="320"/>
      <c r="AF878" s="320"/>
      <c r="AG878" s="320"/>
      <c r="AH878" s="321" t="s">
        <v>596</v>
      </c>
      <c r="AI878" s="322"/>
      <c r="AJ878" s="322"/>
      <c r="AK878" s="322"/>
      <c r="AL878" s="323">
        <v>100</v>
      </c>
      <c r="AM878" s="324"/>
      <c r="AN878" s="324"/>
      <c r="AO878" s="325"/>
      <c r="AP878" s="319" t="s">
        <v>596</v>
      </c>
      <c r="AQ878" s="319"/>
      <c r="AR878" s="319"/>
      <c r="AS878" s="319"/>
      <c r="AT878" s="319"/>
      <c r="AU878" s="319"/>
      <c r="AV878" s="319"/>
      <c r="AW878" s="319"/>
      <c r="AX878" s="319"/>
    </row>
    <row r="879" spans="1:50" ht="30" customHeight="1" x14ac:dyDescent="0.15">
      <c r="A879" s="402">
        <v>10</v>
      </c>
      <c r="B879" s="402">
        <v>1</v>
      </c>
      <c r="C879" s="425" t="s">
        <v>616</v>
      </c>
      <c r="D879" s="416"/>
      <c r="E879" s="416"/>
      <c r="F879" s="416"/>
      <c r="G879" s="416"/>
      <c r="H879" s="416"/>
      <c r="I879" s="416"/>
      <c r="J879" s="417">
        <v>9010001025788</v>
      </c>
      <c r="K879" s="418"/>
      <c r="L879" s="418"/>
      <c r="M879" s="418"/>
      <c r="N879" s="418"/>
      <c r="O879" s="418"/>
      <c r="P879" s="426" t="s">
        <v>621</v>
      </c>
      <c r="Q879" s="315"/>
      <c r="R879" s="315"/>
      <c r="S879" s="315"/>
      <c r="T879" s="315"/>
      <c r="U879" s="315"/>
      <c r="V879" s="315"/>
      <c r="W879" s="315"/>
      <c r="X879" s="315"/>
      <c r="Y879" s="316">
        <v>0.1</v>
      </c>
      <c r="Z879" s="317"/>
      <c r="AA879" s="317"/>
      <c r="AB879" s="318"/>
      <c r="AC879" s="320" t="s">
        <v>526</v>
      </c>
      <c r="AD879" s="320"/>
      <c r="AE879" s="320"/>
      <c r="AF879" s="320"/>
      <c r="AG879" s="320"/>
      <c r="AH879" s="321" t="s">
        <v>641</v>
      </c>
      <c r="AI879" s="322"/>
      <c r="AJ879" s="322"/>
      <c r="AK879" s="322"/>
      <c r="AL879" s="323">
        <v>100</v>
      </c>
      <c r="AM879" s="324"/>
      <c r="AN879" s="324"/>
      <c r="AO879" s="325"/>
      <c r="AP879" s="319" t="s">
        <v>596</v>
      </c>
      <c r="AQ879" s="319"/>
      <c r="AR879" s="319"/>
      <c r="AS879" s="319"/>
      <c r="AT879" s="319"/>
      <c r="AU879" s="319"/>
      <c r="AV879" s="319"/>
      <c r="AW879" s="319"/>
      <c r="AX879" s="319"/>
    </row>
    <row r="880" spans="1:50" ht="30" hidden="1" customHeight="1" x14ac:dyDescent="0.15">
      <c r="A880" s="402">
        <v>11</v>
      </c>
      <c r="B880" s="402">
        <v>1</v>
      </c>
      <c r="C880" s="425"/>
      <c r="D880" s="416"/>
      <c r="E880" s="416"/>
      <c r="F880" s="416"/>
      <c r="G880" s="416"/>
      <c r="H880" s="416"/>
      <c r="I880" s="416"/>
      <c r="J880" s="417"/>
      <c r="K880" s="418"/>
      <c r="L880" s="418"/>
      <c r="M880" s="418"/>
      <c r="N880" s="418"/>
      <c r="O880" s="418"/>
      <c r="P880" s="426"/>
      <c r="Q880" s="315"/>
      <c r="R880" s="315"/>
      <c r="S880" s="315"/>
      <c r="T880" s="315"/>
      <c r="U880" s="315"/>
      <c r="V880" s="315"/>
      <c r="W880" s="315"/>
      <c r="X880" s="315"/>
      <c r="Y880" s="316"/>
      <c r="Z880" s="317"/>
      <c r="AA880" s="317"/>
      <c r="AB880" s="318"/>
      <c r="AC880" s="326"/>
      <c r="AD880" s="326"/>
      <c r="AE880" s="326"/>
      <c r="AF880" s="326"/>
      <c r="AG880" s="326"/>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25"/>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25"/>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25"/>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25"/>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25"/>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25"/>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565</v>
      </c>
      <c r="F1102" s="896"/>
      <c r="G1102" s="896"/>
      <c r="H1102" s="896"/>
      <c r="I1102" s="896"/>
      <c r="J1102" s="417" t="s">
        <v>565</v>
      </c>
      <c r="K1102" s="418"/>
      <c r="L1102" s="418"/>
      <c r="M1102" s="418"/>
      <c r="N1102" s="418"/>
      <c r="O1102" s="418"/>
      <c r="P1102" s="426" t="s">
        <v>565</v>
      </c>
      <c r="Q1102" s="315"/>
      <c r="R1102" s="315"/>
      <c r="S1102" s="315"/>
      <c r="T1102" s="315"/>
      <c r="U1102" s="315"/>
      <c r="V1102" s="315"/>
      <c r="W1102" s="315"/>
      <c r="X1102" s="315"/>
      <c r="Y1102" s="316" t="s">
        <v>565</v>
      </c>
      <c r="Z1102" s="317"/>
      <c r="AA1102" s="317"/>
      <c r="AB1102" s="318"/>
      <c r="AC1102" s="320"/>
      <c r="AD1102" s="320"/>
      <c r="AE1102" s="320"/>
      <c r="AF1102" s="320"/>
      <c r="AG1102" s="320"/>
      <c r="AH1102" s="321" t="s">
        <v>565</v>
      </c>
      <c r="AI1102" s="322"/>
      <c r="AJ1102" s="322"/>
      <c r="AK1102" s="322"/>
      <c r="AL1102" s="323" t="s">
        <v>565</v>
      </c>
      <c r="AM1102" s="324"/>
      <c r="AN1102" s="324"/>
      <c r="AO1102" s="325"/>
      <c r="AP1102" s="319" t="s">
        <v>565</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8:AO866">
    <cfRule type="expression" dxfId="2499" priority="6627">
      <formula>IF(AND(AL838&gt;=0, RIGHT(TEXT(AL838,"0.#"),1)&lt;&gt;"."),TRUE,FALSE)</formula>
    </cfRule>
    <cfRule type="expression" dxfId="2498" priority="6628">
      <formula>IF(AND(AL838&gt;=0, RIGHT(TEXT(AL838,"0.#"),1)="."),TRUE,FALSE)</formula>
    </cfRule>
    <cfRule type="expression" dxfId="2497" priority="6629">
      <formula>IF(AND(AL838&lt;0, RIGHT(TEXT(AL838,"0.#"),1)&lt;&gt;"."),TRUE,FALSE)</formula>
    </cfRule>
    <cfRule type="expression" dxfId="2496" priority="6630">
      <formula>IF(AND(AL838&lt;0, RIGHT(TEXT(AL838,"0.#"),1)="."),TRUE,FALSE)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 Y887: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880:Y886">
    <cfRule type="expression" dxfId="703" priority="3">
      <formula>IF(RIGHT(TEXT(Y880,"0.#"),1)=".",FALSE,TRUE)</formula>
    </cfRule>
    <cfRule type="expression" dxfId="702" priority="4">
      <formula>IF(RIGHT(TEXT(Y880,"0.#"),1)=".",TRUE,FALSE)</formula>
    </cfRule>
  </conditionalFormatting>
  <conditionalFormatting sqref="Y873:Y879">
    <cfRule type="expression" dxfId="701" priority="1">
      <formula>IF(RIGHT(TEXT(Y873,"0.#"),1)=".",FALSE,TRUE)</formula>
    </cfRule>
    <cfRule type="expression" dxfId="700" priority="2">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557</v>
      </c>
      <c r="C2" s="13" t="str">
        <f>IF(B2="","",A2)</f>
        <v>医療分野の研究開発関連</v>
      </c>
      <c r="D2" s="13" t="str">
        <f>IF(C2="","",IF(D1&lt;&gt;"",CONCATENATE(D1,"、",C2),C2))</f>
        <v>医療分野の研究開発関連</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557</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2018-05-16T14:48:34Z</cp:lastPrinted>
  <dcterms:created xsi:type="dcterms:W3CDTF">2012-03-13T00:50:25Z</dcterms:created>
  <dcterms:modified xsi:type="dcterms:W3CDTF">2020-11-17T11:30:37Z</dcterms:modified>
</cp:coreProperties>
</file>