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<sst xmlns="http://schemas.openxmlformats.org/spreadsheetml/2006/main" count="2941" uniqueCount="658">
  <si>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</si>
  <si>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</si>
  <si>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</si>
  <si>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</si>
  <si>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</si>
  <si>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</si>
  <si>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</si>
  <si>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</si>
  <si>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</si>
  <si>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</si>
  <si>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</si>
  <si>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</si>
  <si>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</si>
  <si>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</si>
  <si>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</si>
  <si>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</si>
  <si>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</si>
  <si>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</si>
  <si>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</si>
  <si>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</si>
  <si>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</si>
  <si>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</si>
  <si>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</si>
  <si>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</si>
  <si>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</si>
  <si>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</si>
  <si>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</si>
  <si>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</si>
  <si>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</si>
  <si>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</si>
  <si>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</si>
  <si>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</si>
  <si>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</si>
  <si>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</si>
  <si>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</si>
  <si>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</si>
  <si>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</si>
  <si>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</si>
  <si>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</si>
  <si>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</si>
  <si>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</si>
  <si>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</si>
  <si>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</si>
  <si>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</si>
  <si>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</si>
  <si>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</si>
  <si>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</si>
  <si>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</si>
  <si>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</si>
  <si>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</si>
  <si>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</si>
  <si>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</si>
  <si>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</si>
  <si>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</si>
  <si>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</si>
  <si>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</si>
  <si>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</si>
  <si>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</si>
  <si>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</si>
  <si>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</si>
  <si>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</si>
  <si>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</si>
  <si>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</si>
  <si>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</si>
  <si>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</si>
  <si>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</si>
  <si>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</si>
  <si>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</si>
  <si>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</si>
  <si>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</si>
  <si>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</si>
  <si>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</si>
  <si>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</si>
  <si>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</si>
  <si>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</si>
  <si>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</si>
  <si>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</si>
  <si>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</si>
  <si>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</si>
  <si>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</si>
  <si>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</si>
  <si>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</si>
  <si>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</si>
  <si>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</si>
  <si>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</si>
  <si>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</si>
  <si>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</si>
  <si>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</si>
  <si>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</si>
  <si>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</si>
  <si>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</si>
  <si>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</si>
  <si>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</si>
  <si>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</si>
  <si>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</si>
  <si>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</si>
  <si>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</si>
  <si>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</si>
  <si>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</si>
  <si>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</si>
  <si>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</si>
  <si>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</si>
  <si>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</si>
  <si>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</si>
  <si>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</si>
  <si>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</si>
  <si>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</si>
  <si>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</si>
  <si>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</si>
  <si>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</si>
  <si>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</si>
  <si>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</si>
  <si>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</si>
  <si>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</si>
  <si>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</si>
  <si>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</si>
  <si>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</si>
  <si>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</si>
  <si>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</si>
  <si>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</si>
  <si>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</si>
  <si>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</si>
  <si>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</si>
  <si>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</si>
  <si>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</si>
  <si>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</si>
  <si>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</si>
  <si>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</si>
  <si>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</si>
  <si>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</si>
  <si>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</si>
  <si>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</si>
  <si>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</si>
  <si>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</si>
  <si>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</si>
  <si>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</si>
  <si>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</si>
  <si>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</si>
  <si>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</si>
  <si>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</si>
  <si>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</si>
  <si>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</si>
  <si>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</si>
  <si>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</si>
  <si>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</si>
  <si>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</si>
  <si>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</si>
  <si>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</si>
  <si>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</si>
  <si>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</si>
  <si>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</si>
  <si>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</si>
  <si>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</si>
  <si>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</si>
  <si>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</si>
  <si>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</si>
  <si>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</si>
  <si>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</si>
  <si>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</si>
  <si>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</si>
  <si>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</si>
  <si>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</si>
  <si>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</si>
  <si>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</si>
  <si>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</si>
  <si>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</si>
  <si>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</si>
  <si>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</si>
  <si>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</si>
  <si>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</si>
  <si>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</si>
  <si>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</si>
  <si>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</si>
  <si>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</si>
  <si>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</si>
  <si>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</si>
  <si>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</si>
  <si>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</si>
  <si>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</si>
  <si>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</si>
  <si>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</si>
  <si>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</si>
  <si>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</si>
  <si>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</si>
  <si>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</si>
  <si>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</si>
  <si>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</si>
  <si>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</si>
  <si>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</si>
  <si>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</si>
  <si>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</si>
  <si>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</si>
  <si>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</si>
  <si>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</si>
  <si>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</si>
  <si>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</si>
  <si>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</si>
  <si>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</si>
  <si>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</si>
  <si>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</si>
  <si>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</si>
  <si>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</si>
  <si>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</si>
  <si>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</si>
  <si>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</si>
  <si>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</si>
  <si>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</si>
  <si>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</si>
  <si>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</si>
  <si>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</si>
  <si>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</si>
  <si>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</si>
  <si>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</si>
  <si>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</si>
  <si>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</si>
  <si>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</si>
  <si>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</si>
  <si>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</si>
  <si>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</si>
  <si>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</si>
  <si>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</si>
  <si>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</si>
  <si>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</si>
  <si>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</si>
  <si>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</si>
  <si>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</si>
  <si>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</si>
  <si>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</si>
  <si>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</si>
  <si>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</si>
  <si>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</si>
  <si>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</si>
  <si>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</si>
  <si>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</si>
  <si>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</si>
  <si>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</si>
  <si>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</si>
  <si>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</si>
  <si>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</si>
  <si>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</si>
  <si>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</si>
  <si>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</si>
  <si>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</si>
  <si>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</si>
  <si>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</si>
  <si>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</si>
  <si>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</si>
  <si>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</si>
  <si>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</si>
  <si>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</si>
  <si>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</si>
  <si>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</si>
  <si>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</si>
  <si>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</si>
  <si>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</si>
  <si>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</si>
  <si>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</si>
  <si>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</si>
  <si>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</si>
  <si>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</si>
  <si>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</si>
  <si>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</si>
  <si>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</si>
  <si>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</si>
  <si>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</si>
  <si>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</si>
  <si>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</si>
  <si>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</si>
  <si>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</si>
  <si>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</si>
  <si>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</si>
  <si>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</si>
  <si>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</si>
  <si>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</si>
  <si>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</si>
  <si>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</si>
  <si>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</si>
  <si>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</si>
  <si>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</si>
  <si>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</si>
  <si>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</si>
  <si>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</si>
  <si>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</si>
  <si>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</si>
  <si>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</si>
  <si>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</si>
  <si>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</si>
  <si>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</si>
  <si>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</si>
  <si>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</si>
  <si>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</si>
  <si>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</si>
  <si>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</si>
  <si>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</si>
  <si>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</si>
  <si>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</si>
  <si>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</si>
  <si>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</si>
  <si>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</si>
  <si>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</si>
  <si>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</si>
  <si>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</si>
  <si>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</si>
  <si>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</si>
  <si>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</si>
  <si>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</si>
  <si>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</si>
  <si>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</si>
  <si>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</si>
  <si>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</si>
  <si>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</si>
  <si>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</si>
  <si>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</si>
  <si>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</si>
  <si>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</si>
  <si>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</si>
  <si>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</si>
  <si>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</si>
  <si>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</si>
  <si>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</si>
  <si>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</si>
  <si>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</si>
  <si>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</si>
  <si>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</si>
  <si>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</si>
  <si>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</si>
  <si>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</si>
  <si>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</si>
  <si>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</si>
  <si>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</si>
  <si>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</si>
  <si>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</si>
  <si>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</si>
  <si>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</si>
  <si>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</si>
  <si>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</si>
  <si>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</si>
  <si>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</si>
  <si>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</si>
  <si>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</si>
  <si>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</si>
  <si>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</si>
  <si>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</si>
  <si>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</si>
  <si>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</si>
  <si>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</si>
  <si>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</si>
  <si>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</si>
  <si>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</si>
  <si>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</si>
  <si>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</si>
  <si>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</si>
  <si>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</si>
  <si>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</si>
  <si>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</si>
  <si>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</si>
  <si>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</si>
  <si>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</si>
  <si>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</si>
  <si>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</si>
  <si>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</si>
  <si>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</si>
  <si>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</si>
  <si>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</si>
  <si>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</si>
  <si>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</si>
  <si>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</si>
  <si>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</si>
  <si>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</si>
  <si>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</si>
  <si>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</si>
  <si>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</si>
  <si>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</si>
  <si>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</si>
  <si>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</si>
  <si>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</si>
  <si>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</si>
  <si>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</si>
  <si>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</si>
  <si>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</si>
  <si>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</si>
  <si>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</si>
  <si>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</si>
  <si>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</si>
  <si>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</si>
  <si>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</si>
  <si>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</si>
  <si>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</si>
  <si>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</si>
  <si>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</si>
  <si>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</si>
  <si>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</si>
  <si>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</si>
  <si>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</si>
  <si>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</si>
  <si>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</si>
  <si>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</si>
  <si>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</si>
  <si>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</si>
  <si>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</si>
  <si>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</si>
  <si>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</si>
  <si>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</si>
  <si>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</si>
  <si>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</si>
  <si>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</si>
  <si>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</si>
  <si>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</si>
  <si>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</si>
  <si>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</si>
  <si>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</si>
  <si>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</si>
  <si>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</si>
  <si>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</si>
  <si>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</si>
  <si>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</si>
  <si>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</si>
  <si>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</si>
  <si>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</si>
  <si>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</si>
  <si>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</si>
  <si>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</si>
  <si>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</si>
  <si>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</si>
  <si>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</si>
  <si>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</si>
  <si>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</si>
  <si>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</si>
  <si>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</si>
  <si>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</si>
  <si>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</si>
  <si>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</si>
  <si>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</si>
  <si>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</si>
  <si>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</si>
  <si>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</si>
  <si>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</si>
  <si>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</si>
  <si>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</si>
  <si>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</si>
  <si>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</si>
  <si>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</si>
  <si>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</si>
  <si>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</si>
  <si>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</si>
  <si>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</si>
  <si>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</si>
  <si>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</si>
  <si>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</si>
  <si>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</si>
  <si>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</si>
  <si>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</si>
  <si>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</si>
  <si>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</si>
  <si>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</si>
  <si>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</si>
  <si>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</si>
  <si>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</si>
  <si>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</si>
  <si>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</si>
  <si>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</si>
  <si>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</si>
  <si>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</si>
  <si>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</si>
  <si>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</si>
  <si>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</si>
  <si>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</si>
  <si>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</si>
  <si>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</si>
  <si>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</si>
  <si>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</si>
  <si>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</si>
  <si>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</si>
  <si>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</si>
  <si>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</si>
  <si>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</si>
  <si>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</si>
  <si>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</si>
  <si>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</si>
  <si>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</si>
  <si>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</si>
  <si>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</si>
  <si>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</si>
  <si>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</si>
  <si>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</si>
  <si>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</si>
  <si>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</si>
  <si>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</si>
  <si>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</si>
  <si>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</si>
  <si>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</si>
  <si>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</si>
  <si>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</si>
  <si>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</si>
  <si>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</si>
  <si>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</si>
  <si>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</si>
  <si>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</si>
  <si>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</si>
  <si>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</si>
  <si>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</si>
  <si>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</si>
  <si>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</si>
  <si>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</si>
  <si>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</si>
  <si>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</si>
  <si>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</si>
  <si>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</si>
  <si>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</si>
  <si>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</si>
  <si>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</si>
  <si>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</si>
  <si>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</si>
  <si>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</si>
  <si>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</si>
  <si>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</si>
  <si>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</si>
  <si>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</si>
  <si>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</si>
  <si>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</si>
  <si>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</si>
  <si>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</si>
  <si>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</si>
  <si>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</si>
  <si>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</si>
  <si>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</si>
  <si>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</si>
  <si>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</si>
  <si>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</si>
  <si>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</si>
  <si>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</si>
  <si>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</si>
  <si>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</si>
  <si>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</si>
  <si>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</si>
  <si>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</si>
  <si>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</si>
  <si>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</si>
  <si>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</si>
  <si>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</si>
  <si>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</si>
  <si>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</si>
  <si>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</si>
  <si>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</si>
  <si>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</si>
  <si>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</si>
  <si>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</si>
  <si>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技能評価システム移転促進事業</t>
    <phoneticPr fontId="5"/>
  </si>
  <si>
    <t>人材開発統括官</t>
    <phoneticPr fontId="5"/>
  </si>
  <si>
    <t>海外協力室</t>
    <phoneticPr fontId="5"/>
  </si>
  <si>
    <t>厚生労働省</t>
  </si>
  <si>
    <t>海外協力企画官（海外協力室長）搆 健一</t>
    <phoneticPr fontId="5"/>
  </si>
  <si>
    <t>○</t>
  </si>
  <si>
    <t>-</t>
  </si>
  <si>
    <t>-</t>
    <phoneticPr fontId="5"/>
  </si>
  <si>
    <t>開発協力大綱（平成27年2月10日閣議決定）
アジアゲートウェイ構想（平成19年5月16日閣議決定）</t>
    <phoneticPr fontId="5"/>
  </si>
  <si>
    <t>我が国がこれまで国及び民間の双方において培ってきた技能評価システムのノウハウを開発途上国に移転し、日本型の技能評価制度を実態的に定着させ、最終的には国家検定への移行及びアジアの標準を目指すとともに、対象国における技能労働者の社会的・経済的地位の向上に寄与することを目的とする。</t>
    <phoneticPr fontId="5"/>
  </si>
  <si>
    <t>開発途上国の業界団体等の技能評価担当者に対して職種ごとに、我が国の技能検定について基準・問題作成等を担当する者向けの研修及び試験・採点等を担当する者向けの研修を行うものである。さらに、当該研修修了者が現地で中心となり、トライアル検定を自らの手で実施することを支援することにより、技能検定の実施に係る実務的ノウハウの効果的な移転を図る。</t>
    <phoneticPr fontId="5"/>
  </si>
  <si>
    <t>(目）政府開発援助委員等旅費</t>
    <rPh sb="1" eb="2">
      <t>メ</t>
    </rPh>
    <rPh sb="3" eb="5">
      <t>セイフ</t>
    </rPh>
    <rPh sb="5" eb="7">
      <t>カイハツ</t>
    </rPh>
    <rPh sb="7" eb="9">
      <t>エンジョ</t>
    </rPh>
    <rPh sb="9" eb="11">
      <t>イイン</t>
    </rPh>
    <rPh sb="11" eb="12">
      <t>トウ</t>
    </rPh>
    <rPh sb="12" eb="14">
      <t>リョヒ</t>
    </rPh>
    <phoneticPr fontId="5"/>
  </si>
  <si>
    <t>基準・問題作成等担当者研修の参加者に達成度を5点満点で聴取し、その平均が4.5以上（90％以上）であること</t>
    <phoneticPr fontId="5"/>
  </si>
  <si>
    <t>研修終了後のアンケートによる集計</t>
    <phoneticPr fontId="5"/>
  </si>
  <si>
    <t>-</t>
    <phoneticPr fontId="5"/>
  </si>
  <si>
    <t>-</t>
    <phoneticPr fontId="5"/>
  </si>
  <si>
    <t>-</t>
    <phoneticPr fontId="5"/>
  </si>
  <si>
    <t>試験・採点等担当者研修の参加者に達成・未達成を聴取し、達成したとの回答が90％以上であること</t>
    <phoneticPr fontId="5"/>
  </si>
  <si>
    <t>研修終了後のアンケートによる集計</t>
    <phoneticPr fontId="5"/>
  </si>
  <si>
    <t>-</t>
    <phoneticPr fontId="5"/>
  </si>
  <si>
    <t>①基準・問題作成等担当者研修参加者数</t>
    <phoneticPr fontId="5"/>
  </si>
  <si>
    <t>②試験・採点等担当者研修参加者数</t>
    <phoneticPr fontId="5"/>
  </si>
  <si>
    <t>③トライアル検定実施回数</t>
    <phoneticPr fontId="5"/>
  </si>
  <si>
    <t>人</t>
    <rPh sb="0" eb="1">
      <t>ヒト</t>
    </rPh>
    <phoneticPr fontId="5"/>
  </si>
  <si>
    <t>回</t>
    <rPh sb="0" eb="1">
      <t>カイ</t>
    </rPh>
    <phoneticPr fontId="5"/>
  </si>
  <si>
    <t>単位当たりコスト ＝ Ｘ ／ Ｙ
Ｘ＝試験・採点等担当者研修に係る執行額 
Ｙ＝試験・採点等作成担当者研修への参加者数</t>
    <phoneticPr fontId="5"/>
  </si>
  <si>
    <t>単位当たりコスト ＝ Ｘ ／ Ｙ
Ｘ＝トライアル検定に係る執行額 
Ｙ＝トライアル検定の実施回数</t>
    <phoneticPr fontId="5"/>
  </si>
  <si>
    <t>単位当たりコスト ＝ Ｘ ／ Ｙ
Ｘ＝基準・問題等作成担当者研修に係る執行額 
Ｙ＝基準・問題等作成担当研修への参加者数</t>
    <phoneticPr fontId="5"/>
  </si>
  <si>
    <t>千円</t>
    <rPh sb="0" eb="2">
      <t>センエン</t>
    </rPh>
    <phoneticPr fontId="5"/>
  </si>
  <si>
    <t>　　X/Y</t>
  </si>
  <si>
    <t>開発途上国の業界団体等の技能評価担当者に対して職種ごとに、我が国の技能検定について基準・問題作成等を担当する者への研修及び試験・採点等を担当する者への研修を行う。さらに、当該研修修了者が現地で中心となり、トライアル検定を自らの手で実施することを支援することにより、技能検定の実施に係る実務的ノウハウの効果的な移転を図る。我が国の技能評価システムのノウハウの開発途上国への移転を図ることで、開発途上国の効果的かつ効率的な人材育成に資する。</t>
    <phoneticPr fontId="5"/>
  </si>
  <si>
    <t>-</t>
    <phoneticPr fontId="5"/>
  </si>
  <si>
    <t>-</t>
    <phoneticPr fontId="5"/>
  </si>
  <si>
    <t>-</t>
    <phoneticPr fontId="5"/>
  </si>
  <si>
    <t>-</t>
    <phoneticPr fontId="5"/>
  </si>
  <si>
    <t>-</t>
    <phoneticPr fontId="5"/>
  </si>
  <si>
    <t>無</t>
  </si>
  <si>
    <t>　本事業は、増大しつつあるアジア太平洋地域における人材養成分野での協力ニーズに応えるものであるとともに、ODAによる開発途上国への国際協力であり、国費を投入する必要がある。</t>
    <phoneticPr fontId="5"/>
  </si>
  <si>
    <t>　本事業は、ODAによる開発途上国への国際協力であり、国で実施すべき事業である。</t>
    <phoneticPr fontId="5"/>
  </si>
  <si>
    <t>　本事業は、平成22年5月に実施された省内事業仕分けにおいて、戦略的な対応を行うこと、他の発展途上国への移転も積極的に検討すべきとの意見が出され、戦略的に重要であるとの認識が示される等、開発途上国の効果的かつ効率的な人材育成に資する優先度が高い事業である。</t>
    <phoneticPr fontId="5"/>
  </si>
  <si>
    <t>‐</t>
  </si>
  <si>
    <t>今後ともアンケート調査及び官民合同委員会での聴取などにより、本事業の満足度や我が国技能評価システムの移転の状況について把握し、改善を行っていく。</t>
    <phoneticPr fontId="5"/>
  </si>
  <si>
    <t>513</t>
    <phoneticPr fontId="5"/>
  </si>
  <si>
    <t>513</t>
    <phoneticPr fontId="5"/>
  </si>
  <si>
    <t>454</t>
    <phoneticPr fontId="5"/>
  </si>
  <si>
    <t>846</t>
    <phoneticPr fontId="5"/>
  </si>
  <si>
    <t>845</t>
    <phoneticPr fontId="5"/>
  </si>
  <si>
    <t>856</t>
    <phoneticPr fontId="5"/>
  </si>
  <si>
    <t>826</t>
    <phoneticPr fontId="5"/>
  </si>
  <si>
    <t>技能評価システム移転促進事業の実施</t>
    <phoneticPr fontId="5"/>
  </si>
  <si>
    <t>-</t>
    <phoneticPr fontId="5"/>
  </si>
  <si>
    <t>単位当たりのコストについては、会場費や通訳費の見直し等により削減に努めている。</t>
    <rPh sb="0" eb="2">
      <t>タンイ</t>
    </rPh>
    <rPh sb="2" eb="3">
      <t>ア</t>
    </rPh>
    <rPh sb="15" eb="18">
      <t>カイジョウヒ</t>
    </rPh>
    <rPh sb="19" eb="21">
      <t>ツウヤク</t>
    </rPh>
    <rPh sb="21" eb="22">
      <t>ヒ</t>
    </rPh>
    <rPh sb="23" eb="25">
      <t>ミナオ</t>
    </rPh>
    <rPh sb="26" eb="27">
      <t>ナド</t>
    </rPh>
    <rPh sb="30" eb="32">
      <t>サクゲン</t>
    </rPh>
    <rPh sb="33" eb="34">
      <t>ツト</t>
    </rPh>
    <phoneticPr fontId="5"/>
  </si>
  <si>
    <t>費目・使途については、研修費用等に限定されている。</t>
    <rPh sb="0" eb="2">
      <t>ヒモク</t>
    </rPh>
    <rPh sb="3" eb="4">
      <t>ツカ</t>
    </rPh>
    <rPh sb="4" eb="5">
      <t>ミチ</t>
    </rPh>
    <rPh sb="11" eb="13">
      <t>ケンシュウ</t>
    </rPh>
    <rPh sb="13" eb="15">
      <t>ヒヨウ</t>
    </rPh>
    <rPh sb="15" eb="16">
      <t>トウ</t>
    </rPh>
    <rPh sb="17" eb="19">
      <t>ゲンテイ</t>
    </rPh>
    <phoneticPr fontId="5"/>
  </si>
  <si>
    <t>-</t>
    <phoneticPr fontId="5"/>
  </si>
  <si>
    <t>日本型の技能評価制度の定着の見られない国等については、支援を取りやめるなどの見直しを行っている。</t>
    <rPh sb="0" eb="3">
      <t>ニホンガタ</t>
    </rPh>
    <rPh sb="4" eb="6">
      <t>ギノウ</t>
    </rPh>
    <rPh sb="6" eb="8">
      <t>ヒョウカ</t>
    </rPh>
    <rPh sb="8" eb="10">
      <t>セイド</t>
    </rPh>
    <rPh sb="11" eb="13">
      <t>テイチャク</t>
    </rPh>
    <rPh sb="14" eb="15">
      <t>ミ</t>
    </rPh>
    <rPh sb="19" eb="20">
      <t>クニ</t>
    </rPh>
    <rPh sb="20" eb="21">
      <t>ナド</t>
    </rPh>
    <rPh sb="27" eb="29">
      <t>シエン</t>
    </rPh>
    <rPh sb="30" eb="31">
      <t>ト</t>
    </rPh>
    <rPh sb="38" eb="40">
      <t>ミナオ</t>
    </rPh>
    <rPh sb="42" eb="43">
      <t>オコナ</t>
    </rPh>
    <phoneticPr fontId="5"/>
  </si>
  <si>
    <t>活動実績は概ね見込みに沿ったものであり、適正な実施がなされている。</t>
    <phoneticPr fontId="5"/>
  </si>
  <si>
    <t>本事業の実施により、対象国において我が国の技能検定制度の定着が進んでおり、当該制度に基づき開発途上国の人材養成に十分活用されている。</t>
    <phoneticPr fontId="5"/>
  </si>
  <si>
    <t>(株)JTBコーポレートセールス</t>
    <rPh sb="0" eb="3">
      <t>カブ</t>
    </rPh>
    <phoneticPr fontId="5"/>
  </si>
  <si>
    <t>一般競争入札（総合評価落札方式）により実施。複数者からの入札があり競争性が確保されている。</t>
    <rPh sb="7" eb="9">
      <t>ソウゴウ</t>
    </rPh>
    <rPh sb="9" eb="11">
      <t>ヒョウカ</t>
    </rPh>
    <phoneticPr fontId="5"/>
  </si>
  <si>
    <t>A.　(株)JTBコーポレートセールス</t>
    <rPh sb="3" eb="6">
      <t>カブ</t>
    </rPh>
    <phoneticPr fontId="5"/>
  </si>
  <si>
    <t>B.　事務費</t>
    <rPh sb="3" eb="6">
      <t>ジムヒ</t>
    </rPh>
    <phoneticPr fontId="5"/>
  </si>
  <si>
    <t>-</t>
    <phoneticPr fontId="5"/>
  </si>
  <si>
    <t>-</t>
    <phoneticPr fontId="5"/>
  </si>
  <si>
    <t>-</t>
    <phoneticPr fontId="5"/>
  </si>
  <si>
    <t>入札差金の発生によるものであり、妥当。</t>
    <phoneticPr fontId="5"/>
  </si>
  <si>
    <t>・委託先の選定に当たり、総合評価落札方式への応募者が提出する提案書の内容を評価し、提案内容が適正なものとなっているか確認している。
・また、事業の達成度等について調査するため参加者を対象としたアンケートを実施している。平成29年度については精査中だが、平成28年度については成果目標を超える実績を得ており、適切な事業運営が行われているものと判断することができる。
・なお、支援対象国への我が国の技能評価システム（技能検定制度）の移転の状況については、当該事業参加者に対して官民合同委員会での聴取を実施するなどによりその把握を行っており、その結果、長年の支援が行われたにもかかわらず進展があまり確認できない場合、支援をとりやめることも行っている。</t>
    <rPh sb="12" eb="14">
      <t>ソウゴウ</t>
    </rPh>
    <rPh sb="14" eb="16">
      <t>ヒョウカ</t>
    </rPh>
    <rPh sb="16" eb="18">
      <t>ラクサツ</t>
    </rPh>
    <rPh sb="18" eb="20">
      <t>ホウシキ</t>
    </rPh>
    <rPh sb="41" eb="43">
      <t>テイアン</t>
    </rPh>
    <rPh sb="120" eb="122">
      <t>セイサ</t>
    </rPh>
    <rPh sb="122" eb="123">
      <t>チュウ</t>
    </rPh>
    <rPh sb="126" eb="128">
      <t>ヘイセイ</t>
    </rPh>
    <rPh sb="130" eb="132">
      <t>ネンド</t>
    </rPh>
    <phoneticPr fontId="5"/>
  </si>
  <si>
    <t>試験・採点等担当者研修における、参加者からの達成したとの回答率
【達成の回答件数/全回答件数】</t>
    <rPh sb="30" eb="31">
      <t>リツ</t>
    </rPh>
    <rPh sb="33" eb="35">
      <t>タッセイ</t>
    </rPh>
    <rPh sb="36" eb="38">
      <t>カイトウ</t>
    </rPh>
    <rPh sb="38" eb="40">
      <t>ケンスウ</t>
    </rPh>
    <rPh sb="41" eb="42">
      <t>ゼン</t>
    </rPh>
    <rPh sb="42" eb="44">
      <t>カイトウ</t>
    </rPh>
    <rPh sb="44" eb="45">
      <t>ケン</t>
    </rPh>
    <rPh sb="45" eb="46">
      <t>スウ</t>
    </rPh>
    <phoneticPr fontId="5"/>
  </si>
  <si>
    <t>（目）政府開発援助諸謝金</t>
    <phoneticPr fontId="5"/>
  </si>
  <si>
    <t>（目）政府開発援助庁費</t>
    <phoneticPr fontId="5"/>
  </si>
  <si>
    <t>(目）政府開発援助職員旅費</t>
    <phoneticPr fontId="5"/>
  </si>
  <si>
    <t>国際社会への参画・貢献を行うこと（Ⅻ-1）</t>
    <phoneticPr fontId="5"/>
  </si>
  <si>
    <t>開発途上国の人材育成等を通じた国際協力を推進し、連携を強化すること（Ⅻ-1-2）</t>
    <phoneticPr fontId="5"/>
  </si>
  <si>
    <t>-</t>
    <phoneticPr fontId="5"/>
  </si>
  <si>
    <t>-</t>
    <phoneticPr fontId="5"/>
  </si>
  <si>
    <t>-</t>
    <phoneticPr fontId="5"/>
  </si>
  <si>
    <t>職員旅費</t>
    <phoneticPr fontId="5"/>
  </si>
  <si>
    <t>雑費</t>
    <rPh sb="0" eb="2">
      <t>ザッピ</t>
    </rPh>
    <phoneticPr fontId="5"/>
  </si>
  <si>
    <t>事業費</t>
    <rPh sb="0" eb="3">
      <t>ジギョウヒ</t>
    </rPh>
    <phoneticPr fontId="5"/>
  </si>
  <si>
    <t>人件費</t>
    <rPh sb="0" eb="3">
      <t>ジンケンヒ</t>
    </rPh>
    <phoneticPr fontId="5"/>
  </si>
  <si>
    <t>管理費</t>
    <rPh sb="0" eb="3">
      <t>カンリヒ</t>
    </rPh>
    <phoneticPr fontId="5"/>
  </si>
  <si>
    <t>本邦及び現地研修に係る経費等</t>
    <rPh sb="0" eb="2">
      <t>ホンポウ</t>
    </rPh>
    <rPh sb="2" eb="3">
      <t>オヨ</t>
    </rPh>
    <rPh sb="4" eb="6">
      <t>ゲンチ</t>
    </rPh>
    <rPh sb="6" eb="8">
      <t>ケンシュウ</t>
    </rPh>
    <rPh sb="9" eb="10">
      <t>カカ</t>
    </rPh>
    <rPh sb="11" eb="13">
      <t>ケイヒ</t>
    </rPh>
    <rPh sb="13" eb="14">
      <t>トウ</t>
    </rPh>
    <phoneticPr fontId="5"/>
  </si>
  <si>
    <t>当該事業の運営に係る管理費</t>
    <rPh sb="0" eb="2">
      <t>トウガイ</t>
    </rPh>
    <rPh sb="2" eb="4">
      <t>ジギョウ</t>
    </rPh>
    <rPh sb="5" eb="7">
      <t>ウンエイ</t>
    </rPh>
    <rPh sb="8" eb="9">
      <t>カカ</t>
    </rPh>
    <rPh sb="10" eb="13">
      <t>カンリヒ</t>
    </rPh>
    <phoneticPr fontId="5"/>
  </si>
  <si>
    <t>当該事業の運営に係る人件費</t>
    <rPh sb="10" eb="13">
      <t>ジンケンヒ</t>
    </rPh>
    <phoneticPr fontId="5"/>
  </si>
  <si>
    <t>当該事業対象国との意見調整のための職員派遣等に要する旅費</t>
    <rPh sb="0" eb="2">
      <t>トウガイ</t>
    </rPh>
    <rPh sb="2" eb="4">
      <t>ジギョウ</t>
    </rPh>
    <rPh sb="4" eb="7">
      <t>タイショウコク</t>
    </rPh>
    <rPh sb="9" eb="11">
      <t>イケン</t>
    </rPh>
    <rPh sb="11" eb="13">
      <t>チョウセイ</t>
    </rPh>
    <rPh sb="17" eb="19">
      <t>ショクイン</t>
    </rPh>
    <rPh sb="19" eb="21">
      <t>ハケン</t>
    </rPh>
    <rPh sb="21" eb="22">
      <t>トウ</t>
    </rPh>
    <rPh sb="23" eb="24">
      <t>ヨウ</t>
    </rPh>
    <rPh sb="26" eb="28">
      <t>リョヒ</t>
    </rPh>
    <phoneticPr fontId="5"/>
  </si>
  <si>
    <t>当該事業対象国との意見調整のための職員派遣等に要する資料翻訳料等</t>
    <rPh sb="0" eb="2">
      <t>トウガイ</t>
    </rPh>
    <rPh sb="21" eb="22">
      <t>トウ</t>
    </rPh>
    <rPh sb="26" eb="28">
      <t>シリョウ</t>
    </rPh>
    <rPh sb="28" eb="31">
      <t>ホンヤクリョウ</t>
    </rPh>
    <rPh sb="31" eb="32">
      <t>トウ</t>
    </rPh>
    <phoneticPr fontId="5"/>
  </si>
  <si>
    <t>10,815千円/29人</t>
    <rPh sb="6" eb="8">
      <t>センエン</t>
    </rPh>
    <rPh sb="11" eb="12">
      <t>ニン</t>
    </rPh>
    <phoneticPr fontId="5"/>
  </si>
  <si>
    <t>10,801千円／32人</t>
  </si>
  <si>
    <t>35,149千円/99人</t>
    <rPh sb="6" eb="8">
      <t>センエン</t>
    </rPh>
    <rPh sb="11" eb="12">
      <t>ヒト</t>
    </rPh>
    <phoneticPr fontId="5"/>
  </si>
  <si>
    <t>48,668千円/18回</t>
    <rPh sb="6" eb="8">
      <t>センエン</t>
    </rPh>
    <rPh sb="11" eb="12">
      <t>カイ</t>
    </rPh>
    <phoneticPr fontId="5"/>
  </si>
  <si>
    <t>48,606千円／18回</t>
  </si>
  <si>
    <t>13692千円/36人</t>
    <rPh sb="5" eb="7">
      <t>センエン</t>
    </rPh>
    <rPh sb="10" eb="11">
      <t>ニン</t>
    </rPh>
    <phoneticPr fontId="5"/>
  </si>
  <si>
    <t>27,385千円/70人</t>
    <rPh sb="6" eb="8">
      <t>センエン</t>
    </rPh>
    <rPh sb="11" eb="12">
      <t>ニン</t>
    </rPh>
    <phoneticPr fontId="5"/>
  </si>
  <si>
    <t>41,076千円/12回</t>
    <rPh sb="6" eb="8">
      <t>センエン</t>
    </rPh>
    <rPh sb="11" eb="12">
      <t>カイ</t>
    </rPh>
    <phoneticPr fontId="5"/>
  </si>
  <si>
    <t>6,445千円／22人</t>
    <phoneticPr fontId="5"/>
  </si>
  <si>
    <t>32,226千円／88人</t>
    <phoneticPr fontId="5"/>
  </si>
  <si>
    <t>45,116千円／14回</t>
    <phoneticPr fontId="5"/>
  </si>
  <si>
    <t>35,104千円／102人</t>
    <phoneticPr fontId="5"/>
  </si>
  <si>
    <t>点検対象外</t>
    <rPh sb="0" eb="2">
      <t>テンケン</t>
    </rPh>
    <rPh sb="2" eb="5">
      <t>タイショウガイ</t>
    </rPh>
    <phoneticPr fontId="5"/>
  </si>
  <si>
    <t>執行率を踏まえ、積算等を見直し、真に必要な予算の確保に努めること。</t>
    <phoneticPr fontId="5"/>
  </si>
  <si>
    <t>(目）政府開発援助外国人受入事業等委託費</t>
    <phoneticPr fontId="5"/>
  </si>
  <si>
    <t>研修終了後のアンケートによる集計</t>
    <phoneticPr fontId="5"/>
  </si>
  <si>
    <t>基準・問題作成等担当者研修の参加者の達成度
【合計点数/参加者数】</t>
    <rPh sb="24" eb="26">
      <t>ゴウケイ</t>
    </rPh>
    <rPh sb="26" eb="28">
      <t>テンスウ</t>
    </rPh>
    <rPh sb="29" eb="32">
      <t>サンカシャ</t>
    </rPh>
    <rPh sb="32" eb="33">
      <t>スウ</t>
    </rPh>
    <rPh sb="33" eb="34">
      <t>ケンスウ</t>
    </rPh>
    <phoneticPr fontId="5"/>
  </si>
  <si>
    <t>トライアル検定の実施団体等の評価（5点満点）の平均点
【合計点数/回答件数】</t>
    <rPh sb="25" eb="26">
      <t>テン</t>
    </rPh>
    <rPh sb="29" eb="31">
      <t>ゴウケイ</t>
    </rPh>
    <rPh sb="31" eb="33">
      <t>テンスウ</t>
    </rPh>
    <rPh sb="34" eb="36">
      <t>カイトウ</t>
    </rPh>
    <rPh sb="36" eb="38">
      <t>ケンスウ</t>
    </rPh>
    <phoneticPr fontId="5"/>
  </si>
  <si>
    <t>事業見直しによる減。</t>
    <rPh sb="0" eb="2">
      <t>ジギョウ</t>
    </rPh>
    <rPh sb="2" eb="4">
      <t>ミナオ</t>
    </rPh>
    <rPh sb="8" eb="9">
      <t>ゲン</t>
    </rPh>
    <phoneticPr fontId="5"/>
  </si>
  <si>
    <t>いずれも成果実績が成果目標を上回っている。</t>
    <rPh sb="4" eb="6">
      <t>セイカ</t>
    </rPh>
    <rPh sb="6" eb="8">
      <t>ジッセキ</t>
    </rPh>
    <rPh sb="9" eb="11">
      <t>セイカ</t>
    </rPh>
    <rPh sb="11" eb="13">
      <t>モクヒョウ</t>
    </rPh>
    <rPh sb="14" eb="16">
      <t>ウワマワ</t>
    </rPh>
    <phoneticPr fontId="5"/>
  </si>
  <si>
    <t>前年度執行率を踏まえ、事業内容を見直し、概算要求額の削減を行った。</t>
    <rPh sb="0" eb="3">
      <t>ゼンネンド</t>
    </rPh>
    <rPh sb="3" eb="6">
      <t>シッコウリツ</t>
    </rPh>
    <rPh sb="7" eb="8">
      <t>フ</t>
    </rPh>
    <rPh sb="11" eb="13">
      <t>ジギョウ</t>
    </rPh>
    <rPh sb="13" eb="15">
      <t>ナイヨウ</t>
    </rPh>
    <rPh sb="16" eb="18">
      <t>ミナオ</t>
    </rPh>
    <rPh sb="20" eb="22">
      <t>ガイサン</t>
    </rPh>
    <rPh sb="22" eb="25">
      <t>ヨウキュウガク</t>
    </rPh>
    <rPh sb="26" eb="28">
      <t>サクゲン</t>
    </rPh>
    <rPh sb="29" eb="30">
      <t>オコナ</t>
    </rPh>
    <phoneticPr fontId="5"/>
  </si>
  <si>
    <t>縮減</t>
  </si>
  <si>
    <t>トライアル検定の実施団体等の評価において、初期目標を5点満点で聴取し、その平均が4.5以上（90％以上）であること</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</si>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</sst>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88095</xdr:colOff>
      <xdr:row>741</xdr:row>
      <xdr:rowOff>257175</xdr:rowOff>
    </xdr:from>
    <xdr:to>
      <xdr:col>27</xdr:col>
      <xdr:colOff>127006</xdr:colOff>
      <xdr:row>744</xdr:row>
      <xdr:rowOff>124278</xdr:rowOff>
    </xdr:to>
    <xdr:sp macro="" textlink="">
      <xdr:nvSpPr>
        <xdr:cNvPr id="2" name="正方形/長方形 1"/>
        <xdr:cNvSpPr/>
      </xdr:nvSpPr>
      <xdr:spPr>
        <a:xfrm>
          <a:off x="2888445" y="46234350"/>
          <a:ext cx="2639236" cy="92437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ysClr val="windowText" lastClr="000000"/>
              </a:solidFill>
            </a:rPr>
            <a:t>平成２９年度</a:t>
          </a:r>
          <a:endParaRPr kumimoji="1" lang="en-US" altLang="ja-JP" sz="1100" b="1">
            <a:solidFill>
              <a:sysClr val="windowText" lastClr="000000"/>
            </a:solidFill>
          </a:endParaRPr>
        </a:p>
        <a:p>
          <a:pPr algn="l"/>
          <a:endParaRPr kumimoji="1" lang="en-US" altLang="ja-JP" sz="1100">
            <a:solidFill>
              <a:sysClr val="windowText" lastClr="000000"/>
            </a:solidFill>
          </a:endParaRPr>
        </a:p>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１０４百万円</a:t>
          </a:r>
        </a:p>
      </xdr:txBody>
    </xdr:sp>
    <xdr:clientData/>
  </xdr:twoCellAnchor>
  <xdr:twoCellAnchor>
    <xdr:from>
      <xdr:col>31</xdr:col>
      <xdr:colOff>144847</xdr:colOff>
      <xdr:row>742</xdr:row>
      <xdr:rowOff>114300</xdr:rowOff>
    </xdr:from>
    <xdr:to>
      <xdr:col>38</xdr:col>
      <xdr:colOff>83365</xdr:colOff>
      <xdr:row>744</xdr:row>
      <xdr:rowOff>152853</xdr:rowOff>
    </xdr:to>
    <xdr:sp macro="" textlink="">
      <xdr:nvSpPr>
        <xdr:cNvPr id="3" name="テキスト ボックス 2"/>
        <xdr:cNvSpPr txBox="1"/>
      </xdr:nvSpPr>
      <xdr:spPr>
        <a:xfrm>
          <a:off x="6419441" y="52811363"/>
          <a:ext cx="1355362" cy="75292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algn="ctr"/>
          <a:r>
            <a:rPr kumimoji="1" lang="en-US" altLang="ja-JP" sz="1100">
              <a:latin typeface="+mj-ea"/>
              <a:ea typeface="+mj-ea"/>
            </a:rPr>
            <a:t>B</a:t>
          </a:r>
          <a:r>
            <a:rPr kumimoji="1" lang="ja-JP" altLang="en-US" sz="1100">
              <a:latin typeface="+mj-ea"/>
              <a:ea typeface="+mj-ea"/>
            </a:rPr>
            <a:t>．</a:t>
          </a:r>
          <a:r>
            <a:rPr kumimoji="1" lang="ja-JP" altLang="en-US" sz="1100"/>
            <a:t>事務費</a:t>
          </a:r>
          <a:endParaRPr kumimoji="1" lang="en-US" altLang="ja-JP" sz="1100"/>
        </a:p>
        <a:p>
          <a:pPr algn="ctr"/>
          <a:r>
            <a:rPr kumimoji="1" lang="ja-JP" altLang="en-US" sz="1100"/>
            <a:t>４百万円</a:t>
          </a:r>
          <a:endParaRPr kumimoji="1" lang="en-US" altLang="ja-JP" sz="1100"/>
        </a:p>
      </xdr:txBody>
    </xdr:sp>
    <xdr:clientData/>
  </xdr:twoCellAnchor>
  <xdr:twoCellAnchor>
    <xdr:from>
      <xdr:col>27</xdr:col>
      <xdr:colOff>160203</xdr:colOff>
      <xdr:row>742</xdr:row>
      <xdr:rowOff>352425</xdr:rowOff>
    </xdr:from>
    <xdr:to>
      <xdr:col>31</xdr:col>
      <xdr:colOff>127308</xdr:colOff>
      <xdr:row>742</xdr:row>
      <xdr:rowOff>352425</xdr:rowOff>
    </xdr:to>
    <xdr:cxnSp macro="">
      <xdr:nvCxnSpPr>
        <xdr:cNvPr id="4" name="直線矢印コネクタ 3"/>
        <xdr:cNvCxnSpPr/>
      </xdr:nvCxnSpPr>
      <xdr:spPr>
        <a:xfrm>
          <a:off x="5625172" y="53049488"/>
          <a:ext cx="776730" cy="0"/>
        </a:xfrm>
        <a:prstGeom prst="straightConnector1">
          <a:avLst/>
        </a:prstGeom>
        <a:ln w="571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202397</xdr:colOff>
      <xdr:row>745</xdr:row>
      <xdr:rowOff>81643</xdr:rowOff>
    </xdr:from>
    <xdr:to>
      <xdr:col>39</xdr:col>
      <xdr:colOff>188273</xdr:colOff>
      <xdr:row>748</xdr:row>
      <xdr:rowOff>331560</xdr:rowOff>
    </xdr:to>
    <xdr:sp macro="" textlink="">
      <xdr:nvSpPr>
        <xdr:cNvPr id="5" name="大かっこ 4"/>
        <xdr:cNvSpPr/>
      </xdr:nvSpPr>
      <xdr:spPr>
        <a:xfrm>
          <a:off x="2631272" y="53850268"/>
          <a:ext cx="5450845" cy="1321480"/>
        </a:xfrm>
        <a:prstGeom prst="bracketPair">
          <a:avLst>
            <a:gd name="adj" fmla="val 86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100"/>
            <a:t>　我が国がこれまで国及び民間の双方において培ってきた技能評価システムのノウハウを開発途上国に移転し、日本型の技能評価制度を実態的に定着させ、最終的には国家検定への移行及びアジアの標準を目指すことともに、対象国における、技能労働者の社会的・経済的地位の向上に寄与することを目的とした事業を行うため、受託先を決定するための調達業務、受託先が契約書等に基づき委託事業を適正に実施しているかの監督を行う。</a:t>
          </a:r>
        </a:p>
      </xdr:txBody>
    </xdr:sp>
    <xdr:clientData/>
  </xdr:twoCellAnchor>
  <xdr:twoCellAnchor>
    <xdr:from>
      <xdr:col>26</xdr:col>
      <xdr:colOff>107145</xdr:colOff>
      <xdr:row>749</xdr:row>
      <xdr:rowOff>0</xdr:rowOff>
    </xdr:from>
    <xdr:to>
      <xdr:col>26</xdr:col>
      <xdr:colOff>117729</xdr:colOff>
      <xdr:row>751</xdr:row>
      <xdr:rowOff>162378</xdr:rowOff>
    </xdr:to>
    <xdr:cxnSp macro="">
      <xdr:nvCxnSpPr>
        <xdr:cNvPr id="6" name="直線矢印コネクタ 5"/>
        <xdr:cNvCxnSpPr/>
      </xdr:nvCxnSpPr>
      <xdr:spPr>
        <a:xfrm>
          <a:off x="5369708" y="55197375"/>
          <a:ext cx="10584" cy="876753"/>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152401</xdr:colOff>
      <xdr:row>751</xdr:row>
      <xdr:rowOff>228600</xdr:rowOff>
    </xdr:from>
    <xdr:to>
      <xdr:col>32</xdr:col>
      <xdr:colOff>62620</xdr:colOff>
      <xdr:row>752</xdr:row>
      <xdr:rowOff>181760</xdr:rowOff>
    </xdr:to>
    <xdr:sp macro="" textlink="">
      <xdr:nvSpPr>
        <xdr:cNvPr id="7" name="大かっこ 6"/>
        <xdr:cNvSpPr/>
      </xdr:nvSpPr>
      <xdr:spPr>
        <a:xfrm>
          <a:off x="4152901" y="49730025"/>
          <a:ext cx="2310519" cy="305585"/>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委託・一般競争契約（総合評価）</a:t>
          </a:r>
        </a:p>
      </xdr:txBody>
    </xdr:sp>
    <xdr:clientData/>
  </xdr:twoCellAnchor>
  <xdr:twoCellAnchor>
    <xdr:from>
      <xdr:col>19</xdr:col>
      <xdr:colOff>188787</xdr:colOff>
      <xdr:row>753</xdr:row>
      <xdr:rowOff>0</xdr:rowOff>
    </xdr:from>
    <xdr:to>
      <xdr:col>33</xdr:col>
      <xdr:colOff>29004</xdr:colOff>
      <xdr:row>756</xdr:row>
      <xdr:rowOff>299811</xdr:rowOff>
    </xdr:to>
    <xdr:sp macro="" textlink="">
      <xdr:nvSpPr>
        <xdr:cNvPr id="8" name="正方形/長方形 7"/>
        <xdr:cNvSpPr/>
      </xdr:nvSpPr>
      <xdr:spPr>
        <a:xfrm>
          <a:off x="4034506" y="56626125"/>
          <a:ext cx="2673904" cy="137137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 JTB</a:t>
          </a:r>
          <a:r>
            <a:rPr kumimoji="1" lang="ja-JP" altLang="en-US" sz="1100">
              <a:solidFill>
                <a:sysClr val="windowText" lastClr="000000"/>
              </a:solidFill>
            </a:rPr>
            <a:t>コーポレートセールス</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endParaRPr kumimoji="1" lang="en-US" altLang="ja-JP" sz="1100">
            <a:solidFill>
              <a:sysClr val="windowText" lastClr="000000"/>
            </a:solidFill>
          </a:endParaRPr>
        </a:p>
      </xdr:txBody>
    </xdr:sp>
    <xdr:clientData/>
  </xdr:twoCellAnchor>
  <xdr:twoCellAnchor>
    <xdr:from>
      <xdr:col>13</xdr:col>
      <xdr:colOff>107146</xdr:colOff>
      <xdr:row>757</xdr:row>
      <xdr:rowOff>0</xdr:rowOff>
    </xdr:from>
    <xdr:to>
      <xdr:col>41</xdr:col>
      <xdr:colOff>33891</xdr:colOff>
      <xdr:row>759</xdr:row>
      <xdr:rowOff>12700</xdr:rowOff>
    </xdr:to>
    <xdr:sp macro="" textlink="">
      <xdr:nvSpPr>
        <xdr:cNvPr id="9" name="大かっこ 8"/>
        <xdr:cNvSpPr/>
      </xdr:nvSpPr>
      <xdr:spPr>
        <a:xfrm>
          <a:off x="2738427" y="58364438"/>
          <a:ext cx="5594120" cy="1346200"/>
        </a:xfrm>
        <a:prstGeom prst="bracketPair">
          <a:avLst>
            <a:gd name="adj" fmla="val 10088"/>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　委託要綱に基づき策定した実施計画により次の事業を実施する。</a:t>
          </a:r>
          <a:endParaRPr kumimoji="1" lang="en-US" altLang="ja-JP" sz="1100"/>
        </a:p>
        <a:p>
          <a:pPr algn="l">
            <a:lnSpc>
              <a:spcPts val="1100"/>
            </a:lnSpc>
          </a:pPr>
          <a:r>
            <a:rPr kumimoji="1" lang="ja-JP" altLang="en-US" sz="1100"/>
            <a:t>　開発途上国の業界団体等の技能評価担当者に対して職種ごとに、我が国の技能検定について基準・問題作成等を担当する者向けの研修及び試験・採点等を担当する者向けの研修を行うものである。さらに、当該研修修了者が現地で中心となり、トライアル検定を自らの手で実施することを支援することにより、技能検定の実施に係る実務的ノウハウの効果的な移転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825</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547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177</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549</v>
      </c>
      <c r="AF5" s="720"/>
      <c r="AG5" s="720"/>
      <c r="AH5" s="720"/>
      <c r="AI5" s="720"/>
      <c r="AJ5" s="720"/>
      <c r="AK5" s="720"/>
      <c r="AL5" s="720"/>
      <c r="AM5" s="720"/>
      <c r="AN5" s="720"/>
      <c r="AO5" s="720"/>
      <c r="AP5" s="721"/>
      <c r="AQ5" s="722" t="s">
        <v>551</v>
      </c>
      <c r="AR5" s="723"/>
      <c r="AS5" s="723"/>
      <c r="AT5" s="723"/>
      <c r="AU5" s="723"/>
      <c r="AV5" s="723"/>
      <c r="AW5" s="723"/>
      <c r="AX5" s="724"/>
    </row>
    <row r="6" spans="1:50" ht="39" customHeight="1" x14ac:dyDescent="0.15">
      <c r="A6" s="727" t="s">
        <v>4</v>
      </c>
      <c r="B6" s="728"/>
      <c r="C6" s="728"/>
      <c r="D6" s="728"/>
      <c r="E6" s="728"/>
      <c r="F6" s="728"/>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3" t="s">
        <v>545</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33.75" customHeight="1" x14ac:dyDescent="0.15">
      <c r="A8" s="832" t="s">
        <v>389</v>
      </c>
      <c r="B8" s="833"/>
      <c r="C8" s="833"/>
      <c r="D8" s="833"/>
      <c r="E8" s="833"/>
      <c r="F8" s="834"/>
      <c r="G8" s="221" t="str">
        <f>入力規則等!A26</f>
        <v>ＯＤＡ</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42.7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3.5" customHeight="1" x14ac:dyDescent="0.15">
      <c r="A10" s="742" t="s">
        <v>30</v>
      </c>
      <c r="B10" s="743"/>
      <c r="C10" s="743"/>
      <c r="D10" s="743"/>
      <c r="E10" s="743"/>
      <c r="F10" s="743"/>
      <c r="G10" s="675" t="s">
        <v>557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0.75"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110</v>
      </c>
      <c r="Q13" s="98"/>
      <c r="R13" s="98"/>
      <c r="S13" s="98"/>
      <c r="T13" s="98"/>
      <c r="U13" s="98"/>
      <c r="V13" s="99"/>
      <c r="W13" s="97">
        <v>100</v>
      </c>
      <c r="X13" s="98"/>
      <c r="Y13" s="98"/>
      <c r="Z13" s="98"/>
      <c r="AA13" s="98"/>
      <c r="AB13" s="98"/>
      <c r="AC13" s="99"/>
      <c r="AD13" s="97">
        <v>129</v>
      </c>
      <c r="AE13" s="98"/>
      <c r="AF13" s="98"/>
      <c r="AG13" s="98"/>
      <c r="AH13" s="98"/>
      <c r="AI13" s="98"/>
      <c r="AJ13" s="99"/>
      <c r="AK13" s="97">
        <v>107</v>
      </c>
      <c r="AL13" s="98"/>
      <c r="AM13" s="98"/>
      <c r="AN13" s="98"/>
      <c r="AO13" s="98"/>
      <c r="AP13" s="98"/>
      <c r="AQ13" s="99"/>
      <c r="AR13" s="94">
        <v>100</v>
      </c>
      <c r="AS13" s="95"/>
      <c r="AT13" s="95"/>
      <c r="AU13" s="95"/>
      <c r="AV13" s="95"/>
      <c r="AW13" s="95"/>
      <c r="AX13" s="392"/>
    </row>
    <row r="14" spans="1:50" ht="21" customHeight="1" x14ac:dyDescent="0.15">
      <c r="A14" s="139"/>
      <c r="B14" s="140"/>
      <c r="C14" s="140"/>
      <c r="D14" s="140"/>
      <c r="E14" s="140"/>
      <c r="F14" s="141"/>
      <c r="G14" s="747"/>
      <c r="H14" s="748"/>
      <c r="I14" s="575" t="s">
        <v>8</v>
      </c>
      <c r="J14" s="632"/>
      <c r="K14" s="632"/>
      <c r="L14" s="632"/>
      <c r="M14" s="632"/>
      <c r="N14" s="632"/>
      <c r="O14" s="633"/>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580</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579</v>
      </c>
      <c r="AL15" s="98"/>
      <c r="AM15" s="98"/>
      <c r="AN15" s="98"/>
      <c r="AO15" s="98"/>
      <c r="AP15" s="98"/>
      <c r="AQ15" s="99"/>
      <c r="AR15" s="97" t="s">
        <v>579</v>
      </c>
      <c r="AS15" s="98"/>
      <c r="AT15" s="98"/>
      <c r="AU15" s="98"/>
      <c r="AV15" s="98"/>
      <c r="AW15" s="98"/>
      <c r="AX15" s="631"/>
    </row>
    <row r="16" spans="1:50" ht="21" customHeight="1" x14ac:dyDescent="0.15">
      <c r="A16" s="139"/>
      <c r="B16" s="140"/>
      <c r="C16" s="140"/>
      <c r="D16" s="140"/>
      <c r="E16" s="140"/>
      <c r="F16" s="141"/>
      <c r="G16" s="747"/>
      <c r="H16" s="748"/>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580</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5" t="s">
        <v>50</v>
      </c>
      <c r="J17" s="632"/>
      <c r="K17" s="632"/>
      <c r="L17" s="632"/>
      <c r="M17" s="632"/>
      <c r="N17" s="632"/>
      <c r="O17" s="633"/>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580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110</v>
      </c>
      <c r="Q18" s="104"/>
      <c r="R18" s="104"/>
      <c r="S18" s="104"/>
      <c r="T18" s="104"/>
      <c r="U18" s="104"/>
      <c r="V18" s="105"/>
      <c r="W18" s="103">
        <f>SUM(W13:AC17)</f>
        <v>100</v>
      </c>
      <c r="X18" s="104"/>
      <c r="Y18" s="104"/>
      <c r="Z18" s="104"/>
      <c r="AA18" s="104"/>
      <c r="AB18" s="104"/>
      <c r="AC18" s="105"/>
      <c r="AD18" s="103">
        <f>SUM(AD13:AJ17)</f>
        <v>129</v>
      </c>
      <c r="AE18" s="104"/>
      <c r="AF18" s="104"/>
      <c r="AG18" s="104"/>
      <c r="AH18" s="104"/>
      <c r="AI18" s="104"/>
      <c r="AJ18" s="105"/>
      <c r="AK18" s="103">
        <f>SUM(AK13:AQ17)</f>
        <v>107</v>
      </c>
      <c r="AL18" s="104"/>
      <c r="AM18" s="104"/>
      <c r="AN18" s="104"/>
      <c r="AO18" s="104"/>
      <c r="AP18" s="104"/>
      <c r="AQ18" s="105"/>
      <c r="AR18" s="103">
        <f>SUM(AR13:AX17)</f>
        <v>100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95</v>
      </c>
      <c r="Q19" s="98"/>
      <c r="R19" s="98"/>
      <c r="S19" s="98"/>
      <c r="T19" s="98"/>
      <c r="U19" s="98"/>
      <c r="V19" s="99"/>
      <c r="W19" s="97">
        <v>96</v>
      </c>
      <c r="X19" s="98"/>
      <c r="Y19" s="98"/>
      <c r="Z19" s="98"/>
      <c r="AA19" s="98"/>
      <c r="AB19" s="98"/>
      <c r="AC19" s="99"/>
      <c r="AD19" s="97">
        <v>104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0.86363636363636365</v>
      </c>
      <c r="Q20" s="539"/>
      <c r="R20" s="539"/>
      <c r="S20" s="539"/>
      <c r="T20" s="539"/>
      <c r="U20" s="539"/>
      <c r="V20" s="539"/>
      <c r="W20" s="539">
        <f t="shared" ref="W20" si="0">IF(W18=0, "-", SUM(W19)/W18)</f>
        <v>0.96</v>
      </c>
      <c r="X20" s="539"/>
      <c r="Y20" s="539"/>
      <c r="Z20" s="539"/>
      <c r="AA20" s="539"/>
      <c r="AB20" s="539"/>
      <c r="AC20" s="539"/>
      <c r="AD20" s="539">
        <f t="shared" ref="AD20" si="1">IF(AD18=0, "-", SUM(AD19)/AD18)</f>
        <v>0.80620155038759689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f>IF(P19=0, "-", SUM(P19)/SUM(P13,P14))</f>
        <v>0.86363636363636365</v>
      </c>
      <c r="Q21" s="539"/>
      <c r="R21" s="539"/>
      <c r="S21" s="539"/>
      <c r="T21" s="539"/>
      <c r="U21" s="539"/>
      <c r="V21" s="539"/>
      <c r="W21" s="539">
        <f t="shared" ref="W21" si="2">IF(W19=0, "-", SUM(W19)/SUM(W13,W14))</f>
        <v>0.96</v>
      </c>
      <c r="X21" s="539"/>
      <c r="Y21" s="539"/>
      <c r="Z21" s="539"/>
      <c r="AA21" s="539"/>
      <c r="AB21" s="539"/>
      <c r="AC21" s="539"/>
      <c r="AD21" s="539">
        <f t="shared" ref="AD21" si="3">IF(AD19=0, "-", SUM(AD19)/SUM(AD13,AD14))</f>
        <v>0.80620155038759689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474</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646</v>
      </c>
      <c r="H23" s="184"/>
      <c r="I23" s="184"/>
      <c r="J23" s="184"/>
      <c r="K23" s="184"/>
      <c r="L23" s="184"/>
      <c r="M23" s="184"/>
      <c r="N23" s="184"/>
      <c r="O23" s="185"/>
      <c r="P23" s="94">
        <v>103</v>
      </c>
      <c r="Q23" s="95"/>
      <c r="R23" s="95"/>
      <c r="S23" s="95"/>
      <c r="T23" s="95"/>
      <c r="U23" s="95"/>
      <c r="V23" s="96"/>
      <c r="W23" s="94">
        <v>96</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616</v>
      </c>
      <c r="H24" s="187"/>
      <c r="I24" s="187"/>
      <c r="J24" s="187"/>
      <c r="K24" s="187"/>
      <c r="L24" s="187"/>
      <c r="M24" s="187"/>
      <c r="N24" s="187"/>
      <c r="O24" s="188"/>
      <c r="P24" s="97">
        <v>2</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615</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614</v>
      </c>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107</v>
      </c>
      <c r="Q29" s="226"/>
      <c r="R29" s="226"/>
      <c r="S29" s="226"/>
      <c r="T29" s="226"/>
      <c r="U29" s="226"/>
      <c r="V29" s="227"/>
      <c r="W29" s="225">
        <f>AR13</f>
        <v>100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0"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v>30</v>
      </c>
      <c r="AV31" s="269"/>
      <c r="AW31" s="377" t="s">
        <v>300</v>
      </c>
      <c r="AX31" s="378"/>
    </row>
    <row r="32" spans="1:50" ht="23.25" customHeight="1" x14ac:dyDescent="0.15">
      <c r="A32" s="515"/>
      <c r="B32" s="513"/>
      <c r="C32" s="513"/>
      <c r="D32" s="513"/>
      <c r="E32" s="513"/>
      <c r="F32" s="514"/>
      <c r="G32" s="540" t="s">
        <v>559</v>
      </c>
      <c r="H32" s="541"/>
      <c r="I32" s="541"/>
      <c r="J32" s="541"/>
      <c r="K32" s="541"/>
      <c r="L32" s="541"/>
      <c r="M32" s="541"/>
      <c r="N32" s="541"/>
      <c r="O32" s="542"/>
      <c r="P32" s="158" t="s">
        <v>648</v>
      </c>
      <c r="Q32" s="158"/>
      <c r="R32" s="158"/>
      <c r="S32" s="158"/>
      <c r="T32" s="158"/>
      <c r="U32" s="158"/>
      <c r="V32" s="158"/>
      <c r="W32" s="158"/>
      <c r="X32" s="229"/>
      <c r="Y32" s="336" t="s">
        <v>12</v>
      </c>
      <c r="Z32" s="549"/>
      <c r="AA32" s="550"/>
      <c r="AB32" s="551" t="s">
        <v>516</v>
      </c>
      <c r="AC32" s="551"/>
      <c r="AD32" s="551"/>
      <c r="AE32" s="362">
        <v>93</v>
      </c>
      <c r="AF32" s="363"/>
      <c r="AG32" s="363"/>
      <c r="AH32" s="363"/>
      <c r="AI32" s="362">
        <v>91</v>
      </c>
      <c r="AJ32" s="363"/>
      <c r="AK32" s="363"/>
      <c r="AL32" s="363"/>
      <c r="AM32" s="362">
        <v>91</v>
      </c>
      <c r="AN32" s="363"/>
      <c r="AO32" s="363"/>
      <c r="AP32" s="363"/>
      <c r="AQ32" s="100" t="s">
        <v>562</v>
      </c>
      <c r="AR32" s="101"/>
      <c r="AS32" s="101"/>
      <c r="AT32" s="102"/>
      <c r="AU32" s="363" t="s">
        <v>621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516</v>
      </c>
      <c r="AC33" s="522"/>
      <c r="AD33" s="522"/>
      <c r="AE33" s="362">
        <v>90</v>
      </c>
      <c r="AF33" s="363"/>
      <c r="AG33" s="363"/>
      <c r="AH33" s="363"/>
      <c r="AI33" s="362">
        <v>90</v>
      </c>
      <c r="AJ33" s="363"/>
      <c r="AK33" s="363"/>
      <c r="AL33" s="363"/>
      <c r="AM33" s="362">
        <v>90</v>
      </c>
      <c r="AN33" s="363"/>
      <c r="AO33" s="363"/>
      <c r="AP33" s="363"/>
      <c r="AQ33" s="100" t="s">
        <v>563</v>
      </c>
      <c r="AR33" s="101"/>
      <c r="AS33" s="101"/>
      <c r="AT33" s="102"/>
      <c r="AU33" s="363">
        <v>90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103</v>
      </c>
      <c r="AF34" s="363"/>
      <c r="AG34" s="363"/>
      <c r="AH34" s="363"/>
      <c r="AI34" s="362">
        <v>101</v>
      </c>
      <c r="AJ34" s="363"/>
      <c r="AK34" s="363"/>
      <c r="AL34" s="363"/>
      <c r="AM34" s="362">
        <v>101</v>
      </c>
      <c r="AN34" s="363"/>
      <c r="AO34" s="363"/>
      <c r="AP34" s="363"/>
      <c r="AQ34" s="100" t="s">
        <v>562</v>
      </c>
      <c r="AR34" s="101"/>
      <c r="AS34" s="101"/>
      <c r="AT34" s="102"/>
      <c r="AU34" s="363" t="s">
        <v>621</v>
      </c>
      <c r="AV34" s="363"/>
      <c r="AW34" s="363"/>
      <c r="AX34" s="365"/>
    </row>
    <row r="35" spans="1:50" ht="19.5" customHeight="1" x14ac:dyDescent="0.15">
      <c r="A35" s="903" t="s">
        <v>525</v>
      </c>
      <c r="B35" s="904"/>
      <c r="C35" s="904"/>
      <c r="D35" s="904"/>
      <c r="E35" s="904"/>
      <c r="F35" s="905"/>
      <c r="G35" s="909" t="s">
        <v>560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17.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4" t="s">
        <v>491</v>
      </c>
      <c r="B37" s="645"/>
      <c r="C37" s="645"/>
      <c r="D37" s="645"/>
      <c r="E37" s="645"/>
      <c r="F37" s="646"/>
      <c r="G37" s="565" t="s">
        <v>265</v>
      </c>
      <c r="H37" s="379"/>
      <c r="I37" s="379"/>
      <c r="J37" s="379"/>
      <c r="K37" s="379"/>
      <c r="L37" s="379"/>
      <c r="M37" s="379"/>
      <c r="N37" s="379"/>
      <c r="O37" s="566"/>
      <c r="P37" s="634" t="s">
        <v>59</v>
      </c>
      <c r="Q37" s="379"/>
      <c r="R37" s="379"/>
      <c r="S37" s="379"/>
      <c r="T37" s="379"/>
      <c r="U37" s="379"/>
      <c r="V37" s="379"/>
      <c r="W37" s="379"/>
      <c r="X37" s="566"/>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562</v>
      </c>
      <c r="AR38" s="133"/>
      <c r="AS38" s="134" t="s">
        <v>356</v>
      </c>
      <c r="AT38" s="169"/>
      <c r="AU38" s="269">
        <v>30</v>
      </c>
      <c r="AV38" s="269"/>
      <c r="AW38" s="377" t="s">
        <v>300</v>
      </c>
      <c r="AX38" s="378"/>
    </row>
    <row r="39" spans="1:50" ht="23.25" customHeight="1" x14ac:dyDescent="0.15">
      <c r="A39" s="515"/>
      <c r="B39" s="513"/>
      <c r="C39" s="513"/>
      <c r="D39" s="513"/>
      <c r="E39" s="513"/>
      <c r="F39" s="514"/>
      <c r="G39" s="540" t="s">
        <v>564</v>
      </c>
      <c r="H39" s="541"/>
      <c r="I39" s="541"/>
      <c r="J39" s="541"/>
      <c r="K39" s="541"/>
      <c r="L39" s="541"/>
      <c r="M39" s="541"/>
      <c r="N39" s="541"/>
      <c r="O39" s="542"/>
      <c r="P39" s="158" t="s">
        <v>613</v>
      </c>
      <c r="Q39" s="158"/>
      <c r="R39" s="158"/>
      <c r="S39" s="158"/>
      <c r="T39" s="158"/>
      <c r="U39" s="158"/>
      <c r="V39" s="158"/>
      <c r="W39" s="158"/>
      <c r="X39" s="229"/>
      <c r="Y39" s="336" t="s">
        <v>12</v>
      </c>
      <c r="Z39" s="549"/>
      <c r="AA39" s="550"/>
      <c r="AB39" s="551" t="s">
        <v>516</v>
      </c>
      <c r="AC39" s="551"/>
      <c r="AD39" s="551"/>
      <c r="AE39" s="362">
        <v>100</v>
      </c>
      <c r="AF39" s="363"/>
      <c r="AG39" s="363"/>
      <c r="AH39" s="363"/>
      <c r="AI39" s="362">
        <v>100</v>
      </c>
      <c r="AJ39" s="363"/>
      <c r="AK39" s="363"/>
      <c r="AL39" s="363"/>
      <c r="AM39" s="362">
        <v>100</v>
      </c>
      <c r="AN39" s="363"/>
      <c r="AO39" s="363"/>
      <c r="AP39" s="363"/>
      <c r="AQ39" s="100" t="s">
        <v>562</v>
      </c>
      <c r="AR39" s="101"/>
      <c r="AS39" s="101"/>
      <c r="AT39" s="102"/>
      <c r="AU39" s="363" t="s">
        <v>621</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516</v>
      </c>
      <c r="AC40" s="522"/>
      <c r="AD40" s="522"/>
      <c r="AE40" s="362">
        <v>90</v>
      </c>
      <c r="AF40" s="363"/>
      <c r="AG40" s="363"/>
      <c r="AH40" s="363"/>
      <c r="AI40" s="362">
        <v>90</v>
      </c>
      <c r="AJ40" s="363"/>
      <c r="AK40" s="363"/>
      <c r="AL40" s="363"/>
      <c r="AM40" s="362">
        <v>90</v>
      </c>
      <c r="AN40" s="363"/>
      <c r="AO40" s="363"/>
      <c r="AP40" s="363"/>
      <c r="AQ40" s="100" t="s">
        <v>562</v>
      </c>
      <c r="AR40" s="101"/>
      <c r="AS40" s="101"/>
      <c r="AT40" s="102"/>
      <c r="AU40" s="363">
        <v>90</v>
      </c>
      <c r="AV40" s="363"/>
      <c r="AW40" s="363"/>
      <c r="AX40" s="365"/>
    </row>
    <row r="41" spans="1:50" ht="23.25" customHeight="1" x14ac:dyDescent="0.15">
      <c r="A41" s="647"/>
      <c r="B41" s="648"/>
      <c r="C41" s="648"/>
      <c r="D41" s="648"/>
      <c r="E41" s="648"/>
      <c r="F41" s="649"/>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111</v>
      </c>
      <c r="AF41" s="363"/>
      <c r="AG41" s="363"/>
      <c r="AH41" s="363"/>
      <c r="AI41" s="362">
        <v>111</v>
      </c>
      <c r="AJ41" s="363"/>
      <c r="AK41" s="363"/>
      <c r="AL41" s="363"/>
      <c r="AM41" s="362">
        <v>111</v>
      </c>
      <c r="AN41" s="363"/>
      <c r="AO41" s="363"/>
      <c r="AP41" s="363"/>
      <c r="AQ41" s="100" t="s">
        <v>562</v>
      </c>
      <c r="AR41" s="101"/>
      <c r="AS41" s="101"/>
      <c r="AT41" s="102"/>
      <c r="AU41" s="363" t="s">
        <v>621</v>
      </c>
      <c r="AV41" s="363"/>
      <c r="AW41" s="363"/>
      <c r="AX41" s="365"/>
    </row>
    <row r="42" spans="1:50" ht="23.25" customHeight="1" x14ac:dyDescent="0.15">
      <c r="A42" s="903" t="s">
        <v>525</v>
      </c>
      <c r="B42" s="904"/>
      <c r="C42" s="904"/>
      <c r="D42" s="904"/>
      <c r="E42" s="904"/>
      <c r="F42" s="905"/>
      <c r="G42" s="909" t="s">
        <v>565</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14.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4" t="s">
        <v>491</v>
      </c>
      <c r="B44" s="645"/>
      <c r="C44" s="645"/>
      <c r="D44" s="645"/>
      <c r="E44" s="645"/>
      <c r="F44" s="646"/>
      <c r="G44" s="565" t="s">
        <v>265</v>
      </c>
      <c r="H44" s="379"/>
      <c r="I44" s="379"/>
      <c r="J44" s="379"/>
      <c r="K44" s="379"/>
      <c r="L44" s="379"/>
      <c r="M44" s="379"/>
      <c r="N44" s="379"/>
      <c r="O44" s="566"/>
      <c r="P44" s="634" t="s">
        <v>59</v>
      </c>
      <c r="Q44" s="379"/>
      <c r="R44" s="379"/>
      <c r="S44" s="379"/>
      <c r="T44" s="379"/>
      <c r="U44" s="379"/>
      <c r="V44" s="379"/>
      <c r="W44" s="379"/>
      <c r="X44" s="566"/>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562</v>
      </c>
      <c r="AR45" s="133"/>
      <c r="AS45" s="134" t="s">
        <v>356</v>
      </c>
      <c r="AT45" s="169"/>
      <c r="AU45" s="269">
        <v>30</v>
      </c>
      <c r="AV45" s="269"/>
      <c r="AW45" s="377" t="s">
        <v>300</v>
      </c>
      <c r="AX45" s="378"/>
    </row>
    <row r="46" spans="1:50" ht="23.25" customHeight="1" x14ac:dyDescent="0.15">
      <c r="A46" s="515"/>
      <c r="B46" s="513"/>
      <c r="C46" s="513"/>
      <c r="D46" s="513"/>
      <c r="E46" s="513"/>
      <c r="F46" s="514"/>
      <c r="G46" s="540" t="s">
        <v>654</v>
      </c>
      <c r="H46" s="541"/>
      <c r="I46" s="541"/>
      <c r="J46" s="541"/>
      <c r="K46" s="541"/>
      <c r="L46" s="541"/>
      <c r="M46" s="541"/>
      <c r="N46" s="541"/>
      <c r="O46" s="542"/>
      <c r="P46" s="158" t="s">
        <v>649</v>
      </c>
      <c r="Q46" s="158"/>
      <c r="R46" s="158"/>
      <c r="S46" s="158"/>
      <c r="T46" s="158"/>
      <c r="U46" s="158"/>
      <c r="V46" s="158"/>
      <c r="W46" s="158"/>
      <c r="X46" s="229"/>
      <c r="Y46" s="336" t="s">
        <v>12</v>
      </c>
      <c r="Z46" s="549"/>
      <c r="AA46" s="550"/>
      <c r="AB46" s="551" t="s">
        <v>516</v>
      </c>
      <c r="AC46" s="551"/>
      <c r="AD46" s="551"/>
      <c r="AE46" s="362">
        <v>95</v>
      </c>
      <c r="AF46" s="363"/>
      <c r="AG46" s="363"/>
      <c r="AH46" s="363"/>
      <c r="AI46" s="362">
        <v>93</v>
      </c>
      <c r="AJ46" s="363"/>
      <c r="AK46" s="363"/>
      <c r="AL46" s="363"/>
      <c r="AM46" s="362">
        <v>94</v>
      </c>
      <c r="AN46" s="363"/>
      <c r="AO46" s="363"/>
      <c r="AP46" s="363"/>
      <c r="AQ46" s="100" t="s">
        <v>562</v>
      </c>
      <c r="AR46" s="101"/>
      <c r="AS46" s="101"/>
      <c r="AT46" s="102"/>
      <c r="AU46" s="363" t="s">
        <v>621</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516</v>
      </c>
      <c r="AC47" s="522"/>
      <c r="AD47" s="522"/>
      <c r="AE47" s="362">
        <v>90</v>
      </c>
      <c r="AF47" s="363"/>
      <c r="AG47" s="363"/>
      <c r="AH47" s="363"/>
      <c r="AI47" s="362">
        <v>90</v>
      </c>
      <c r="AJ47" s="363"/>
      <c r="AK47" s="363"/>
      <c r="AL47" s="363"/>
      <c r="AM47" s="362">
        <v>90</v>
      </c>
      <c r="AN47" s="363"/>
      <c r="AO47" s="363"/>
      <c r="AP47" s="363"/>
      <c r="AQ47" s="100" t="s">
        <v>562</v>
      </c>
      <c r="AR47" s="101"/>
      <c r="AS47" s="101"/>
      <c r="AT47" s="102"/>
      <c r="AU47" s="363">
        <v>90</v>
      </c>
      <c r="AV47" s="363"/>
      <c r="AW47" s="363"/>
      <c r="AX47" s="365"/>
    </row>
    <row r="48" spans="1:50" ht="23.25" customHeight="1" x14ac:dyDescent="0.15">
      <c r="A48" s="647"/>
      <c r="B48" s="648"/>
      <c r="C48" s="648"/>
      <c r="D48" s="648"/>
      <c r="E48" s="648"/>
      <c r="F48" s="649"/>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v>106</v>
      </c>
      <c r="AF48" s="363"/>
      <c r="AG48" s="363"/>
      <c r="AH48" s="363"/>
      <c r="AI48" s="362">
        <v>103</v>
      </c>
      <c r="AJ48" s="363"/>
      <c r="AK48" s="363"/>
      <c r="AL48" s="363"/>
      <c r="AM48" s="362">
        <v>104</v>
      </c>
      <c r="AN48" s="363"/>
      <c r="AO48" s="363"/>
      <c r="AP48" s="363"/>
      <c r="AQ48" s="100" t="s">
        <v>562</v>
      </c>
      <c r="AR48" s="101"/>
      <c r="AS48" s="101"/>
      <c r="AT48" s="102"/>
      <c r="AU48" s="363" t="s">
        <v>621</v>
      </c>
      <c r="AV48" s="363"/>
      <c r="AW48" s="363"/>
      <c r="AX48" s="365"/>
    </row>
    <row r="49" spans="1:50" ht="16.5" customHeight="1" x14ac:dyDescent="0.15">
      <c r="A49" s="903" t="s">
        <v>525</v>
      </c>
      <c r="B49" s="904"/>
      <c r="C49" s="904"/>
      <c r="D49" s="904"/>
      <c r="E49" s="904"/>
      <c r="F49" s="905"/>
      <c r="G49" s="909" t="s">
        <v>647</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4" t="s">
        <v>59</v>
      </c>
      <c r="Q51" s="379"/>
      <c r="R51" s="379"/>
      <c r="S51" s="379"/>
      <c r="T51" s="379"/>
      <c r="U51" s="379"/>
      <c r="V51" s="379"/>
      <c r="W51" s="379"/>
      <c r="X51" s="566"/>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4" t="s">
        <v>59</v>
      </c>
      <c r="Q58" s="379"/>
      <c r="R58" s="379"/>
      <c r="S58" s="379"/>
      <c r="T58" s="379"/>
      <c r="U58" s="379"/>
      <c r="V58" s="379"/>
      <c r="W58" s="379"/>
      <c r="X58" s="566"/>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515</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515</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516</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514</v>
      </c>
      <c r="X70" s="950"/>
      <c r="Y70" s="955" t="s">
        <v>12</v>
      </c>
      <c r="Z70" s="955"/>
      <c r="AA70" s="956"/>
      <c r="AB70" s="957" t="s">
        <v>515</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515</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516</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528</v>
      </c>
      <c r="B78" s="918"/>
      <c r="C78" s="918"/>
      <c r="D78" s="918"/>
      <c r="E78" s="915" t="s">
        <v>465</v>
      </c>
      <c r="F78" s="916"/>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2" t="s">
        <v>483</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8" t="s">
        <v>62</v>
      </c>
      <c r="Z87" s="759"/>
      <c r="AA87" s="760"/>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32" t="s">
        <v>54</v>
      </c>
      <c r="Z88" s="733"/>
      <c r="AA88" s="734"/>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8" t="s">
        <v>62</v>
      </c>
      <c r="Z92" s="759"/>
      <c r="AA92" s="760"/>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32" t="s">
        <v>54</v>
      </c>
      <c r="Z93" s="733"/>
      <c r="AA93" s="734"/>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538</v>
      </c>
      <c r="AV100" s="935"/>
      <c r="AW100" s="935"/>
      <c r="AX100" s="937"/>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1" t="s">
        <v>570</v>
      </c>
      <c r="AC101" s="551"/>
      <c r="AD101" s="551"/>
      <c r="AE101" s="362">
        <v>29</v>
      </c>
      <c r="AF101" s="363"/>
      <c r="AG101" s="363"/>
      <c r="AH101" s="364"/>
      <c r="AI101" s="362">
        <v>32</v>
      </c>
      <c r="AJ101" s="363"/>
      <c r="AK101" s="363"/>
      <c r="AL101" s="364"/>
      <c r="AM101" s="362">
        <v>22</v>
      </c>
      <c r="AN101" s="363"/>
      <c r="AO101" s="363"/>
      <c r="AP101" s="364"/>
      <c r="AQ101" s="362" t="s">
        <v>608</v>
      </c>
      <c r="AR101" s="363"/>
      <c r="AS101" s="363"/>
      <c r="AT101" s="364"/>
      <c r="AU101" s="362" t="s">
        <v>655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v>44</v>
      </c>
      <c r="AF102" s="356"/>
      <c r="AG102" s="356"/>
      <c r="AH102" s="356"/>
      <c r="AI102" s="356">
        <v>18</v>
      </c>
      <c r="AJ102" s="356"/>
      <c r="AK102" s="356"/>
      <c r="AL102" s="356"/>
      <c r="AM102" s="356">
        <v>18</v>
      </c>
      <c r="AN102" s="356"/>
      <c r="AO102" s="356"/>
      <c r="AP102" s="356"/>
      <c r="AQ102" s="820">
        <v>36</v>
      </c>
      <c r="AR102" s="821"/>
      <c r="AS102" s="821"/>
      <c r="AT102" s="822"/>
      <c r="AU102" s="820" t="s">
        <v>620</v>
      </c>
      <c r="AV102" s="821"/>
      <c r="AW102" s="821"/>
      <c r="AX102" s="822"/>
    </row>
    <row r="103" spans="1:60" ht="31.5"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538</v>
      </c>
      <c r="AV103" s="359"/>
      <c r="AW103" s="359"/>
      <c r="AX103" s="361"/>
    </row>
    <row r="104" spans="1:60" ht="23.25" customHeight="1" x14ac:dyDescent="0.15">
      <c r="A104" s="491"/>
      <c r="B104" s="492"/>
      <c r="C104" s="492"/>
      <c r="D104" s="492"/>
      <c r="E104" s="492"/>
      <c r="F104" s="493"/>
      <c r="G104" s="158" t="s">
        <v>568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570</v>
      </c>
      <c r="AC104" s="472"/>
      <c r="AD104" s="473"/>
      <c r="AE104" s="362">
        <v>99</v>
      </c>
      <c r="AF104" s="363"/>
      <c r="AG104" s="363"/>
      <c r="AH104" s="364"/>
      <c r="AI104" s="362">
        <v>92</v>
      </c>
      <c r="AJ104" s="363"/>
      <c r="AK104" s="363"/>
      <c r="AL104" s="364"/>
      <c r="AM104" s="362">
        <v>88</v>
      </c>
      <c r="AN104" s="363"/>
      <c r="AO104" s="363"/>
      <c r="AP104" s="364"/>
      <c r="AQ104" s="362" t="s">
        <v>610</v>
      </c>
      <c r="AR104" s="363"/>
      <c r="AS104" s="363"/>
      <c r="AT104" s="364"/>
      <c r="AU104" s="362" t="s">
        <v>656</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570</v>
      </c>
      <c r="AC105" s="405"/>
      <c r="AD105" s="406"/>
      <c r="AE105" s="356">
        <v>98</v>
      </c>
      <c r="AF105" s="356"/>
      <c r="AG105" s="356"/>
      <c r="AH105" s="356"/>
      <c r="AI105" s="356">
        <v>84</v>
      </c>
      <c r="AJ105" s="356"/>
      <c r="AK105" s="356"/>
      <c r="AL105" s="356"/>
      <c r="AM105" s="356">
        <v>84</v>
      </c>
      <c r="AN105" s="356"/>
      <c r="AO105" s="356"/>
      <c r="AP105" s="356"/>
      <c r="AQ105" s="362">
        <v>70</v>
      </c>
      <c r="AR105" s="363"/>
      <c r="AS105" s="363"/>
      <c r="AT105" s="364"/>
      <c r="AU105" s="820" t="s">
        <v>620</v>
      </c>
      <c r="AV105" s="821"/>
      <c r="AW105" s="821"/>
      <c r="AX105" s="822"/>
    </row>
    <row r="106" spans="1:60" ht="31.5"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538</v>
      </c>
      <c r="AV106" s="359"/>
      <c r="AW106" s="359"/>
      <c r="AX106" s="361"/>
    </row>
    <row r="107" spans="1:60" ht="23.25" customHeight="1" x14ac:dyDescent="0.15">
      <c r="A107" s="491"/>
      <c r="B107" s="492"/>
      <c r="C107" s="492"/>
      <c r="D107" s="492"/>
      <c r="E107" s="492"/>
      <c r="F107" s="493"/>
      <c r="G107" s="158" t="s">
        <v>569</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571</v>
      </c>
      <c r="AC107" s="472"/>
      <c r="AD107" s="473"/>
      <c r="AE107" s="356">
        <v>18</v>
      </c>
      <c r="AF107" s="356"/>
      <c r="AG107" s="356"/>
      <c r="AH107" s="356"/>
      <c r="AI107" s="356">
        <v>18</v>
      </c>
      <c r="AJ107" s="356"/>
      <c r="AK107" s="356"/>
      <c r="AL107" s="356"/>
      <c r="AM107" s="356">
        <v>14</v>
      </c>
      <c r="AN107" s="356"/>
      <c r="AO107" s="356"/>
      <c r="AP107" s="356"/>
      <c r="AQ107" s="362" t="s">
        <v>609</v>
      </c>
      <c r="AR107" s="363"/>
      <c r="AS107" s="363"/>
      <c r="AT107" s="364"/>
      <c r="AU107" s="362" t="s">
        <v>657</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571</v>
      </c>
      <c r="AC108" s="405"/>
      <c r="AD108" s="406"/>
      <c r="AE108" s="356">
        <v>20</v>
      </c>
      <c r="AF108" s="356"/>
      <c r="AG108" s="356"/>
      <c r="AH108" s="356"/>
      <c r="AI108" s="356">
        <v>16</v>
      </c>
      <c r="AJ108" s="356"/>
      <c r="AK108" s="356"/>
      <c r="AL108" s="356"/>
      <c r="AM108" s="356">
        <v>14</v>
      </c>
      <c r="AN108" s="356"/>
      <c r="AO108" s="356"/>
      <c r="AP108" s="356"/>
      <c r="AQ108" s="362">
        <v>12</v>
      </c>
      <c r="AR108" s="363"/>
      <c r="AS108" s="363"/>
      <c r="AT108" s="364"/>
      <c r="AU108" s="820" t="s">
        <v>620</v>
      </c>
      <c r="AV108" s="821"/>
      <c r="AW108" s="821"/>
      <c r="AX108" s="82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574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373</v>
      </c>
      <c r="AF116" s="356"/>
      <c r="AG116" s="356"/>
      <c r="AH116" s="356"/>
      <c r="AI116" s="356">
        <v>338</v>
      </c>
      <c r="AJ116" s="356"/>
      <c r="AK116" s="356"/>
      <c r="AL116" s="356"/>
      <c r="AM116" s="356">
        <v>293</v>
      </c>
      <c r="AN116" s="356"/>
      <c r="AO116" s="356"/>
      <c r="AP116" s="356"/>
      <c r="AQ116" s="362">
        <v>380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632</v>
      </c>
      <c r="AF117" s="304"/>
      <c r="AG117" s="304"/>
      <c r="AH117" s="304"/>
      <c r="AI117" s="304" t="s">
        <v>633</v>
      </c>
      <c r="AJ117" s="304"/>
      <c r="AK117" s="304"/>
      <c r="AL117" s="304"/>
      <c r="AM117" s="304" t="s">
        <v>640</v>
      </c>
      <c r="AN117" s="304"/>
      <c r="AO117" s="304"/>
      <c r="AP117" s="304"/>
      <c r="AQ117" s="304" t="s">
        <v>637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572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575</v>
      </c>
      <c r="AC119" s="299"/>
      <c r="AD119" s="300"/>
      <c r="AE119" s="356">
        <v>355</v>
      </c>
      <c r="AF119" s="356"/>
      <c r="AG119" s="356"/>
      <c r="AH119" s="356"/>
      <c r="AI119" s="356">
        <v>344</v>
      </c>
      <c r="AJ119" s="356"/>
      <c r="AK119" s="356"/>
      <c r="AL119" s="356"/>
      <c r="AM119" s="356">
        <v>366</v>
      </c>
      <c r="AN119" s="356"/>
      <c r="AO119" s="356"/>
      <c r="AP119" s="356"/>
      <c r="AQ119" s="356">
        <v>391</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576</v>
      </c>
      <c r="AC120" s="340"/>
      <c r="AD120" s="341"/>
      <c r="AE120" s="304" t="s">
        <v>634</v>
      </c>
      <c r="AF120" s="304"/>
      <c r="AG120" s="304"/>
      <c r="AH120" s="304"/>
      <c r="AI120" s="304" t="s">
        <v>643</v>
      </c>
      <c r="AJ120" s="304"/>
      <c r="AK120" s="304"/>
      <c r="AL120" s="304"/>
      <c r="AM120" s="304" t="s">
        <v>641</v>
      </c>
      <c r="AN120" s="304"/>
      <c r="AO120" s="304"/>
      <c r="AP120" s="304"/>
      <c r="AQ120" s="304" t="s">
        <v>638</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539</v>
      </c>
      <c r="AR121" s="334"/>
      <c r="AS121" s="334"/>
      <c r="AT121" s="334"/>
      <c r="AU121" s="334"/>
      <c r="AV121" s="334"/>
      <c r="AW121" s="334"/>
      <c r="AX121" s="335"/>
    </row>
    <row r="122" spans="1:50" ht="23.25" customHeight="1" x14ac:dyDescent="0.15">
      <c r="A122" s="290"/>
      <c r="B122" s="291"/>
      <c r="C122" s="291"/>
      <c r="D122" s="291"/>
      <c r="E122" s="291"/>
      <c r="F122" s="292"/>
      <c r="G122" s="349" t="s">
        <v>573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575</v>
      </c>
      <c r="AC122" s="299"/>
      <c r="AD122" s="300"/>
      <c r="AE122" s="356">
        <v>2704</v>
      </c>
      <c r="AF122" s="356"/>
      <c r="AG122" s="356"/>
      <c r="AH122" s="356"/>
      <c r="AI122" s="356">
        <v>2700</v>
      </c>
      <c r="AJ122" s="356"/>
      <c r="AK122" s="356"/>
      <c r="AL122" s="356"/>
      <c r="AM122" s="356">
        <v>3223</v>
      </c>
      <c r="AN122" s="356"/>
      <c r="AO122" s="356"/>
      <c r="AP122" s="356"/>
      <c r="AQ122" s="356">
        <v>3423</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576</v>
      </c>
      <c r="AC123" s="340"/>
      <c r="AD123" s="341"/>
      <c r="AE123" s="304" t="s">
        <v>635</v>
      </c>
      <c r="AF123" s="304"/>
      <c r="AG123" s="304"/>
      <c r="AH123" s="304"/>
      <c r="AI123" s="304" t="s">
        <v>636</v>
      </c>
      <c r="AJ123" s="304"/>
      <c r="AK123" s="304"/>
      <c r="AL123" s="304"/>
      <c r="AM123" s="599" t="s">
        <v>642</v>
      </c>
      <c r="AN123" s="600"/>
      <c r="AO123" s="600"/>
      <c r="AP123" s="601"/>
      <c r="AQ123" s="304" t="s">
        <v>639</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617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618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561</v>
      </c>
      <c r="AV133" s="133"/>
      <c r="AW133" s="134" t="s">
        <v>300</v>
      </c>
      <c r="AX133" s="135"/>
    </row>
    <row r="134" spans="1:50" ht="24" customHeight="1" x14ac:dyDescent="0.15">
      <c r="A134" s="1000"/>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t="s">
        <v>579</v>
      </c>
      <c r="AF134" s="101"/>
      <c r="AG134" s="101"/>
      <c r="AH134" s="101"/>
      <c r="AI134" s="264" t="s">
        <v>578</v>
      </c>
      <c r="AJ134" s="101"/>
      <c r="AK134" s="101"/>
      <c r="AL134" s="101"/>
      <c r="AM134" s="264" t="s">
        <v>561</v>
      </c>
      <c r="AN134" s="101"/>
      <c r="AO134" s="101"/>
      <c r="AP134" s="101"/>
      <c r="AQ134" s="264" t="s">
        <v>578</v>
      </c>
      <c r="AR134" s="101"/>
      <c r="AS134" s="101"/>
      <c r="AT134" s="101"/>
      <c r="AU134" s="264" t="s">
        <v>561</v>
      </c>
      <c r="AV134" s="101"/>
      <c r="AW134" s="101"/>
      <c r="AX134" s="220"/>
    </row>
    <row r="135" spans="1:50" ht="22.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579</v>
      </c>
      <c r="AF135" s="101"/>
      <c r="AG135" s="101"/>
      <c r="AH135" s="101"/>
      <c r="AI135" s="264" t="s">
        <v>578</v>
      </c>
      <c r="AJ135" s="101"/>
      <c r="AK135" s="101"/>
      <c r="AL135" s="101"/>
      <c r="AM135" s="264" t="s">
        <v>578</v>
      </c>
      <c r="AN135" s="101"/>
      <c r="AO135" s="101"/>
      <c r="AP135" s="101"/>
      <c r="AQ135" s="264" t="s">
        <v>578</v>
      </c>
      <c r="AR135" s="101"/>
      <c r="AS135" s="101"/>
      <c r="AT135" s="101"/>
      <c r="AU135" s="264" t="s">
        <v>578</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4.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7"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4.2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562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562</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1000"/>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562</v>
      </c>
      <c r="AC433" s="130"/>
      <c r="AD433" s="130"/>
      <c r="AE433" s="100" t="s">
        <v>562</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562</v>
      </c>
      <c r="AC434" s="219"/>
      <c r="AD434" s="219"/>
      <c r="AE434" s="100" t="s">
        <v>581</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581</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581</v>
      </c>
      <c r="AF457" s="133"/>
      <c r="AG457" s="134" t="s">
        <v>356</v>
      </c>
      <c r="AH457" s="169"/>
      <c r="AI457" s="179"/>
      <c r="AJ457" s="179"/>
      <c r="AK457" s="179"/>
      <c r="AL457" s="174"/>
      <c r="AM457" s="179"/>
      <c r="AN457" s="179"/>
      <c r="AO457" s="179"/>
      <c r="AP457" s="174"/>
      <c r="AQ457" s="215" t="s">
        <v>562</v>
      </c>
      <c r="AR457" s="133"/>
      <c r="AS457" s="134" t="s">
        <v>356</v>
      </c>
      <c r="AT457" s="169"/>
      <c r="AU457" s="133" t="s">
        <v>566</v>
      </c>
      <c r="AV457" s="133"/>
      <c r="AW457" s="134" t="s">
        <v>300</v>
      </c>
      <c r="AX457" s="135"/>
    </row>
    <row r="458" spans="1:50" ht="23.25" customHeight="1" x14ac:dyDescent="0.15">
      <c r="A458" s="1000"/>
      <c r="B458" s="250"/>
      <c r="C458" s="249"/>
      <c r="D458" s="250"/>
      <c r="E458" s="163"/>
      <c r="F458" s="164"/>
      <c r="G458" s="228" t="s">
        <v>562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581</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562</v>
      </c>
      <c r="AC459" s="219"/>
      <c r="AD459" s="219"/>
      <c r="AE459" s="100" t="s">
        <v>582</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562</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7.25" customHeight="1" x14ac:dyDescent="0.15">
      <c r="A482" s="1000"/>
      <c r="B482" s="250"/>
      <c r="C482" s="249"/>
      <c r="D482" s="250"/>
      <c r="E482" s="157" t="s">
        <v>562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7.2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6.75"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1" t="s">
        <v>552</v>
      </c>
      <c r="AE702" s="902"/>
      <c r="AF702" s="902"/>
      <c r="AG702" s="891" t="s">
        <v>584</v>
      </c>
      <c r="AH702" s="892"/>
      <c r="AI702" s="892"/>
      <c r="AJ702" s="892"/>
      <c r="AK702" s="892"/>
      <c r="AL702" s="892"/>
      <c r="AM702" s="892"/>
      <c r="AN702" s="892"/>
      <c r="AO702" s="892"/>
      <c r="AP702" s="892"/>
      <c r="AQ702" s="892"/>
      <c r="AR702" s="892"/>
      <c r="AS702" s="892"/>
      <c r="AT702" s="892"/>
      <c r="AU702" s="892"/>
      <c r="AV702" s="892"/>
      <c r="AW702" s="892"/>
      <c r="AX702" s="893"/>
    </row>
    <row r="703" spans="1:50" ht="52.5" customHeight="1" x14ac:dyDescent="0.15">
      <c r="A703" s="531"/>
      <c r="B703" s="532"/>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89"/>
      <c r="AD703" s="151" t="s">
        <v>552</v>
      </c>
      <c r="AE703" s="152"/>
      <c r="AF703" s="152"/>
      <c r="AG703" s="667" t="s">
        <v>585</v>
      </c>
      <c r="AH703" s="668"/>
      <c r="AI703" s="668"/>
      <c r="AJ703" s="668"/>
      <c r="AK703" s="668"/>
      <c r="AL703" s="668"/>
      <c r="AM703" s="668"/>
      <c r="AN703" s="668"/>
      <c r="AO703" s="668"/>
      <c r="AP703" s="668"/>
      <c r="AQ703" s="668"/>
      <c r="AR703" s="668"/>
      <c r="AS703" s="668"/>
      <c r="AT703" s="668"/>
      <c r="AU703" s="668"/>
      <c r="AV703" s="668"/>
      <c r="AW703" s="668"/>
      <c r="AX703" s="669"/>
    </row>
    <row r="704" spans="1:50" ht="90" customHeight="1" x14ac:dyDescent="0.15">
      <c r="A704" s="533"/>
      <c r="B704" s="534"/>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5" t="s">
        <v>552</v>
      </c>
      <c r="AE704" s="586"/>
      <c r="AF704" s="586"/>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552</v>
      </c>
      <c r="AE705" s="736"/>
      <c r="AF705" s="736"/>
      <c r="AG705" s="157" t="s">
        <v>605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583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583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587</v>
      </c>
      <c r="AE708" s="671"/>
      <c r="AF708" s="671"/>
      <c r="AG708" s="526" t="s">
        <v>579</v>
      </c>
      <c r="AH708" s="527"/>
      <c r="AI708" s="527"/>
      <c r="AJ708" s="527"/>
      <c r="AK708" s="527"/>
      <c r="AL708" s="527"/>
      <c r="AM708" s="527"/>
      <c r="AN708" s="527"/>
      <c r="AO708" s="527"/>
      <c r="AP708" s="527"/>
      <c r="AQ708" s="527"/>
      <c r="AR708" s="527"/>
      <c r="AS708" s="527"/>
      <c r="AT708" s="527"/>
      <c r="AU708" s="527"/>
      <c r="AV708" s="527"/>
      <c r="AW708" s="527"/>
      <c r="AX708" s="528"/>
    </row>
    <row r="709" spans="1:50" ht="34.5"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7" t="s">
        <v>598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587</v>
      </c>
      <c r="AE710" s="152"/>
      <c r="AF710" s="152"/>
      <c r="AG710" s="667" t="s">
        <v>579</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7" t="s">
        <v>599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552</v>
      </c>
      <c r="AE712" s="586"/>
      <c r="AF712" s="586"/>
      <c r="AG712" s="594" t="s">
        <v>611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7" t="s">
        <v>600</v>
      </c>
      <c r="AH713" s="668"/>
      <c r="AI713" s="668"/>
      <c r="AJ713" s="668"/>
      <c r="AK713" s="668"/>
      <c r="AL713" s="668"/>
      <c r="AM713" s="668"/>
      <c r="AN713" s="668"/>
      <c r="AO713" s="668"/>
      <c r="AP713" s="668"/>
      <c r="AQ713" s="668"/>
      <c r="AR713" s="668"/>
      <c r="AS713" s="668"/>
      <c r="AT713" s="668"/>
      <c r="AU713" s="668"/>
      <c r="AV713" s="668"/>
      <c r="AW713" s="668"/>
      <c r="AX713" s="669"/>
    </row>
    <row r="714" spans="1:50" ht="34.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552</v>
      </c>
      <c r="AE714" s="592"/>
      <c r="AF714" s="593"/>
      <c r="AG714" s="692" t="s">
        <v>601</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552</v>
      </c>
      <c r="AE715" s="671"/>
      <c r="AF715" s="780"/>
      <c r="AG715" s="526" t="s">
        <v>651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587</v>
      </c>
      <c r="AE716" s="762"/>
      <c r="AF716" s="762"/>
      <c r="AG716" s="667" t="s">
        <v>566</v>
      </c>
      <c r="AH716" s="668"/>
      <c r="AI716" s="668"/>
      <c r="AJ716" s="668"/>
      <c r="AK716" s="668"/>
      <c r="AL716" s="668"/>
      <c r="AM716" s="668"/>
      <c r="AN716" s="668"/>
      <c r="AO716" s="668"/>
      <c r="AP716" s="668"/>
      <c r="AQ716" s="668"/>
      <c r="AR716" s="668"/>
      <c r="AS716" s="668"/>
      <c r="AT716" s="668"/>
      <c r="AU716" s="668"/>
      <c r="AV716" s="668"/>
      <c r="AW716" s="668"/>
      <c r="AX716" s="669"/>
    </row>
    <row r="717" spans="1:50" ht="39" customHeight="1" x14ac:dyDescent="0.15">
      <c r="A717" s="658"/>
      <c r="B717" s="659"/>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7" t="s">
        <v>602</v>
      </c>
      <c r="AH717" s="668"/>
      <c r="AI717" s="668"/>
      <c r="AJ717" s="668"/>
      <c r="AK717" s="668"/>
      <c r="AL717" s="668"/>
      <c r="AM717" s="668"/>
      <c r="AN717" s="668"/>
      <c r="AO717" s="668"/>
      <c r="AP717" s="668"/>
      <c r="AQ717" s="668"/>
      <c r="AR717" s="668"/>
      <c r="AS717" s="668"/>
      <c r="AT717" s="668"/>
      <c r="AU717" s="668"/>
      <c r="AV717" s="668"/>
      <c r="AW717" s="668"/>
      <c r="AX717" s="669"/>
    </row>
    <row r="718" spans="1:50" ht="60"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587</v>
      </c>
      <c r="AE719" s="671"/>
      <c r="AF719" s="671"/>
      <c r="AG719" s="157" t="s">
        <v>561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3"/>
      <c r="D721" s="924"/>
      <c r="E721" s="924"/>
      <c r="F721" s="925"/>
      <c r="G721" s="943"/>
      <c r="H721" s="944"/>
      <c r="I721" s="83" t="str">
        <f>IF(OR(G721="　", G721=""), "", "-")</f>
        <v/>
      </c>
      <c r="J721" s="922"/>
      <c r="K721" s="922"/>
      <c r="L721" s="83" t="str">
        <f>IF(M721="","","-")</f>
        <v/>
      </c>
      <c r="M721" s="84"/>
      <c r="N721" s="919" t="s">
        <v>619</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93.75" customHeight="1" x14ac:dyDescent="0.15">
      <c r="A726" s="624" t="s">
        <v>48</v>
      </c>
      <c r="B726" s="625"/>
      <c r="C726" s="444" t="s">
        <v>53</v>
      </c>
      <c r="D726" s="581"/>
      <c r="E726" s="581"/>
      <c r="F726" s="582"/>
      <c r="G726" s="800" t="s">
        <v>612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588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2.25" customHeight="1" thickBot="1" x14ac:dyDescent="0.2">
      <c r="A729" s="768" t="s">
        <v>644</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1.5" customHeight="1" thickBot="1" x14ac:dyDescent="0.2">
      <c r="A731" s="621" t="s">
        <v>256</v>
      </c>
      <c r="B731" s="622"/>
      <c r="C731" s="622"/>
      <c r="D731" s="622"/>
      <c r="E731" s="623"/>
      <c r="F731" s="683" t="s">
        <v>645</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6.75" customHeight="1" thickBot="1" x14ac:dyDescent="0.2">
      <c r="A733" s="752" t="s">
        <v>653</v>
      </c>
      <c r="B733" s="753"/>
      <c r="C733" s="753"/>
      <c r="D733" s="753"/>
      <c r="E733" s="754"/>
      <c r="F733" s="769" t="s">
        <v>652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41.2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550</v>
      </c>
      <c r="F739" s="126"/>
      <c r="G739" s="126"/>
      <c r="H739" s="91" t="str">
        <f>IF(E739="", "", "(")</f>
        <v>(</v>
      </c>
      <c r="I739" s="106"/>
      <c r="J739" s="106"/>
      <c r="K739" s="91" t="str">
        <f>IF(OR(I739="　", I739=""), "", "-")</f>
        <v/>
      </c>
      <c r="L739" s="107">
        <v>829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531</v>
      </c>
      <c r="B779" s="764"/>
      <c r="C779" s="764"/>
      <c r="D779" s="764"/>
      <c r="E779" s="764"/>
      <c r="F779" s="765"/>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6"/>
      <c r="C781" s="766"/>
      <c r="D781" s="766"/>
      <c r="E781" s="766"/>
      <c r="F781" s="767"/>
      <c r="G781" s="449" t="s">
        <v>624</v>
      </c>
      <c r="H781" s="450"/>
      <c r="I781" s="450"/>
      <c r="J781" s="450"/>
      <c r="K781" s="451"/>
      <c r="L781" s="452" t="s">
        <v>627</v>
      </c>
      <c r="M781" s="453"/>
      <c r="N781" s="453"/>
      <c r="O781" s="453"/>
      <c r="P781" s="453"/>
      <c r="Q781" s="453"/>
      <c r="R781" s="453"/>
      <c r="S781" s="453"/>
      <c r="T781" s="453"/>
      <c r="U781" s="453"/>
      <c r="V781" s="453"/>
      <c r="W781" s="453"/>
      <c r="X781" s="454"/>
      <c r="Y781" s="455">
        <v>67</v>
      </c>
      <c r="Z781" s="456"/>
      <c r="AA781" s="456"/>
      <c r="AB781" s="557"/>
      <c r="AC781" s="449" t="s">
        <v>622</v>
      </c>
      <c r="AD781" s="450"/>
      <c r="AE781" s="450"/>
      <c r="AF781" s="450"/>
      <c r="AG781" s="451"/>
      <c r="AH781" s="452" t="s">
        <v>630</v>
      </c>
      <c r="AI781" s="453"/>
      <c r="AJ781" s="453"/>
      <c r="AK781" s="453"/>
      <c r="AL781" s="453"/>
      <c r="AM781" s="453"/>
      <c r="AN781" s="453"/>
      <c r="AO781" s="453"/>
      <c r="AP781" s="453"/>
      <c r="AQ781" s="453"/>
      <c r="AR781" s="453"/>
      <c r="AS781" s="453"/>
      <c r="AT781" s="454"/>
      <c r="AU781" s="455">
        <v>3</v>
      </c>
      <c r="AV781" s="456"/>
      <c r="AW781" s="456"/>
      <c r="AX781" s="457"/>
    </row>
    <row r="782" spans="1:50" ht="24" customHeight="1" x14ac:dyDescent="0.15">
      <c r="A782" s="556"/>
      <c r="B782" s="766"/>
      <c r="C782" s="766"/>
      <c r="D782" s="766"/>
      <c r="E782" s="766"/>
      <c r="F782" s="767"/>
      <c r="G782" s="346" t="s">
        <v>626</v>
      </c>
      <c r="H782" s="347"/>
      <c r="I782" s="347"/>
      <c r="J782" s="347"/>
      <c r="K782" s="348"/>
      <c r="L782" s="399" t="s">
        <v>628</v>
      </c>
      <c r="M782" s="400"/>
      <c r="N782" s="400"/>
      <c r="O782" s="400"/>
      <c r="P782" s="400"/>
      <c r="Q782" s="400"/>
      <c r="R782" s="400"/>
      <c r="S782" s="400"/>
      <c r="T782" s="400"/>
      <c r="U782" s="400"/>
      <c r="V782" s="400"/>
      <c r="W782" s="400"/>
      <c r="X782" s="401"/>
      <c r="Y782" s="396">
        <v>7</v>
      </c>
      <c r="Z782" s="397"/>
      <c r="AA782" s="397"/>
      <c r="AB782" s="403"/>
      <c r="AC782" s="346" t="s">
        <v>623</v>
      </c>
      <c r="AD782" s="347"/>
      <c r="AE782" s="347"/>
      <c r="AF782" s="347"/>
      <c r="AG782" s="348"/>
      <c r="AH782" s="399" t="s">
        <v>631</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15">
      <c r="A783" s="556"/>
      <c r="B783" s="766"/>
      <c r="C783" s="766"/>
      <c r="D783" s="766"/>
      <c r="E783" s="766"/>
      <c r="F783" s="767"/>
      <c r="G783" s="346" t="s">
        <v>625</v>
      </c>
      <c r="H783" s="347"/>
      <c r="I783" s="347"/>
      <c r="J783" s="347"/>
      <c r="K783" s="348"/>
      <c r="L783" s="399" t="s">
        <v>629</v>
      </c>
      <c r="M783" s="400"/>
      <c r="N783" s="400"/>
      <c r="O783" s="400"/>
      <c r="P783" s="400"/>
      <c r="Q783" s="400"/>
      <c r="R783" s="400"/>
      <c r="S783" s="400"/>
      <c r="T783" s="400"/>
      <c r="U783" s="400"/>
      <c r="V783" s="400"/>
      <c r="W783" s="400"/>
      <c r="X783" s="401"/>
      <c r="Y783" s="396">
        <v>26</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5.5" hidden="1" customHeight="1" x14ac:dyDescent="0.15">
      <c r="A788" s="556"/>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100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hidden="1" customHeight="1" x14ac:dyDescent="0.15">
      <c r="A792" s="556"/>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6.75" customHeight="1" x14ac:dyDescent="0.15">
      <c r="A837" s="402">
        <v>1</v>
      </c>
      <c r="B837" s="402">
        <v>1</v>
      </c>
      <c r="C837" s="425" t="s">
        <v>604</v>
      </c>
      <c r="D837" s="416"/>
      <c r="E837" s="416"/>
      <c r="F837" s="416"/>
      <c r="G837" s="416"/>
      <c r="H837" s="416"/>
      <c r="I837" s="416"/>
      <c r="J837" s="417">
        <v>7011101055132</v>
      </c>
      <c r="K837" s="418"/>
      <c r="L837" s="418"/>
      <c r="M837" s="418"/>
      <c r="N837" s="418"/>
      <c r="O837" s="418"/>
      <c r="P837" s="426" t="s">
        <v>596</v>
      </c>
      <c r="Q837" s="315"/>
      <c r="R837" s="315"/>
      <c r="S837" s="315"/>
      <c r="T837" s="315"/>
      <c r="U837" s="315"/>
      <c r="V837" s="315"/>
      <c r="W837" s="315"/>
      <c r="X837" s="315"/>
      <c r="Y837" s="316">
        <v>100</v>
      </c>
      <c r="Z837" s="317"/>
      <c r="AA837" s="317"/>
      <c r="AB837" s="318"/>
      <c r="AC837" s="326" t="s">
        <v>518</v>
      </c>
      <c r="AD837" s="424"/>
      <c r="AE837" s="424"/>
      <c r="AF837" s="424"/>
      <c r="AG837" s="424"/>
      <c r="AH837" s="419">
        <v>2</v>
      </c>
      <c r="AI837" s="420"/>
      <c r="AJ837" s="420"/>
      <c r="AK837" s="420"/>
      <c r="AL837" s="323">
        <v>86</v>
      </c>
      <c r="AM837" s="324"/>
      <c r="AN837" s="324"/>
      <c r="AO837" s="325"/>
      <c r="AP837" s="319" t="s">
        <v>579</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10.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x14ac:dyDescent="0.15">
      <c r="A1102" s="402">
        <v>1</v>
      </c>
      <c r="B1102" s="402">
        <v>1</v>
      </c>
      <c r="C1102" s="899"/>
      <c r="D1102" s="899"/>
      <c r="E1102" s="259" t="s">
        <v>562</v>
      </c>
      <c r="F1102" s="898"/>
      <c r="G1102" s="898"/>
      <c r="H1102" s="898"/>
      <c r="I1102" s="898"/>
      <c r="J1102" s="417" t="s">
        <v>562</v>
      </c>
      <c r="K1102" s="418"/>
      <c r="L1102" s="418"/>
      <c r="M1102" s="418"/>
      <c r="N1102" s="418"/>
      <c r="O1102" s="418"/>
      <c r="P1102" s="426" t="s">
        <v>597</v>
      </c>
      <c r="Q1102" s="315"/>
      <c r="R1102" s="315"/>
      <c r="S1102" s="315"/>
      <c r="T1102" s="315"/>
      <c r="U1102" s="315"/>
      <c r="V1102" s="315"/>
      <c r="W1102" s="315"/>
      <c r="X1102" s="315"/>
      <c r="Y1102" s="316" t="s">
        <v>597</v>
      </c>
      <c r="Z1102" s="317"/>
      <c r="AA1102" s="317"/>
      <c r="AB1102" s="318"/>
      <c r="AC1102" s="320"/>
      <c r="AD1102" s="320"/>
      <c r="AE1102" s="320"/>
      <c r="AF1102" s="320"/>
      <c r="AG1102" s="320"/>
      <c r="AH1102" s="321" t="s">
        <v>566</v>
      </c>
      <c r="AI1102" s="322"/>
      <c r="AJ1102" s="322"/>
      <c r="AK1102" s="322"/>
      <c r="AL1102" s="323" t="s">
        <v>566</v>
      </c>
      <c r="AM1102" s="324"/>
      <c r="AN1102" s="324"/>
      <c r="AO1102" s="325"/>
      <c r="AP1102" s="319" t="s">
        <v>566</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t="s">
        <v>552</v>
      </c>
      <c r="C23" s="13" t="str">
        <f t="shared" si="0"/>
        <v>ＯＤＡ</v>
      </c>
      <c r="D23" s="13" t="str">
        <f>IF(C23="",D22,IF(D22&lt;&gt;"",CONCATENATE(D22,"、",C23),C23))</f>
        <v>ＯＤＡ</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ＯＤＡ</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ＯＤＡ</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ＯＤＡ</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10"/>
      <c r="Z2" s="410"/>
      <c r="AA2" s="411"/>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10"/>
      <c r="Z9" s="410"/>
      <c r="AA9" s="411"/>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10"/>
      <c r="Z51" s="410"/>
      <c r="AA51" s="411"/>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2018-06-21T12:24:46Z</cp:lastPrinted>
  <dcterms:created xsi:type="dcterms:W3CDTF">2012-03-13T00:50:25Z</dcterms:created>
  <dcterms:modified xsi:type="dcterms:W3CDTF">2018-08-28T05:32:00Z</dcterms:modified>
</cp:coreProperties>
</file>