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HCKE\Documents\旧端末_01_Documents\○30年度（国際・老健）\★★★行政事業レビュー\★最終公表\国際課\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<sst xmlns="http://schemas.openxmlformats.org/spreadsheetml/2006/main" count="2847" uniqueCount="618">
  <si>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</si>
  <si>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</si>
  <si>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</si>
  <si>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</si>
  <si>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</si>
  <si>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</si>
  <si>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</si>
  <si>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</si>
  <si>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</si>
  <si>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</si>
  <si>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</si>
  <si>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</si>
  <si>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</si>
  <si>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</si>
  <si>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</si>
  <si>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</si>
  <si>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</si>
  <si>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</si>
  <si>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</si>
  <si>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</si>
  <si>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</si>
  <si>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</si>
  <si>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</si>
  <si>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</si>
  <si>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</si>
  <si>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</si>
  <si>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</si>
  <si>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</si>
  <si>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</si>
  <si>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</si>
  <si>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</si>
  <si>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</si>
  <si>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</si>
  <si>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</si>
  <si>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</si>
  <si>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</si>
  <si>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</si>
  <si>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</si>
  <si>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</si>
  <si>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</si>
  <si>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</si>
  <si>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</si>
  <si>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</si>
  <si>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</si>
  <si>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</si>
  <si>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</si>
  <si>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</si>
  <si>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</si>
  <si>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</si>
  <si>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</si>
  <si>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</si>
  <si>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</si>
  <si>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</si>
  <si>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</si>
  <si>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</si>
  <si>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</si>
  <si>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</si>
  <si>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</si>
  <si>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</si>
  <si>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</si>
  <si>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</si>
  <si>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</si>
  <si>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</si>
  <si>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</si>
  <si>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</si>
  <si>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</si>
  <si>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</si>
  <si>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</si>
  <si>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</si>
  <si>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</si>
  <si>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</si>
  <si>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</si>
  <si>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</si>
  <si>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</si>
  <si>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</si>
  <si>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</si>
  <si>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</si>
  <si>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</si>
  <si>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</si>
  <si>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</si>
  <si>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</si>
  <si>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</si>
  <si>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</si>
  <si>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</si>
  <si>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</si>
  <si>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</si>
  <si>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</si>
  <si>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</si>
  <si>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</si>
  <si>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</si>
  <si>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</si>
  <si>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</si>
  <si>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</si>
  <si>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</si>
  <si>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</si>
  <si>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</si>
  <si>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</si>
  <si>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</si>
  <si>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</si>
  <si>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</si>
  <si>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</si>
  <si>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</si>
  <si>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</si>
  <si>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</si>
  <si>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</si>
  <si>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</si>
  <si>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</si>
  <si>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</si>
  <si>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</si>
  <si>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</si>
  <si>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</si>
  <si>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</si>
  <si>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</si>
  <si>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</si>
  <si>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</si>
  <si>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</si>
  <si>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</si>
  <si>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</si>
  <si>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</si>
  <si>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</si>
  <si>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</si>
  <si>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</si>
  <si>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</si>
  <si>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</si>
  <si>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</si>
  <si>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</si>
  <si>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</si>
  <si>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</si>
  <si>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</si>
  <si>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</si>
  <si>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</si>
  <si>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</si>
  <si>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</si>
  <si>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</si>
  <si>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</si>
  <si>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</si>
  <si>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</si>
  <si>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</si>
  <si>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</si>
  <si>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</si>
  <si>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</si>
  <si>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</si>
  <si>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</si>
  <si>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</si>
  <si>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</si>
  <si>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</si>
  <si>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</si>
  <si>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</si>
  <si>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</si>
  <si>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</si>
  <si>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</si>
  <si>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</si>
  <si>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</si>
  <si>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</si>
  <si>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</si>
  <si>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</si>
  <si>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</si>
  <si>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</si>
  <si>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</si>
  <si>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</si>
  <si>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</si>
  <si>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</si>
  <si>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</si>
  <si>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</si>
  <si>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</si>
  <si>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</si>
  <si>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</si>
  <si>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</si>
  <si>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</si>
  <si>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</si>
  <si>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</si>
  <si>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</si>
  <si>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</si>
  <si>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</si>
  <si>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</si>
  <si>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</si>
  <si>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</si>
  <si>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</si>
  <si>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</si>
  <si>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</si>
  <si>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</si>
  <si>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</si>
  <si>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</si>
  <si>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</si>
  <si>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</si>
  <si>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</si>
  <si>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</si>
  <si>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</si>
  <si>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</si>
  <si>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</si>
  <si>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</si>
  <si>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</si>
  <si>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</si>
  <si>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</si>
  <si>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</si>
  <si>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</si>
  <si>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</si>
  <si>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</si>
  <si>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</si>
  <si>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</si>
  <si>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</si>
  <si>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</si>
  <si>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</si>
  <si>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</si>
  <si>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</si>
  <si>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</si>
  <si>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</si>
  <si>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</si>
  <si>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</si>
  <si>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</si>
  <si>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</si>
  <si>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</si>
  <si>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</si>
  <si>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</si>
  <si>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</si>
  <si>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</si>
  <si>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</si>
  <si>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</si>
  <si>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</si>
  <si>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</si>
  <si>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</si>
  <si>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</si>
  <si>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</si>
  <si>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</si>
  <si>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</si>
  <si>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</si>
  <si>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</si>
  <si>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</si>
  <si>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</si>
  <si>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</si>
  <si>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</si>
  <si>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</si>
  <si>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</si>
  <si>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</si>
  <si>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</si>
  <si>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</si>
  <si>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</si>
  <si>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</si>
  <si>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</si>
  <si>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</si>
  <si>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</si>
  <si>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</si>
  <si>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</si>
  <si>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</si>
  <si>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</si>
  <si>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</si>
  <si>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</si>
  <si>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</si>
  <si>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</si>
  <si>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</si>
  <si>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</si>
  <si>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</si>
  <si>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</si>
  <si>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</si>
  <si>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</si>
  <si>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</si>
  <si>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</si>
  <si>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</si>
  <si>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</si>
  <si>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</si>
  <si>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</si>
  <si>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</si>
  <si>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</si>
  <si>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</si>
  <si>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</si>
  <si>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</si>
  <si>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</si>
  <si>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</si>
  <si>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</si>
  <si>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</si>
  <si>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</si>
  <si>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</si>
  <si>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</si>
  <si>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</si>
  <si>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</si>
  <si>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</si>
  <si>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</si>
  <si>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</si>
  <si>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</si>
  <si>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</si>
  <si>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</si>
  <si>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</si>
  <si>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</si>
  <si>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</si>
  <si>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</si>
  <si>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</si>
  <si>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</si>
  <si>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</si>
  <si>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</si>
  <si>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</si>
  <si>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</si>
  <si>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</si>
  <si>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</si>
  <si>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</si>
  <si>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</si>
  <si>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</si>
  <si>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</si>
  <si>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</si>
  <si>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</si>
  <si>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</si>
  <si>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</si>
  <si>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</si>
  <si>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</si>
  <si>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</si>
  <si>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</si>
  <si>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</si>
  <si>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</si>
  <si>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</si>
  <si>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</si>
  <si>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</si>
  <si>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</si>
  <si>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</si>
  <si>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</si>
  <si>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</si>
  <si>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</si>
  <si>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</si>
  <si>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</si>
  <si>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</si>
  <si>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</si>
  <si>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</si>
  <si>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</si>
  <si>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</si>
  <si>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</si>
  <si>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</si>
  <si>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</si>
  <si>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</si>
  <si>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</si>
  <si>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</si>
  <si>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</si>
  <si>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</si>
  <si>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</si>
  <si>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</si>
  <si>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</si>
  <si>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</si>
  <si>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</si>
  <si>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</si>
  <si>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</si>
  <si>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</si>
  <si>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</si>
  <si>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</si>
  <si>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</si>
  <si>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</si>
  <si>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</si>
  <si>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</si>
  <si>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</si>
  <si>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</si>
  <si>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</si>
  <si>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</si>
  <si>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</si>
  <si>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</si>
  <si>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</si>
  <si>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</si>
  <si>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</si>
  <si>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</si>
  <si>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</si>
  <si>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</si>
  <si>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</si>
  <si>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</si>
  <si>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</si>
  <si>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</si>
  <si>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</si>
  <si>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</si>
  <si>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</si>
  <si>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</si>
  <si>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</si>
  <si>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</si>
  <si>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</si>
  <si>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</si>
  <si>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</si>
  <si>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</si>
  <si>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</si>
  <si>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</si>
  <si>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</si>
  <si>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</si>
  <si>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</si>
  <si>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</si>
  <si>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</si>
  <si>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</si>
  <si>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</si>
  <si>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</si>
  <si>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</si>
  <si>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</si>
  <si>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</si>
  <si>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</si>
  <si>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</si>
  <si>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</si>
  <si>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</si>
  <si>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</si>
  <si>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</si>
  <si>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</si>
  <si>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</si>
  <si>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</si>
  <si>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</si>
  <si>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</si>
  <si>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</si>
  <si>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</si>
  <si>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</si>
  <si>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</si>
  <si>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</si>
  <si>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</si>
  <si>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</si>
  <si>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</si>
  <si>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</si>
  <si>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</si>
  <si>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</si>
  <si>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</si>
  <si>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</si>
  <si>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</si>
  <si>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</si>
  <si>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</si>
  <si>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</si>
  <si>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</si>
  <si>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</si>
  <si>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</si>
  <si>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</si>
  <si>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</si>
  <si>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</si>
  <si>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</si>
  <si>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</si>
  <si>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</si>
  <si>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</si>
  <si>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</si>
  <si>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</si>
  <si>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</si>
  <si>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</si>
  <si>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</si>
  <si>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</si>
  <si>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</si>
  <si>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</si>
  <si>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</si>
  <si>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</si>
  <si>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</si>
  <si>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</si>
  <si>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</si>
  <si>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</si>
  <si>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</si>
  <si>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</si>
  <si>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</si>
  <si>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</si>
  <si>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</si>
  <si>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</si>
  <si>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</si>
  <si>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</si>
  <si>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</si>
  <si>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</si>
  <si>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</si>
  <si>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</si>
  <si>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</si>
  <si>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</si>
  <si>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</si>
  <si>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</si>
  <si>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</si>
  <si>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</si>
  <si>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</si>
  <si>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</si>
  <si>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</si>
  <si>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</si>
  <si>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</si>
  <si>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</si>
  <si>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</si>
  <si>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</si>
  <si>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</si>
  <si>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</si>
  <si>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</si>
  <si>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</si>
  <si>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</si>
  <si>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</si>
  <si>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</si>
  <si>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</si>
  <si>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</si>
  <si>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</si>
  <si>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</si>
  <si>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</si>
  <si>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</si>
  <si>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</si>
  <si>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</si>
  <si>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</si>
  <si>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</si>
  <si>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</si>
  <si>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</si>
  <si>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</si>
  <si>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</si>
  <si>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</si>
  <si>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</si>
  <si>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</si>
  <si>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</si>
  <si>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</si>
  <si>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</si>
  <si>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</si>
  <si>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</si>
  <si>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</si>
  <si>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</si>
  <si>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</si>
  <si>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</si>
  <si>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</si>
  <si>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</si>
  <si>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</si>
  <si>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</si>
  <si>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</si>
  <si>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</si>
  <si>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</si>
  <si>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</si>
  <si>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</si>
  <si>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</si>
  <si>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</si>
  <si>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</si>
  <si>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</si>
  <si>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</si>
  <si>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</si>
  <si>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</si>
  <si>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</si>
  <si>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</si>
  <si>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</si>
  <si>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</si>
  <si>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</si>
  <si>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</si>
  <si>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</si>
  <si>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</si>
  <si>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</si>
  <si>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</si>
  <si>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</si>
  <si>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</si>
  <si>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</si>
  <si>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</si>
  <si>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</si>
  <si>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</si>
  <si>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</si>
  <si>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</si>
  <si>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</si>
  <si>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</si>
  <si>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</si>
  <si>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</si>
  <si>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</si>
  <si>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</si>
  <si>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</si>
  <si>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</si>
  <si>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</si>
  <si>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</si>
  <si>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</si>
  <si>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</si>
  <si>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</si>
  <si>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</si>
  <si>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</si>
  <si>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</si>
  <si>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</si>
  <si>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</si>
  <si>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</si>
  <si>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</si>
  <si>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</si>
  <si>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</si>
  <si>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</si>
  <si>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開発途上国向け医薬品研究開発支援事業</t>
  </si>
  <si>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</si>
  <si>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</si>
  <si>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</si>
  <si>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</si>
  <si>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t>
  </si>
  <si>
    <t>-</t>
    <phoneticPr fontId="5"/>
  </si>
  <si>
    <t>国際連合開発計画</t>
    <rPh sb="0" eb="2">
      <t>コクサイ</t>
    </rPh>
    <rPh sb="2" eb="4">
      <t>レンゴウ</t>
    </rPh>
    <rPh sb="4" eb="6">
      <t>カイハツ</t>
    </rPh>
    <rPh sb="6" eb="8">
      <t>ケイカク</t>
    </rPh>
    <phoneticPr fontId="5"/>
  </si>
  <si>
    <t>日本の製薬産業の優れた研究開発力を活かして、顧みられない熱帯病（NTD）などに対する開発途上国向けの医薬品研究開発と供給支援を、ゲイツ財団も含む官民連携で促進することにより、国際保健分野での貢献を行うとともに、日本の製薬産業の国際展開を下支えすることによって日本の製薬産業の成長･発展を図る。（本事業は外務省と共同で行う。）</t>
  </si>
  <si>
    <t>-</t>
    <phoneticPr fontId="5"/>
  </si>
  <si>
    <t>-</t>
    <phoneticPr fontId="5"/>
  </si>
  <si>
    <t>-</t>
    <phoneticPr fontId="5"/>
  </si>
  <si>
    <t>-</t>
    <phoneticPr fontId="5"/>
  </si>
  <si>
    <t>国際連合開発計画拠出金</t>
    <rPh sb="0" eb="2">
      <t>コクサイ</t>
    </rPh>
    <rPh sb="2" eb="4">
      <t>レンゴウ</t>
    </rPh>
    <rPh sb="4" eb="6">
      <t>カイハツ</t>
    </rPh>
    <rPh sb="6" eb="8">
      <t>ケイカク</t>
    </rPh>
    <rPh sb="8" eb="11">
      <t>キョシュツキン</t>
    </rPh>
    <phoneticPr fontId="5"/>
  </si>
  <si>
    <t>平成34年度までに非臨床試験及び治験等の実施及び完了件数を57件とする</t>
    <rPh sb="0" eb="2">
      <t>ヘイセイ</t>
    </rPh>
    <phoneticPr fontId="5"/>
  </si>
  <si>
    <t>非臨床試験及び治験等の実施及び完了件数</t>
  </si>
  <si>
    <t>件</t>
    <rPh sb="0" eb="1">
      <t>ケン</t>
    </rPh>
    <phoneticPr fontId="5"/>
  </si>
  <si>
    <t>目標値：官民連携のパートナーシップであるグローバルヘルス技術振興基金（GHIT）における中長期目標
成果実績：GHIT報告</t>
    <rPh sb="0" eb="3">
      <t>モクヒョウチ</t>
    </rPh>
    <rPh sb="44" eb="47">
      <t>チュウチョウキ</t>
    </rPh>
    <rPh sb="47" eb="49">
      <t>モクヒョウ</t>
    </rPh>
    <rPh sb="50" eb="52">
      <t>セイカ</t>
    </rPh>
    <rPh sb="52" eb="54">
      <t>ジッセキ</t>
    </rPh>
    <rPh sb="59" eb="61">
      <t>ホウコク</t>
    </rPh>
    <phoneticPr fontId="5"/>
  </si>
  <si>
    <t>選考委員会、理事会、評議会の開催回数</t>
  </si>
  <si>
    <t>回</t>
    <rPh sb="0" eb="1">
      <t>カイ</t>
    </rPh>
    <phoneticPr fontId="5"/>
  </si>
  <si>
    <t>百万円</t>
    <rPh sb="0" eb="2">
      <t>ヒャクマン</t>
    </rPh>
    <rPh sb="2" eb="3">
      <t>エン</t>
    </rPh>
    <phoneticPr fontId="5"/>
  </si>
  <si>
    <t>国際社会への参画・貢献を行うこと</t>
    <rPh sb="0" eb="2">
      <t>コクサイ</t>
    </rPh>
    <phoneticPr fontId="5"/>
  </si>
  <si>
    <t>国際機関の活動への参画・協力等を通じて、保健・労働等分野において、国際社会に貢献すること（施策目標Ⅻ-1-1）</t>
    <phoneticPr fontId="5"/>
  </si>
  <si>
    <t>　国連開発計画（UNDP）を通じて、開発途上国向け医薬品研究開発に対して拠出を行う。
　日本の製薬産業の優れた研究開発力を活かして、開発途上国向けの医薬品研究開発と供給支援を官民連携で促進することにより、国際保健分野での貢献を行うとともに、日本の製薬産業の海外進出を下支えすることによって日本の製薬産業の成長・発展を図るものである。</t>
  </si>
  <si>
    <t>-</t>
    <phoneticPr fontId="5"/>
  </si>
  <si>
    <t>-</t>
    <phoneticPr fontId="5"/>
  </si>
  <si>
    <t>-</t>
    <phoneticPr fontId="5"/>
  </si>
  <si>
    <t>-</t>
    <phoneticPr fontId="5"/>
  </si>
  <si>
    <t>-</t>
    <phoneticPr fontId="5"/>
  </si>
  <si>
    <t>-</t>
    <phoneticPr fontId="5"/>
  </si>
  <si>
    <t>-</t>
    <phoneticPr fontId="5"/>
  </si>
  <si>
    <t>国際機関を通じた国際貢献等であり、国民のニーズがある。開発途上国で蔓延している疾病に対しては商業ベースの医薬品開発は十分になされておらず、政府の支援（国費の投入）が必要である。</t>
  </si>
  <si>
    <t>開発途上国の保健状況の改善に資するものであり、優先度は高い。</t>
  </si>
  <si>
    <t>‐</t>
  </si>
  <si>
    <t>無</t>
  </si>
  <si>
    <t>-</t>
    <phoneticPr fontId="5"/>
  </si>
  <si>
    <t>案件採択時に選考委員会でコストを確認しており、妥当である。</t>
  </si>
  <si>
    <t>拠出された資金はすべて、研究開発支援及びそのために必要な管理コストに充てられている。</t>
  </si>
  <si>
    <t>事業の進捗状況に応じた拠出を行っている。</t>
  </si>
  <si>
    <t>目標通り、選考委員会、理事会、評議会を開催し、見込みに見合った活動を行った。</t>
  </si>
  <si>
    <t>-</t>
    <phoneticPr fontId="5"/>
  </si>
  <si>
    <t>外務省</t>
  </si>
  <si>
    <t>国際連合開発計画（UNDP）拠出金（グローバルヘルス技術振興基金（GHIT））</t>
    <rPh sb="0" eb="2">
      <t>コクサイ</t>
    </rPh>
    <rPh sb="2" eb="4">
      <t>レンゴウ</t>
    </rPh>
    <rPh sb="4" eb="6">
      <t>カイハツ</t>
    </rPh>
    <rPh sb="6" eb="8">
      <t>ケイカク</t>
    </rPh>
    <rPh sb="14" eb="17">
      <t>キョシュツキン</t>
    </rPh>
    <rPh sb="26" eb="28">
      <t>ギジュツ</t>
    </rPh>
    <rPh sb="28" eb="30">
      <t>シンコウ</t>
    </rPh>
    <rPh sb="30" eb="32">
      <t>キキン</t>
    </rPh>
    <phoneticPr fontId="5"/>
  </si>
  <si>
    <t>顧みられない熱帯病（NTDs）等の途上国を中心に蔓延する疾病は，先進国において需要が少ない等の理由から，治療薬等の開発が十分になされていない。そのため，官民連携のパートナーシップであるグローバルヘルス技術振興基金（GHIT）を通じ，国際的な対応が求められている疾病についての研究開発を促進するための支援を行う。</t>
  </si>
  <si>
    <t>25新-0001</t>
    <rPh sb="2" eb="3">
      <t>シン</t>
    </rPh>
    <phoneticPr fontId="5"/>
  </si>
  <si>
    <t>843</t>
    <phoneticPr fontId="5"/>
  </si>
  <si>
    <t>853</t>
    <phoneticPr fontId="5"/>
  </si>
  <si>
    <t>824</t>
    <phoneticPr fontId="5"/>
  </si>
  <si>
    <t>単位当たりコスト＝X/Y
X＝総拠出額（1期分）/5年
Y＝非臨床試験及び治験等の実施及び完了件数（1期分）
※平成25～29年度が第1期。平成30～34年度が第2期。</t>
    <rPh sb="17" eb="19">
      <t>キョシュツ</t>
    </rPh>
    <rPh sb="22" eb="23">
      <t>キ</t>
    </rPh>
    <rPh sb="23" eb="24">
      <t>ブン</t>
    </rPh>
    <rPh sb="52" eb="54">
      <t>キブン</t>
    </rPh>
    <rPh sb="57" eb="59">
      <t>ヘイセイ</t>
    </rPh>
    <rPh sb="64" eb="66">
      <t>ネンド</t>
    </rPh>
    <rPh sb="67" eb="68">
      <t>ダイ</t>
    </rPh>
    <rPh sb="69" eb="70">
      <t>キ</t>
    </rPh>
    <rPh sb="71" eb="73">
      <t>ヘイセイ</t>
    </rPh>
    <rPh sb="78" eb="80">
      <t>ネンド</t>
    </rPh>
    <rPh sb="81" eb="82">
      <t>ダイ</t>
    </rPh>
    <rPh sb="83" eb="84">
      <t>キ</t>
    </rPh>
    <phoneticPr fontId="5"/>
  </si>
  <si>
    <t>42.15億円/5年
/47件</t>
    <phoneticPr fontId="5"/>
  </si>
  <si>
    <t>71.5億円/5年
/20件</t>
    <phoneticPr fontId="5"/>
  </si>
  <si>
    <t>目標以上に非臨床試験及び治験等の実施を完了し、見込みを超えた実績となった。</t>
    <rPh sb="0" eb="2">
      <t>モクヒョウ</t>
    </rPh>
    <rPh sb="2" eb="4">
      <t>イジョウ</t>
    </rPh>
    <rPh sb="19" eb="21">
      <t>カンリョウ</t>
    </rPh>
    <rPh sb="27" eb="28">
      <t>コ</t>
    </rPh>
    <rPh sb="30" eb="32">
      <t>ジッセキ</t>
    </rPh>
    <phoneticPr fontId="5"/>
  </si>
  <si>
    <t>拠出金</t>
    <rPh sb="0" eb="3">
      <t>キョシュツキン</t>
    </rPh>
    <phoneticPr fontId="5"/>
  </si>
  <si>
    <t>A.国際連合開発計画（UNDP）</t>
    <rPh sb="2" eb="4">
      <t>コクサイ</t>
    </rPh>
    <rPh sb="4" eb="6">
      <t>レンゴウ</t>
    </rPh>
    <phoneticPr fontId="5"/>
  </si>
  <si>
    <t>国連開発計画（UNDP）への拠出金</t>
    <rPh sb="0" eb="2">
      <t>コクレン</t>
    </rPh>
    <rPh sb="2" eb="4">
      <t>カイハツ</t>
    </rPh>
    <rPh sb="4" eb="6">
      <t>ケイカク</t>
    </rPh>
    <rPh sb="14" eb="17">
      <t>キョシュツキン</t>
    </rPh>
    <phoneticPr fontId="5"/>
  </si>
  <si>
    <t>グローバルヘルス技術振興基金（GHIT)と連携し、医薬品の研究開発・供給の支援を行う。</t>
    <phoneticPr fontId="5"/>
  </si>
  <si>
    <t>国際連合開発計画（UNDP）</t>
    <rPh sb="0" eb="2">
      <t>コクサイ</t>
    </rPh>
    <rPh sb="2" eb="4">
      <t>レンゴウ</t>
    </rPh>
    <rPh sb="4" eb="6">
      <t>カイハツ</t>
    </rPh>
    <rPh sb="6" eb="8">
      <t>ケイカク</t>
    </rPh>
    <phoneticPr fontId="5"/>
  </si>
  <si>
    <t>-</t>
    <phoneticPr fontId="5"/>
  </si>
  <si>
    <t>-</t>
    <phoneticPr fontId="5"/>
  </si>
  <si>
    <t>-</t>
    <phoneticPr fontId="5"/>
  </si>
  <si>
    <t>理事会、評議会等により案件の採択、実施状況等の事業の進捗の把握に努めており、今のところ順調に進んでいる。引き続き計画に沿って効果的に研究開発への投資が図られるよう実施状況等を把握し、必要な助言及び支援を行っていく予定であり、このまま継続して事業を実施する。</t>
    <rPh sb="56" eb="58">
      <t>ケイカク</t>
    </rPh>
    <rPh sb="59" eb="60">
      <t>ソ</t>
    </rPh>
    <rPh sb="62" eb="65">
      <t>コウカテキ</t>
    </rPh>
    <rPh sb="66" eb="68">
      <t>ケンキュウ</t>
    </rPh>
    <rPh sb="68" eb="70">
      <t>カイハツ</t>
    </rPh>
    <rPh sb="72" eb="74">
      <t>トウシ</t>
    </rPh>
    <rPh sb="75" eb="76">
      <t>ハカ</t>
    </rPh>
    <rPh sb="81" eb="83">
      <t>ジッシ</t>
    </rPh>
    <rPh sb="83" eb="85">
      <t>ジョウキョウ</t>
    </rPh>
    <rPh sb="85" eb="86">
      <t>トウ</t>
    </rPh>
    <rPh sb="87" eb="89">
      <t>ハアク</t>
    </rPh>
    <rPh sb="91" eb="93">
      <t>ヒツヨウ</t>
    </rPh>
    <rPh sb="94" eb="96">
      <t>ジョゲン</t>
    </rPh>
    <rPh sb="96" eb="97">
      <t>オヨ</t>
    </rPh>
    <rPh sb="98" eb="100">
      <t>シエン</t>
    </rPh>
    <rPh sb="101" eb="102">
      <t>オコナ</t>
    </rPh>
    <rPh sb="106" eb="108">
      <t>ヨテイ</t>
    </rPh>
    <rPh sb="116" eb="118">
      <t>ケイゾク</t>
    </rPh>
    <rPh sb="120" eb="122">
      <t>ジギョウ</t>
    </rPh>
    <rPh sb="123" eb="125">
      <t>ジッシ</t>
    </rPh>
    <phoneticPr fontId="5"/>
  </si>
  <si>
    <t>本事業は開発途上国を中心に蔓延する疾病の治療薬の研究開発等を促進することにより、開発途上国における保健衛生の向上を目的とした国際貢献を行うとともに、日本の製薬産業の発展・成長を図るものであり、平成24年度、平成25年度、平成27年度及び平成29年度に国連開発計画（UNDP）への拠出を行い、当初の計画を達成する形で研究開発の促進が図られている。</t>
    <rPh sb="116" eb="117">
      <t>オヨ</t>
    </rPh>
    <rPh sb="118" eb="120">
      <t>ヘイセイ</t>
    </rPh>
    <rPh sb="122" eb="124">
      <t>ネンド</t>
    </rPh>
    <phoneticPr fontId="5"/>
  </si>
  <si>
    <t>当初の目標値を超えて実績が進んでいることは、好ましい。グローバルヘルス技術振興基金（GHIT）及び民間製薬企業・研究機関の貢献によるところが大きいと思われる。
H24年からの創設事業であれば、H34年までの中長期目標をもとに一旦は終了予定年度を記しておき、新たな国際動向があれば更新・新設すればどうか。外務省、その他機関との円滑な情報交換、調整支援が期待される。（元吉　由紀子）</t>
    <phoneticPr fontId="5"/>
  </si>
  <si>
    <t>顧みられない熱帯病（NTD）や結核、マラリア等の開発途上国を中心に蔓延する疾病の治療薬の研究開発は、先進国において需要が少ない等の理由から充分になされていない。本事業では、厚生労働省は医薬品の研究開発支援（研究助成、共同開発の促進等）、外務省は開発された医薬品の普及支援（ニーズ調査、適合性調査等）を中心的に担当し、国際機関（UNDP）への拠出を通じて、開発途上国向けの医薬品の研究開発等の促進を図る。</t>
    <phoneticPr fontId="5"/>
  </si>
  <si>
    <t>本事業は国際機関（UNDP）への拠出を通じて、開発途上国向けの医薬品の研究開発等の促進を図るために必要な事業であるため、引き続き、必要な予算額を確保し、適正な執行に努めること。なお、事業終了予定年度について、H34年までの中長期目標をもとに一旦は終了予定年度を記しておき、新たな国際動向があった場合に更新・新設することについて検討すること。</t>
    <rPh sb="0" eb="1">
      <t>ホン</t>
    </rPh>
    <rPh sb="1" eb="3">
      <t>ジギョウ</t>
    </rPh>
    <rPh sb="49" eb="51">
      <t>ヒツヨウ</t>
    </rPh>
    <phoneticPr fontId="5"/>
  </si>
  <si>
    <t>引き続き、必要な予算額を確保し、適正な執行に努めることとする。なお、事業終了予定年度について、H34年度までの中長期目標をもとに一旦は終了予定年度としてH34年度と設定し、新たな国際動向があった場合に更新・新設することとする。</t>
    <rPh sb="51" eb="52">
      <t>ド</t>
    </rPh>
    <rPh sb="79" eb="81">
      <t>ネンド</t>
    </rPh>
    <rPh sb="82" eb="84">
      <t>セッテイ</t>
    </rPh>
    <phoneticPr fontId="5"/>
  </si>
  <si>
    <t>要求額のうち「新しい日本のための優先課題推進枠」1,400　　　　　　　　　　　　　　　　　　　　　　　31年度に必要となる資金需要に対応するため。</t>
    <rPh sb="0" eb="3">
      <t>ヨウキュウガク</t>
    </rPh>
    <rPh sb="7" eb="8">
      <t>アタラ</t>
    </rPh>
    <rPh sb="10" eb="12">
      <t>ニホン</t>
    </rPh>
    <rPh sb="16" eb="18">
      <t>ユウセン</t>
    </rPh>
    <rPh sb="18" eb="20">
      <t>カダイ</t>
    </rPh>
    <rPh sb="20" eb="22">
      <t>スイシン</t>
    </rPh>
    <rPh sb="22" eb="23">
      <t>ワク</t>
    </rPh>
    <rPh sb="54" eb="56">
      <t>ネンド</t>
    </rPh>
    <rPh sb="57" eb="59">
      <t>ヒツヨウ</t>
    </rPh>
    <rPh sb="62" eb="64">
      <t>シキン</t>
    </rPh>
    <rPh sb="64" eb="66">
      <t>ジュヨウ</t>
    </rPh>
    <rPh sb="67" eb="69">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</si>
</sst>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190500</xdr:colOff>
      <xdr:row>740</xdr:row>
      <xdr:rowOff>342900</xdr:rowOff>
    </xdr:from>
    <xdr:to>
      <xdr:col>48</xdr:col>
      <xdr:colOff>136317</xdr:colOff>
      <xdr:row>751</xdr:row>
      <xdr:rowOff>213765</xdr:rowOff>
    </xdr:to>
    <xdr:grpSp>
      <xdr:nvGrpSpPr>
        <xdr:cNvPr id="20" name="グループ化 19"/>
        <xdr:cNvGrpSpPr/>
      </xdr:nvGrpSpPr>
      <xdr:grpSpPr>
        <a:xfrm>
          <a:off x="4441031" y="35716369"/>
          <a:ext cx="5410786" cy="3799927"/>
          <a:chOff x="2633383" y="50729029"/>
          <a:chExt cx="5067225" cy="3712028"/>
        </a:xfrm>
      </xdr:grpSpPr>
      <xdr:sp macro="" textlink="">
        <xdr:nvSpPr>
          <xdr:cNvPr id="21" name="正方形/長方形 20"/>
          <xdr:cNvSpPr/>
        </xdr:nvSpPr>
        <xdr:spPr>
          <a:xfrm>
            <a:off x="2667000" y="50738170"/>
            <a:ext cx="943344" cy="6847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厚労省</a:t>
            </a:r>
            <a:endParaRPr kumimoji="1" lang="en-US" altLang="ja-JP" sz="1200">
              <a:solidFill>
                <a:schemeClr val="tx1"/>
              </a:solidFill>
            </a:endParaRPr>
          </a:p>
          <a:p>
            <a:pPr algn="ctr"/>
            <a:r>
              <a:rPr kumimoji="1" lang="en-US" altLang="ja-JP" sz="1200">
                <a:solidFill>
                  <a:schemeClr val="tx1"/>
                </a:solidFill>
              </a:rPr>
              <a:t>1,800</a:t>
            </a:r>
            <a:r>
              <a:rPr kumimoji="1" lang="ja-JP" altLang="en-US" sz="1200">
                <a:solidFill>
                  <a:schemeClr val="tx1"/>
                </a:solidFill>
              </a:rPr>
              <a:t>百万円</a:t>
            </a:r>
          </a:p>
        </xdr:txBody>
      </xdr:sp>
      <xdr:sp macro="" textlink="">
        <xdr:nvSpPr>
          <xdr:cNvPr id="22" name="正方形/長方形 21"/>
          <xdr:cNvSpPr/>
        </xdr:nvSpPr>
        <xdr:spPr>
          <a:xfrm>
            <a:off x="2705984" y="53754784"/>
            <a:ext cx="4947421" cy="6862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日本の製薬企業・研究機関</a:t>
            </a:r>
          </a:p>
        </xdr:txBody>
      </xdr:sp>
      <xdr:sp macro="" textlink="">
        <xdr:nvSpPr>
          <xdr:cNvPr id="23" name="正方形/長方形 22"/>
          <xdr:cNvSpPr/>
        </xdr:nvSpPr>
        <xdr:spPr>
          <a:xfrm>
            <a:off x="6591595" y="50732205"/>
            <a:ext cx="1087210" cy="69260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日本の</a:t>
            </a:r>
            <a:endParaRPr kumimoji="1" lang="en-US" altLang="ja-JP" sz="1100">
              <a:solidFill>
                <a:schemeClr val="tx1"/>
              </a:solidFill>
            </a:endParaRPr>
          </a:p>
          <a:p>
            <a:pPr algn="ctr"/>
            <a:r>
              <a:rPr kumimoji="1" lang="ja-JP" altLang="en-US" sz="1100">
                <a:solidFill>
                  <a:schemeClr val="tx1"/>
                </a:solidFill>
              </a:rPr>
              <a:t>製薬企業</a:t>
            </a:r>
          </a:p>
        </xdr:txBody>
      </xdr:sp>
      <xdr:sp macro="" textlink="">
        <xdr:nvSpPr>
          <xdr:cNvPr id="24" name="正方形/長方形 23"/>
          <xdr:cNvSpPr/>
        </xdr:nvSpPr>
        <xdr:spPr>
          <a:xfrm>
            <a:off x="5453382" y="50729029"/>
            <a:ext cx="975380" cy="6957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ゲイツ</a:t>
            </a:r>
            <a:endParaRPr kumimoji="1" lang="en-US" altLang="ja-JP" sz="1100">
              <a:solidFill>
                <a:schemeClr val="tx1"/>
              </a:solidFill>
            </a:endParaRPr>
          </a:p>
          <a:p>
            <a:pPr algn="ctr"/>
            <a:r>
              <a:rPr kumimoji="1" lang="ja-JP" altLang="en-US" sz="1100">
                <a:solidFill>
                  <a:schemeClr val="tx1"/>
                </a:solidFill>
              </a:rPr>
              <a:t>財団</a:t>
            </a:r>
          </a:p>
        </xdr:txBody>
      </xdr:sp>
      <xdr:sp macro="" textlink="">
        <xdr:nvSpPr>
          <xdr:cNvPr id="25" name="下矢印 24"/>
          <xdr:cNvSpPr/>
        </xdr:nvSpPr>
        <xdr:spPr>
          <a:xfrm>
            <a:off x="6914292" y="51656828"/>
            <a:ext cx="288459" cy="378178"/>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正方形/長方形 25"/>
          <xdr:cNvSpPr/>
        </xdr:nvSpPr>
        <xdr:spPr>
          <a:xfrm>
            <a:off x="4755232" y="52178733"/>
            <a:ext cx="788233" cy="4319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 </a:t>
            </a:r>
            <a:r>
              <a:rPr kumimoji="1" lang="ja-JP" altLang="en-US" sz="1200" baseline="0">
                <a:solidFill>
                  <a:schemeClr val="tx1"/>
                </a:solidFill>
              </a:rPr>
              <a:t> </a:t>
            </a:r>
            <a:r>
              <a:rPr kumimoji="1" lang="ja-JP" altLang="en-US" sz="1200">
                <a:solidFill>
                  <a:schemeClr val="tx1"/>
                </a:solidFill>
              </a:rPr>
              <a:t>連携</a:t>
            </a:r>
          </a:p>
        </xdr:txBody>
      </xdr:sp>
      <xdr:sp macro="" textlink="">
        <xdr:nvSpPr>
          <xdr:cNvPr id="27" name="正方形/長方形 26"/>
          <xdr:cNvSpPr/>
        </xdr:nvSpPr>
        <xdr:spPr>
          <a:xfrm>
            <a:off x="3971933" y="50732205"/>
            <a:ext cx="941899" cy="6847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外務省</a:t>
            </a:r>
          </a:p>
        </xdr:txBody>
      </xdr:sp>
      <xdr:sp macro="" textlink="">
        <xdr:nvSpPr>
          <xdr:cNvPr id="28" name="下矢印 27"/>
          <xdr:cNvSpPr/>
        </xdr:nvSpPr>
        <xdr:spPr>
          <a:xfrm>
            <a:off x="3018810" y="51654684"/>
            <a:ext cx="300877" cy="378178"/>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9" name="下矢印 28"/>
          <xdr:cNvSpPr/>
        </xdr:nvSpPr>
        <xdr:spPr>
          <a:xfrm>
            <a:off x="4237687" y="51648757"/>
            <a:ext cx="300877" cy="378178"/>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0" name="下矢印 29"/>
          <xdr:cNvSpPr/>
        </xdr:nvSpPr>
        <xdr:spPr>
          <a:xfrm>
            <a:off x="5742485" y="51643487"/>
            <a:ext cx="317376" cy="376542"/>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左右矢印 30"/>
          <xdr:cNvSpPr/>
        </xdr:nvSpPr>
        <xdr:spPr>
          <a:xfrm>
            <a:off x="4961479" y="52574655"/>
            <a:ext cx="452881" cy="23395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2" name="下矢印 31"/>
          <xdr:cNvSpPr/>
        </xdr:nvSpPr>
        <xdr:spPr>
          <a:xfrm>
            <a:off x="6403619" y="53186536"/>
            <a:ext cx="304959" cy="378181"/>
          </a:xfrm>
          <a:prstGeom prst="downArrow">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3" name="下矢印 32"/>
          <xdr:cNvSpPr/>
        </xdr:nvSpPr>
        <xdr:spPr>
          <a:xfrm>
            <a:off x="3698131" y="53186539"/>
            <a:ext cx="300877" cy="378181"/>
          </a:xfrm>
          <a:prstGeom prst="downArrow">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正方形/長方形 33"/>
          <xdr:cNvSpPr/>
        </xdr:nvSpPr>
        <xdr:spPr>
          <a:xfrm>
            <a:off x="5513294" y="52309059"/>
            <a:ext cx="2187314" cy="6540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ＧＨＩＴ</a:t>
            </a:r>
            <a:r>
              <a:rPr kumimoji="1" lang="en-US" altLang="ja-JP" sz="1400" baseline="30000">
                <a:solidFill>
                  <a:schemeClr val="tx1"/>
                </a:solidFill>
              </a:rPr>
              <a:t>※</a:t>
            </a:r>
            <a:endParaRPr kumimoji="1" lang="ja-JP" altLang="en-US" sz="1200" baseline="30000">
              <a:solidFill>
                <a:schemeClr val="tx1"/>
              </a:solidFill>
            </a:endParaRPr>
          </a:p>
        </xdr:txBody>
      </xdr:sp>
      <xdr:sp macro="" textlink="">
        <xdr:nvSpPr>
          <xdr:cNvPr id="35" name="正方形/長方形 34"/>
          <xdr:cNvSpPr/>
        </xdr:nvSpPr>
        <xdr:spPr>
          <a:xfrm>
            <a:off x="2633383" y="52320265"/>
            <a:ext cx="2171297" cy="6742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国連開発計画（ＵＮＤＰ）</a:t>
            </a:r>
            <a:endParaRPr kumimoji="1" lang="en-US" altLang="ja-JP" sz="1100">
              <a:solidFill>
                <a:schemeClr val="tx1"/>
              </a:solidFill>
            </a:endParaRPr>
          </a:p>
          <a:p>
            <a:pPr algn="ctr"/>
            <a:r>
              <a:rPr kumimoji="1" lang="en-US" altLang="ja-JP" sz="1100">
                <a:solidFill>
                  <a:schemeClr val="tx1"/>
                </a:solidFill>
              </a:rPr>
              <a:t>1,800</a:t>
            </a:r>
            <a:r>
              <a:rPr kumimoji="1" lang="ja-JP" altLang="en-US" sz="1100">
                <a:solidFill>
                  <a:schemeClr val="tx1"/>
                </a:solidFill>
              </a:rPr>
              <a:t>百万円</a:t>
            </a:r>
            <a:endParaRPr kumimoji="1" lang="en-US" altLang="ja-JP" sz="1100">
              <a:solidFill>
                <a:schemeClr val="tx1"/>
              </a:solidFill>
            </a:endParaRPr>
          </a:p>
        </xdr:txBody>
      </xdr:sp>
    </xdr:grpSp>
    <xdr:clientData/>
  </xdr:twoCellAnchor>
  <xdr:twoCellAnchor>
    <xdr:from>
      <xdr:col>10</xdr:col>
      <xdr:colOff>95250</xdr:colOff>
      <xdr:row>743</xdr:row>
      <xdr:rowOff>0</xdr:rowOff>
    </xdr:from>
    <xdr:to>
      <xdr:col>24</xdr:col>
      <xdr:colOff>71438</xdr:colOff>
      <xdr:row>745</xdr:row>
      <xdr:rowOff>53318</xdr:rowOff>
    </xdr:to>
    <xdr:sp macro="" textlink="">
      <xdr:nvSpPr>
        <xdr:cNvPr id="36" name="正方形/長方形 35"/>
        <xdr:cNvSpPr/>
      </xdr:nvSpPr>
      <xdr:spPr>
        <a:xfrm>
          <a:off x="2119313" y="35980688"/>
          <a:ext cx="2809875" cy="7676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latin typeface="+mn-ea"/>
              <a:ea typeface="+mn-ea"/>
            </a:rPr>
            <a:t>   </a:t>
          </a:r>
          <a:r>
            <a:rPr kumimoji="1" lang="ja-JP" altLang="en-US" sz="1100" baseline="0">
              <a:solidFill>
                <a:schemeClr val="tx1"/>
              </a:solidFill>
              <a:latin typeface="+mn-ea"/>
              <a:ea typeface="+mn-ea"/>
            </a:rPr>
            <a:t> </a:t>
          </a:r>
          <a:r>
            <a:rPr kumimoji="1" lang="ja-JP" altLang="en-US" sz="1100">
              <a:solidFill>
                <a:schemeClr val="tx1"/>
              </a:solidFill>
              <a:latin typeface="+mn-ea"/>
              <a:ea typeface="+mn-ea"/>
            </a:rPr>
            <a:t>国際連合開発計画（</a:t>
          </a:r>
          <a:r>
            <a:rPr kumimoji="1" lang="en-US" altLang="ja-JP" sz="1100">
              <a:solidFill>
                <a:schemeClr val="tx1"/>
              </a:solidFill>
              <a:latin typeface="+mn-ea"/>
              <a:ea typeface="+mn-ea"/>
            </a:rPr>
            <a:t>UNDP</a:t>
          </a:r>
          <a:r>
            <a:rPr kumimoji="1" lang="ja-JP" altLang="en-US" sz="1100">
              <a:solidFill>
                <a:schemeClr val="tx1"/>
              </a:solidFill>
              <a:latin typeface="+mn-ea"/>
              <a:ea typeface="+mn-ea"/>
            </a:rPr>
            <a:t>）へ拠出</a:t>
          </a:r>
        </a:p>
      </xdr:txBody>
    </xdr:sp>
    <xdr:clientData/>
  </xdr:twoCellAnchor>
  <xdr:twoCellAnchor>
    <xdr:from>
      <xdr:col>28</xdr:col>
      <xdr:colOff>27215</xdr:colOff>
      <xdr:row>739</xdr:row>
      <xdr:rowOff>316369</xdr:rowOff>
    </xdr:from>
    <xdr:to>
      <xdr:col>44</xdr:col>
      <xdr:colOff>15557</xdr:colOff>
      <xdr:row>740</xdr:row>
      <xdr:rowOff>329976</xdr:rowOff>
    </xdr:to>
    <xdr:sp macro="" textlink="">
      <xdr:nvSpPr>
        <xdr:cNvPr id="37" name="正方形/長方形 36"/>
        <xdr:cNvSpPr/>
      </xdr:nvSpPr>
      <xdr:spPr>
        <a:xfrm>
          <a:off x="5694590" y="35582682"/>
          <a:ext cx="3226842" cy="370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latin typeface="+mn-ea"/>
              <a:ea typeface="+mn-ea"/>
            </a:rPr>
            <a:t>   </a:t>
          </a:r>
          <a:r>
            <a:rPr kumimoji="1" lang="ja-JP" altLang="en-US" sz="1100" baseline="0">
              <a:solidFill>
                <a:schemeClr val="tx1"/>
              </a:solidFill>
              <a:latin typeface="+mn-ea"/>
              <a:ea typeface="+mn-ea"/>
            </a:rPr>
            <a:t> </a:t>
          </a:r>
          <a:r>
            <a:rPr kumimoji="1" lang="en-US" altLang="ja-JP" sz="1100" baseline="0">
              <a:solidFill>
                <a:schemeClr val="tx1"/>
              </a:solidFill>
              <a:latin typeface="+mn-ea"/>
              <a:ea typeface="+mn-ea"/>
            </a:rPr>
            <a:t>〔</a:t>
          </a:r>
          <a:r>
            <a:rPr kumimoji="1" lang="ja-JP" altLang="en-US" sz="1100" baseline="0">
              <a:solidFill>
                <a:schemeClr val="tx1"/>
              </a:solidFill>
              <a:latin typeface="+mn-ea"/>
              <a:ea typeface="+mn-ea"/>
            </a:rPr>
            <a:t>平成</a:t>
          </a:r>
          <a:r>
            <a:rPr kumimoji="1" lang="en-US" altLang="ja-JP" sz="1100" baseline="0">
              <a:solidFill>
                <a:schemeClr val="tx1"/>
              </a:solidFill>
              <a:latin typeface="+mn-ea"/>
              <a:ea typeface="+mn-ea"/>
            </a:rPr>
            <a:t>29</a:t>
          </a:r>
          <a:r>
            <a:rPr kumimoji="1" lang="ja-JP" altLang="en-US" sz="1100" baseline="0">
              <a:solidFill>
                <a:schemeClr val="tx1"/>
              </a:solidFill>
              <a:latin typeface="+mn-ea"/>
              <a:ea typeface="+mn-ea"/>
            </a:rPr>
            <a:t>年度補正予算における支出の流れ</a:t>
          </a:r>
          <a:r>
            <a:rPr kumimoji="1" lang="en-US" altLang="ja-JP" sz="1100" baseline="0">
              <a:solidFill>
                <a:schemeClr val="tx1"/>
              </a:solidFill>
              <a:latin typeface="+mn-ea"/>
              <a:ea typeface="+mn-ea"/>
            </a:rPr>
            <a:t>〕</a:t>
          </a:r>
          <a:endParaRPr kumimoji="1" lang="ja-JP" altLang="en-US" sz="1100">
            <a:solidFill>
              <a:schemeClr val="tx1"/>
            </a:solidFill>
            <a:latin typeface="+mn-ea"/>
            <a:ea typeface="+mn-ea"/>
          </a:endParaRPr>
        </a:p>
      </xdr:txBody>
    </xdr:sp>
    <xdr:clientData/>
  </xdr:twoCellAnchor>
  <xdr:twoCellAnchor>
    <xdr:from>
      <xdr:col>35</xdr:col>
      <xdr:colOff>178594</xdr:colOff>
      <xdr:row>751</xdr:row>
      <xdr:rowOff>273844</xdr:rowOff>
    </xdr:from>
    <xdr:to>
      <xdr:col>56</xdr:col>
      <xdr:colOff>100387</xdr:colOff>
      <xdr:row>753</xdr:row>
      <xdr:rowOff>150049</xdr:rowOff>
    </xdr:to>
    <xdr:sp macro="" textlink="">
      <xdr:nvSpPr>
        <xdr:cNvPr id="38" name="正方形/長方形 37"/>
        <xdr:cNvSpPr/>
      </xdr:nvSpPr>
      <xdr:spPr>
        <a:xfrm>
          <a:off x="7262813" y="39826407"/>
          <a:ext cx="4255668" cy="590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latin typeface="+mn-ea"/>
              <a:ea typeface="+mn-ea"/>
            </a:rPr>
            <a:t>※GHIT</a:t>
          </a:r>
          <a:r>
            <a:rPr kumimoji="1" lang="ja-JP" altLang="en-US" sz="1200">
              <a:solidFill>
                <a:schemeClr val="tx1"/>
              </a:solidFill>
              <a:latin typeface="+mn-ea"/>
              <a:ea typeface="+mn-ea"/>
            </a:rPr>
            <a:t>：グローバルヘルス技術振興基金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0" zoomScaleNormal="75" zoomScaleSheetLayoutView="8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821</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187</v>
      </c>
      <c r="H5" s="840"/>
      <c r="I5" s="840"/>
      <c r="J5" s="840"/>
      <c r="K5" s="840"/>
      <c r="L5" s="840"/>
      <c r="M5" s="841" t="s">
        <v>66</v>
      </c>
      <c r="N5" s="842"/>
      <c r="O5" s="842"/>
      <c r="P5" s="842"/>
      <c r="Q5" s="842"/>
      <c r="R5" s="843"/>
      <c r="S5" s="844" t="s">
        <v>87</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3"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556</v>
      </c>
      <c r="Q13" s="658"/>
      <c r="R13" s="658"/>
      <c r="S13" s="658"/>
      <c r="T13" s="658"/>
      <c r="U13" s="658"/>
      <c r="V13" s="659"/>
      <c r="W13" s="657" t="s">
        <v>556</v>
      </c>
      <c r="X13" s="658"/>
      <c r="Y13" s="658"/>
      <c r="Z13" s="658"/>
      <c r="AA13" s="658"/>
      <c r="AB13" s="658"/>
      <c r="AC13" s="659"/>
      <c r="AD13" s="657" t="s">
        <v>560</v>
      </c>
      <c r="AE13" s="658"/>
      <c r="AF13" s="658"/>
      <c r="AG13" s="658"/>
      <c r="AH13" s="658"/>
      <c r="AI13" s="658"/>
      <c r="AJ13" s="659"/>
      <c r="AK13" s="657">
        <v>400</v>
      </c>
      <c r="AL13" s="658"/>
      <c r="AM13" s="658"/>
      <c r="AN13" s="658"/>
      <c r="AO13" s="658"/>
      <c r="AP13" s="658"/>
      <c r="AQ13" s="659"/>
      <c r="AR13" s="918">
        <v>1400</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715</v>
      </c>
      <c r="Q14" s="658"/>
      <c r="R14" s="658"/>
      <c r="S14" s="658"/>
      <c r="T14" s="658"/>
      <c r="U14" s="658"/>
      <c r="V14" s="659"/>
      <c r="W14" s="657" t="s">
        <v>556</v>
      </c>
      <c r="X14" s="658"/>
      <c r="Y14" s="658"/>
      <c r="Z14" s="658"/>
      <c r="AA14" s="658"/>
      <c r="AB14" s="658"/>
      <c r="AC14" s="659"/>
      <c r="AD14" s="657">
        <v>1800</v>
      </c>
      <c r="AE14" s="658"/>
      <c r="AF14" s="658"/>
      <c r="AG14" s="658"/>
      <c r="AH14" s="658"/>
      <c r="AI14" s="658"/>
      <c r="AJ14" s="659"/>
      <c r="AK14" s="657" t="s">
        <v>563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561</v>
      </c>
      <c r="AE15" s="658"/>
      <c r="AF15" s="658"/>
      <c r="AG15" s="658"/>
      <c r="AH15" s="658"/>
      <c r="AI15" s="658"/>
      <c r="AJ15" s="659"/>
      <c r="AK15" s="657" t="s">
        <v>563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562</v>
      </c>
      <c r="AE16" s="658"/>
      <c r="AF16" s="658"/>
      <c r="AG16" s="658"/>
      <c r="AH16" s="658"/>
      <c r="AI16" s="658"/>
      <c r="AJ16" s="659"/>
      <c r="AK16" s="657" t="s">
        <v>563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561</v>
      </c>
      <c r="AE17" s="658"/>
      <c r="AF17" s="658"/>
      <c r="AG17" s="658"/>
      <c r="AH17" s="658"/>
      <c r="AI17" s="658"/>
      <c r="AJ17" s="659"/>
      <c r="AK17" s="657" t="s">
        <v>561</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715</v>
      </c>
      <c r="Q18" s="879"/>
      <c r="R18" s="879"/>
      <c r="S18" s="879"/>
      <c r="T18" s="879"/>
      <c r="U18" s="879"/>
      <c r="V18" s="880"/>
      <c r="W18" s="878">
        <f>SUM(W13:AC17)</f>
        <v>0</v>
      </c>
      <c r="X18" s="879"/>
      <c r="Y18" s="879"/>
      <c r="Z18" s="879"/>
      <c r="AA18" s="879"/>
      <c r="AB18" s="879"/>
      <c r="AC18" s="880"/>
      <c r="AD18" s="878">
        <f>SUM(AD13:AJ17)</f>
        <v>1800</v>
      </c>
      <c r="AE18" s="879"/>
      <c r="AF18" s="879"/>
      <c r="AG18" s="879"/>
      <c r="AH18" s="879"/>
      <c r="AI18" s="879"/>
      <c r="AJ18" s="880"/>
      <c r="AK18" s="878">
        <f>SUM(AK13:AQ17)</f>
        <v>400</v>
      </c>
      <c r="AL18" s="879"/>
      <c r="AM18" s="879"/>
      <c r="AN18" s="879"/>
      <c r="AO18" s="879"/>
      <c r="AP18" s="879"/>
      <c r="AQ18" s="880"/>
      <c r="AR18" s="878">
        <f>SUM(AR13:AX17)</f>
        <v>1400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715</v>
      </c>
      <c r="Q19" s="658"/>
      <c r="R19" s="658"/>
      <c r="S19" s="658"/>
      <c r="T19" s="658"/>
      <c r="U19" s="658"/>
      <c r="V19" s="659"/>
      <c r="W19" s="657" t="s">
        <v>561</v>
      </c>
      <c r="X19" s="658"/>
      <c r="Y19" s="658"/>
      <c r="Z19" s="658"/>
      <c r="AA19" s="658"/>
      <c r="AB19" s="658"/>
      <c r="AC19" s="659"/>
      <c r="AD19" s="657">
        <v>1800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564</v>
      </c>
      <c r="H23" s="952"/>
      <c r="I23" s="952"/>
      <c r="J23" s="952"/>
      <c r="K23" s="952"/>
      <c r="L23" s="952"/>
      <c r="M23" s="952"/>
      <c r="N23" s="952"/>
      <c r="O23" s="953"/>
      <c r="P23" s="918">
        <v>400</v>
      </c>
      <c r="Q23" s="919"/>
      <c r="R23" s="919"/>
      <c r="S23" s="919"/>
      <c r="T23" s="919"/>
      <c r="U23" s="919"/>
      <c r="V23" s="936"/>
      <c r="W23" s="918">
        <v>1400</v>
      </c>
      <c r="X23" s="919"/>
      <c r="Y23" s="919"/>
      <c r="Z23" s="919"/>
      <c r="AA23" s="919"/>
      <c r="AB23" s="919"/>
      <c r="AC23" s="936"/>
      <c r="AD23" s="973" t="s">
        <v>617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17.2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17.2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17.2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17.2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400</v>
      </c>
      <c r="Q29" s="933"/>
      <c r="R29" s="933"/>
      <c r="S29" s="933"/>
      <c r="T29" s="933"/>
      <c r="U29" s="933"/>
      <c r="V29" s="934"/>
      <c r="W29" s="932">
        <f>AR13</f>
        <v>1400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34</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567</v>
      </c>
      <c r="AC32" s="457"/>
      <c r="AD32" s="457"/>
      <c r="AE32" s="211">
        <v>30</v>
      </c>
      <c r="AF32" s="212"/>
      <c r="AG32" s="212"/>
      <c r="AH32" s="212"/>
      <c r="AI32" s="211">
        <v>39</v>
      </c>
      <c r="AJ32" s="212"/>
      <c r="AK32" s="212"/>
      <c r="AL32" s="212"/>
      <c r="AM32" s="211">
        <v>47</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12</v>
      </c>
      <c r="AF33" s="212"/>
      <c r="AG33" s="212"/>
      <c r="AH33" s="212"/>
      <c r="AI33" s="211">
        <v>16</v>
      </c>
      <c r="AJ33" s="212"/>
      <c r="AK33" s="212"/>
      <c r="AL33" s="212"/>
      <c r="AM33" s="211">
        <v>20</v>
      </c>
      <c r="AN33" s="212"/>
      <c r="AO33" s="212"/>
      <c r="AP33" s="212"/>
      <c r="AQ33" s="333">
        <v>39</v>
      </c>
      <c r="AR33" s="200"/>
      <c r="AS33" s="200"/>
      <c r="AT33" s="334"/>
      <c r="AU33" s="212">
        <v>57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250</v>
      </c>
      <c r="AF34" s="212"/>
      <c r="AG34" s="212"/>
      <c r="AH34" s="212"/>
      <c r="AI34" s="211">
        <v>244</v>
      </c>
      <c r="AJ34" s="212"/>
      <c r="AK34" s="212"/>
      <c r="AL34" s="212"/>
      <c r="AM34" s="211">
        <v>235</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7</v>
      </c>
      <c r="AF101" s="212"/>
      <c r="AG101" s="212"/>
      <c r="AH101" s="213"/>
      <c r="AI101" s="211">
        <v>7</v>
      </c>
      <c r="AJ101" s="212"/>
      <c r="AK101" s="212"/>
      <c r="AL101" s="213"/>
      <c r="AM101" s="211">
        <v>7</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7</v>
      </c>
      <c r="AF102" s="414"/>
      <c r="AG102" s="414"/>
      <c r="AH102" s="414"/>
      <c r="AI102" s="414">
        <v>7</v>
      </c>
      <c r="AJ102" s="414"/>
      <c r="AK102" s="414"/>
      <c r="AL102" s="414"/>
      <c r="AM102" s="414">
        <v>7</v>
      </c>
      <c r="AN102" s="414"/>
      <c r="AO102" s="414"/>
      <c r="AP102" s="414"/>
      <c r="AQ102" s="266">
        <v>7</v>
      </c>
      <c r="AR102" s="267"/>
      <c r="AS102" s="267"/>
      <c r="AT102" s="312"/>
      <c r="AU102" s="266">
        <v>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30" customHeight="1" x14ac:dyDescent="0.15">
      <c r="A116" s="435"/>
      <c r="B116" s="436"/>
      <c r="C116" s="436"/>
      <c r="D116" s="436"/>
      <c r="E116" s="436"/>
      <c r="F116" s="437"/>
      <c r="G116" s="389" t="s">
        <v>599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18</v>
      </c>
      <c r="AF116" s="414"/>
      <c r="AG116" s="414"/>
      <c r="AH116" s="414"/>
      <c r="AI116" s="414">
        <v>18</v>
      </c>
      <c r="AJ116" s="414"/>
      <c r="AK116" s="414"/>
      <c r="AL116" s="414"/>
      <c r="AM116" s="414">
        <v>18</v>
      </c>
      <c r="AN116" s="414"/>
      <c r="AO116" s="414"/>
      <c r="AP116" s="414"/>
      <c r="AQ116" s="211">
        <v>71.5</v>
      </c>
      <c r="AR116" s="212"/>
      <c r="AS116" s="212"/>
      <c r="AT116" s="212"/>
      <c r="AU116" s="212"/>
      <c r="AV116" s="212"/>
      <c r="AW116" s="212"/>
      <c r="AX116" s="214"/>
    </row>
    <row r="117" spans="1:50" ht="69"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90" t="s">
        <v>600</v>
      </c>
      <c r="AF117" s="547"/>
      <c r="AG117" s="547"/>
      <c r="AH117" s="547"/>
      <c r="AI117" s="590" t="s">
        <v>600</v>
      </c>
      <c r="AJ117" s="547"/>
      <c r="AK117" s="547"/>
      <c r="AL117" s="547"/>
      <c r="AM117" s="590" t="s">
        <v>600</v>
      </c>
      <c r="AN117" s="547"/>
      <c r="AO117" s="547"/>
      <c r="AP117" s="547"/>
      <c r="AQ117" s="590" t="s">
        <v>601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7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34</v>
      </c>
      <c r="AV133" s="193"/>
      <c r="AW133" s="126" t="s">
        <v>300</v>
      </c>
      <c r="AX133" s="188"/>
    </row>
    <row r="134" spans="1:50" ht="28.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v>30</v>
      </c>
      <c r="AF134" s="200"/>
      <c r="AG134" s="200"/>
      <c r="AH134" s="200"/>
      <c r="AI134" s="199">
        <v>39</v>
      </c>
      <c r="AJ134" s="200"/>
      <c r="AK134" s="200"/>
      <c r="AL134" s="200"/>
      <c r="AM134" s="199">
        <v>47</v>
      </c>
      <c r="AN134" s="200"/>
      <c r="AO134" s="200"/>
      <c r="AP134" s="200"/>
      <c r="AQ134" s="199"/>
      <c r="AR134" s="200"/>
      <c r="AS134" s="200"/>
      <c r="AT134" s="200"/>
      <c r="AU134" s="199"/>
      <c r="AV134" s="200"/>
      <c r="AW134" s="200"/>
      <c r="AX134" s="201"/>
    </row>
    <row r="135" spans="1:50" ht="28.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v>12</v>
      </c>
      <c r="AF135" s="200"/>
      <c r="AG135" s="200"/>
      <c r="AH135" s="200"/>
      <c r="AI135" s="199">
        <v>16</v>
      </c>
      <c r="AJ135" s="200"/>
      <c r="AK135" s="200"/>
      <c r="AL135" s="200"/>
      <c r="AM135" s="199">
        <v>20</v>
      </c>
      <c r="AN135" s="200"/>
      <c r="AO135" s="200"/>
      <c r="AP135" s="200"/>
      <c r="AQ135" s="199">
        <v>39</v>
      </c>
      <c r="AR135" s="200"/>
      <c r="AS135" s="200"/>
      <c r="AT135" s="200"/>
      <c r="AU135" s="199">
        <v>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556</v>
      </c>
      <c r="K430" s="900"/>
      <c r="L430" s="900"/>
      <c r="M430" s="900"/>
      <c r="N430" s="900"/>
      <c r="O430" s="900"/>
      <c r="P430" s="900"/>
      <c r="Q430" s="900"/>
      <c r="R430" s="900"/>
      <c r="S430" s="900"/>
      <c r="T430" s="901"/>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576</v>
      </c>
      <c r="AF432" s="193"/>
      <c r="AG432" s="126" t="s">
        <v>356</v>
      </c>
      <c r="AH432" s="127"/>
      <c r="AI432" s="149"/>
      <c r="AJ432" s="149"/>
      <c r="AK432" s="149"/>
      <c r="AL432" s="147"/>
      <c r="AM432" s="149"/>
      <c r="AN432" s="149"/>
      <c r="AO432" s="149"/>
      <c r="AP432" s="147"/>
      <c r="AQ432" s="589" t="s">
        <v>579</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576</v>
      </c>
      <c r="AF433" s="200"/>
      <c r="AG433" s="200"/>
      <c r="AH433" s="200"/>
      <c r="AI433" s="333" t="s">
        <v>575</v>
      </c>
      <c r="AJ433" s="200"/>
      <c r="AK433" s="200"/>
      <c r="AL433" s="200"/>
      <c r="AM433" s="333" t="s">
        <v>577</v>
      </c>
      <c r="AN433" s="200"/>
      <c r="AO433" s="200"/>
      <c r="AP433" s="334"/>
      <c r="AQ433" s="333" t="s">
        <v>575</v>
      </c>
      <c r="AR433" s="200"/>
      <c r="AS433" s="200"/>
      <c r="AT433" s="334"/>
      <c r="AU433" s="200" t="s">
        <v>580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576</v>
      </c>
      <c r="AC434" s="198"/>
      <c r="AD434" s="198"/>
      <c r="AE434" s="333" t="s">
        <v>575</v>
      </c>
      <c r="AF434" s="200"/>
      <c r="AG434" s="200"/>
      <c r="AH434" s="334"/>
      <c r="AI434" s="333" t="s">
        <v>577</v>
      </c>
      <c r="AJ434" s="200"/>
      <c r="AK434" s="200"/>
      <c r="AL434" s="200"/>
      <c r="AM434" s="333" t="s">
        <v>578</v>
      </c>
      <c r="AN434" s="200"/>
      <c r="AO434" s="200"/>
      <c r="AP434" s="334"/>
      <c r="AQ434" s="333" t="s">
        <v>579</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575</v>
      </c>
      <c r="AF435" s="200"/>
      <c r="AG435" s="200"/>
      <c r="AH435" s="334"/>
      <c r="AI435" s="333" t="s">
        <v>577</v>
      </c>
      <c r="AJ435" s="200"/>
      <c r="AK435" s="200"/>
      <c r="AL435" s="200"/>
      <c r="AM435" s="333" t="s">
        <v>579</v>
      </c>
      <c r="AN435" s="200"/>
      <c r="AO435" s="200"/>
      <c r="AP435" s="334"/>
      <c r="AQ435" s="333" t="s">
        <v>580</v>
      </c>
      <c r="AR435" s="200"/>
      <c r="AS435" s="200"/>
      <c r="AT435" s="334"/>
      <c r="AU435" s="200" t="s">
        <v>581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75" customHeight="1" x14ac:dyDescent="0.15">
      <c r="A482" s="182"/>
      <c r="B482" s="179"/>
      <c r="C482" s="173"/>
      <c r="D482" s="179"/>
      <c r="E482" s="118" t="s">
        <v>576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1.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584</v>
      </c>
      <c r="AE705" s="715"/>
      <c r="AF705" s="715"/>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t="s">
        <v>586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584</v>
      </c>
      <c r="AE712" s="783"/>
      <c r="AF712" s="783"/>
      <c r="AG712" s="810" t="s">
        <v>586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584</v>
      </c>
      <c r="AE713" s="322"/>
      <c r="AF713" s="663"/>
      <c r="AG713" s="94" t="s">
        <v>561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555</v>
      </c>
      <c r="AE714" s="808"/>
      <c r="AF714" s="809"/>
      <c r="AG714" s="736" t="s">
        <v>589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602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584</v>
      </c>
      <c r="AE716" s="627"/>
      <c r="AF716" s="627"/>
      <c r="AG716" s="94" t="s">
        <v>576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9.25" customHeight="1" x14ac:dyDescent="0.15">
      <c r="A721" s="778"/>
      <c r="B721" s="779"/>
      <c r="C721" s="289" t="s">
        <v>592</v>
      </c>
      <c r="D721" s="290"/>
      <c r="E721" s="290"/>
      <c r="F721" s="291"/>
      <c r="G721" s="280"/>
      <c r="H721" s="281"/>
      <c r="I721" s="83" t="str">
        <f>IF(OR(G721="　", G721=""), "", "-")</f>
        <v/>
      </c>
      <c r="J721" s="284">
        <v>328</v>
      </c>
      <c r="K721" s="284"/>
      <c r="L721" s="83" t="str">
        <f>IF(M721="","","-")</f>
        <v/>
      </c>
      <c r="M721" s="84"/>
      <c r="N721" s="297" t="s">
        <v>593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 customHeight="1" x14ac:dyDescent="0.15">
      <c r="A726" s="640" t="s">
        <v>48</v>
      </c>
      <c r="B726" s="802"/>
      <c r="C726" s="815" t="s">
        <v>53</v>
      </c>
      <c r="D726" s="837"/>
      <c r="E726" s="837"/>
      <c r="F726" s="838"/>
      <c r="G726" s="573" t="s">
        <v>612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9.5" customHeight="1" thickBot="1" x14ac:dyDescent="0.2">
      <c r="A727" s="803"/>
      <c r="B727" s="804"/>
      <c r="C727" s="748" t="s">
        <v>57</v>
      </c>
      <c r="D727" s="749"/>
      <c r="E727" s="749"/>
      <c r="F727" s="750"/>
      <c r="G727" s="571" t="s">
        <v>611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2.25" customHeight="1" thickBot="1" x14ac:dyDescent="0.2">
      <c r="A729" s="634" t="s">
        <v>613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8.25" customHeight="1" thickBot="1" x14ac:dyDescent="0.2">
      <c r="A731" s="799" t="s">
        <v>257</v>
      </c>
      <c r="B731" s="800"/>
      <c r="C731" s="800"/>
      <c r="D731" s="800"/>
      <c r="E731" s="801"/>
      <c r="F731" s="729" t="s">
        <v>615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0.5" customHeight="1" thickBot="1" x14ac:dyDescent="0.2">
      <c r="A733" s="673" t="s">
        <v>257</v>
      </c>
      <c r="B733" s="674"/>
      <c r="C733" s="674"/>
      <c r="D733" s="674"/>
      <c r="E733" s="675"/>
      <c r="F733" s="637" t="s">
        <v>616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580</v>
      </c>
      <c r="F737" s="987"/>
      <c r="G737" s="987"/>
      <c r="H737" s="987"/>
      <c r="I737" s="987"/>
      <c r="J737" s="987"/>
      <c r="K737" s="987"/>
      <c r="L737" s="987"/>
      <c r="M737" s="987"/>
      <c r="N737" s="358" t="s">
        <v>358</v>
      </c>
      <c r="O737" s="358"/>
      <c r="P737" s="358"/>
      <c r="Q737" s="358"/>
      <c r="R737" s="987" t="s">
        <v>586</v>
      </c>
      <c r="S737" s="987"/>
      <c r="T737" s="987"/>
      <c r="U737" s="987"/>
      <c r="V737" s="987"/>
      <c r="W737" s="987"/>
      <c r="X737" s="987"/>
      <c r="Y737" s="987"/>
      <c r="Z737" s="987"/>
      <c r="AA737" s="358" t="s">
        <v>359</v>
      </c>
      <c r="AB737" s="358"/>
      <c r="AC737" s="358"/>
      <c r="AD737" s="358"/>
      <c r="AE737" s="987" t="s">
        <v>595</v>
      </c>
      <c r="AF737" s="987"/>
      <c r="AG737" s="987"/>
      <c r="AH737" s="987"/>
      <c r="AI737" s="987"/>
      <c r="AJ737" s="987"/>
      <c r="AK737" s="987"/>
      <c r="AL737" s="987"/>
      <c r="AM737" s="987"/>
      <c r="AN737" s="358" t="s">
        <v>360</v>
      </c>
      <c r="AO737" s="358"/>
      <c r="AP737" s="358"/>
      <c r="AQ737" s="358"/>
      <c r="AR737" s="988" t="s">
        <v>596</v>
      </c>
      <c r="AS737" s="989"/>
      <c r="AT737" s="989"/>
      <c r="AU737" s="989"/>
      <c r="AV737" s="989"/>
      <c r="AW737" s="989"/>
      <c r="AX737" s="990"/>
      <c r="AY737" s="89"/>
      <c r="AZ737" s="89"/>
    </row>
    <row r="738" spans="1:52" ht="24.75" customHeight="1" x14ac:dyDescent="0.15">
      <c r="A738" s="991" t="s">
        <v>361</v>
      </c>
      <c r="B738" s="203"/>
      <c r="C738" s="203"/>
      <c r="D738" s="204"/>
      <c r="E738" s="987" t="s">
        <v>596</v>
      </c>
      <c r="F738" s="987"/>
      <c r="G738" s="987"/>
      <c r="H738" s="987"/>
      <c r="I738" s="987"/>
      <c r="J738" s="987"/>
      <c r="K738" s="987"/>
      <c r="L738" s="987"/>
      <c r="M738" s="987"/>
      <c r="N738" s="358" t="s">
        <v>362</v>
      </c>
      <c r="O738" s="358"/>
      <c r="P738" s="358"/>
      <c r="Q738" s="358"/>
      <c r="R738" s="987" t="s">
        <v>597</v>
      </c>
      <c r="S738" s="987"/>
      <c r="T738" s="987"/>
      <c r="U738" s="987"/>
      <c r="V738" s="987"/>
      <c r="W738" s="987"/>
      <c r="X738" s="987"/>
      <c r="Y738" s="987"/>
      <c r="Z738" s="987"/>
      <c r="AA738" s="358" t="s">
        <v>482</v>
      </c>
      <c r="AB738" s="358"/>
      <c r="AC738" s="358"/>
      <c r="AD738" s="358"/>
      <c r="AE738" s="987" t="s">
        <v>598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827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9.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604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603</v>
      </c>
      <c r="H781" s="671"/>
      <c r="I781" s="671"/>
      <c r="J781" s="671"/>
      <c r="K781" s="672"/>
      <c r="L781" s="664" t="s">
        <v>605</v>
      </c>
      <c r="M781" s="665"/>
      <c r="N781" s="665"/>
      <c r="O781" s="665"/>
      <c r="P781" s="665"/>
      <c r="Q781" s="665"/>
      <c r="R781" s="665"/>
      <c r="S781" s="665"/>
      <c r="T781" s="665"/>
      <c r="U781" s="665"/>
      <c r="V781" s="665"/>
      <c r="W781" s="665"/>
      <c r="X781" s="666"/>
      <c r="Y781" s="384">
        <v>1800</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1800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2.25" customHeight="1" x14ac:dyDescent="0.15">
      <c r="A837" s="372">
        <v>1</v>
      </c>
      <c r="B837" s="372">
        <v>1</v>
      </c>
      <c r="C837" s="354" t="s">
        <v>607</v>
      </c>
      <c r="D837" s="340"/>
      <c r="E837" s="340"/>
      <c r="F837" s="340"/>
      <c r="G837" s="340"/>
      <c r="H837" s="340"/>
      <c r="I837" s="340"/>
      <c r="J837" s="341" t="s">
        <v>608</v>
      </c>
      <c r="K837" s="342"/>
      <c r="L837" s="342"/>
      <c r="M837" s="342"/>
      <c r="N837" s="342"/>
      <c r="O837" s="342"/>
      <c r="P837" s="355" t="s">
        <v>606</v>
      </c>
      <c r="Q837" s="343"/>
      <c r="R837" s="343"/>
      <c r="S837" s="343"/>
      <c r="T837" s="343"/>
      <c r="U837" s="343"/>
      <c r="V837" s="343"/>
      <c r="W837" s="343"/>
      <c r="X837" s="343"/>
      <c r="Y837" s="344">
        <v>1800</v>
      </c>
      <c r="Z837" s="345"/>
      <c r="AA837" s="345"/>
      <c r="AB837" s="346"/>
      <c r="AC837" s="356" t="s">
        <v>196</v>
      </c>
      <c r="AD837" s="364"/>
      <c r="AE837" s="364"/>
      <c r="AF837" s="364"/>
      <c r="AG837" s="364"/>
      <c r="AH837" s="365" t="s">
        <v>609</v>
      </c>
      <c r="AI837" s="366"/>
      <c r="AJ837" s="366"/>
      <c r="AK837" s="366"/>
      <c r="AL837" s="350" t="s">
        <v>608</v>
      </c>
      <c r="AM837" s="351"/>
      <c r="AN837" s="351"/>
      <c r="AO837" s="352"/>
      <c r="AP837" s="353" t="s">
        <v>608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608</v>
      </c>
      <c r="F1102" s="371"/>
      <c r="G1102" s="371"/>
      <c r="H1102" s="371"/>
      <c r="I1102" s="371"/>
      <c r="J1102" s="341" t="s">
        <v>608</v>
      </c>
      <c r="K1102" s="342"/>
      <c r="L1102" s="342"/>
      <c r="M1102" s="342"/>
      <c r="N1102" s="342"/>
      <c r="O1102" s="342"/>
      <c r="P1102" s="355" t="s">
        <v>610</v>
      </c>
      <c r="Q1102" s="343"/>
      <c r="R1102" s="343"/>
      <c r="S1102" s="343"/>
      <c r="T1102" s="343"/>
      <c r="U1102" s="343"/>
      <c r="V1102" s="343"/>
      <c r="W1102" s="343"/>
      <c r="X1102" s="343"/>
      <c r="Y1102" s="344" t="s">
        <v>610</v>
      </c>
      <c r="Z1102" s="345"/>
      <c r="AA1102" s="345"/>
      <c r="AB1102" s="346"/>
      <c r="AC1102" s="347"/>
      <c r="AD1102" s="347"/>
      <c r="AE1102" s="347"/>
      <c r="AF1102" s="347"/>
      <c r="AG1102" s="347"/>
      <c r="AH1102" s="348" t="s">
        <v>608</v>
      </c>
      <c r="AI1102" s="349"/>
      <c r="AJ1102" s="349"/>
      <c r="AK1102" s="349"/>
      <c r="AL1102" s="350" t="s">
        <v>610</v>
      </c>
      <c r="AM1102" s="351"/>
      <c r="AN1102" s="351"/>
      <c r="AO1102" s="352"/>
      <c r="AP1102" s="353" t="s">
        <v>610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cfRule type="expression" dxfId="2585" priority="13151">
      <formula>IF(RIGHT(TEXT(AE117,"0.#"),1)=".",FALSE,TRUE)</formula>
    </cfRule>
    <cfRule type="expression" dxfId="2584" priority="13152">
      <formula>IF(RIGHT(TEXT(AE117,"0.#"),1)=".",TRUE,FALSE)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16383" man="1"/>
    <brk id="72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2018-08-13T07:00:21Z</cp:lastPrinted>
  <dcterms:created xsi:type="dcterms:W3CDTF">2012-03-13T00:50:25Z</dcterms:created>
  <dcterms:modified xsi:type="dcterms:W3CDTF">2018-08-16T13:54:18Z</dcterms:modified>
</cp:coreProperties>
</file>