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169.238\zaisei-1\財政係\○財政共有\○　基礎・国年・厚年・福祉・財調共通\○基礎年金勘定\05 各種作業依頼\令和２年度\行政事業レビュー\20201118 再確認依頼（過去５年分）\平成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<sst xmlns="http://schemas.openxmlformats.org/spreadsheetml/2006/main" count="2918" uniqueCount="624">
  <si>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</si>
  <si>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</si>
  <si>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</si>
  <si>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</si>
  <si>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</si>
  <si>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</si>
  <si>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</si>
  <si>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</si>
  <si>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</si>
  <si>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</si>
  <si>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</si>
  <si>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</si>
  <si>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</si>
  <si>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</si>
  <si>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</si>
  <si>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</si>
  <si>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</si>
  <si>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</si>
  <si>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</si>
  <si>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</si>
  <si>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</si>
  <si>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</si>
  <si>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</si>
  <si>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</si>
  <si>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</si>
  <si>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</si>
  <si>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</si>
  <si>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</si>
  <si>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</si>
  <si>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</si>
  <si>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</si>
  <si>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</si>
  <si>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</si>
  <si>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</si>
  <si>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</si>
  <si>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</si>
  <si>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</si>
  <si>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</si>
  <si>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</si>
  <si>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</si>
  <si>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</si>
  <si>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</si>
  <si>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</si>
  <si>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</si>
  <si>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</si>
  <si>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</si>
  <si>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</si>
  <si>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</si>
  <si>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</si>
  <si>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</si>
  <si>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</si>
  <si>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</si>
  <si>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</si>
  <si>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</si>
  <si>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</si>
  <si>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</si>
  <si>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</si>
  <si>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</si>
  <si>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</si>
  <si>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</si>
  <si>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</si>
  <si>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</si>
  <si>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</si>
  <si>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</si>
  <si>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</si>
  <si>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</si>
  <si>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</si>
  <si>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</si>
  <si>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</si>
  <si>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</si>
  <si>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</si>
  <si>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</si>
  <si>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</si>
  <si>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</si>
  <si>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</si>
  <si>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</si>
  <si>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</si>
  <si>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</si>
  <si>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</si>
  <si>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</si>
  <si>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</si>
  <si>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</si>
  <si>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</si>
  <si>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</si>
  <si>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</si>
  <si>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</si>
  <si>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</si>
  <si>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</si>
  <si>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</si>
  <si>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</si>
  <si>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</si>
  <si>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</si>
  <si>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</si>
  <si>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</si>
  <si>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</si>
  <si>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</si>
  <si>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</si>
  <si>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</si>
  <si>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</si>
  <si>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</si>
  <si>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</si>
  <si>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</si>
  <si>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</si>
  <si>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</si>
  <si>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</si>
  <si>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</si>
  <si>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</si>
  <si>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</si>
  <si>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</si>
  <si>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</si>
  <si>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</si>
  <si>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</si>
  <si>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</si>
  <si>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</si>
  <si>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</si>
  <si>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</si>
  <si>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</si>
  <si>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</si>
  <si>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</si>
  <si>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</si>
  <si>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</si>
  <si>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</si>
  <si>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</si>
  <si>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</si>
  <si>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</si>
  <si>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</si>
  <si>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</si>
  <si>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</si>
  <si>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</si>
  <si>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</si>
  <si>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</si>
  <si>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</si>
  <si>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</si>
  <si>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</si>
  <si>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</si>
  <si>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</si>
  <si>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</si>
  <si>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</si>
  <si>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</si>
  <si>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</si>
  <si>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</si>
  <si>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</si>
  <si>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</si>
  <si>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</si>
  <si>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</si>
  <si>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</si>
  <si>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</si>
  <si>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</si>
  <si>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</si>
  <si>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</si>
  <si>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</si>
  <si>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</si>
  <si>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</si>
  <si>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</si>
  <si>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</si>
  <si>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</si>
  <si>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</si>
  <si>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</si>
  <si>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</si>
  <si>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</si>
  <si>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</si>
  <si>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</si>
  <si>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</si>
  <si>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</si>
  <si>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</si>
  <si>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</si>
  <si>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</si>
  <si>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</si>
  <si>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</si>
  <si>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</si>
  <si>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</si>
  <si>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</si>
  <si>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</si>
  <si>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</si>
  <si>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</si>
  <si>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</si>
  <si>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</si>
  <si>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</si>
  <si>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</si>
  <si>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</si>
  <si>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</si>
  <si>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</si>
  <si>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</si>
  <si>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</si>
  <si>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</si>
  <si>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</si>
  <si>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</si>
  <si>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</si>
  <si>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</si>
  <si>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</si>
  <si>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</si>
  <si>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</si>
  <si>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</si>
  <si>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</si>
  <si>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</si>
  <si>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</si>
  <si>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</si>
  <si>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</si>
  <si>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</si>
  <si>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</si>
  <si>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</si>
  <si>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</si>
  <si>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</si>
  <si>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</si>
  <si>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</si>
  <si>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</si>
  <si>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</si>
  <si>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</si>
  <si>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</si>
  <si>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</si>
  <si>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</si>
  <si>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</si>
  <si>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</si>
  <si>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</si>
  <si>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</si>
  <si>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</si>
  <si>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</si>
  <si>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</si>
  <si>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</si>
  <si>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</si>
  <si>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</si>
  <si>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</si>
  <si>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</si>
  <si>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</si>
  <si>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</si>
  <si>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</si>
  <si>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</si>
  <si>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</si>
  <si>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</si>
  <si>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</si>
  <si>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</si>
  <si>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</si>
  <si>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</si>
  <si>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</si>
  <si>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</si>
  <si>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</si>
  <si>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</si>
  <si>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</si>
  <si>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</si>
  <si>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</si>
  <si>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</si>
  <si>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</si>
  <si>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</si>
  <si>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</si>
  <si>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</si>
  <si>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</si>
  <si>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</si>
  <si>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</si>
  <si>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</si>
  <si>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</si>
  <si>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</si>
  <si>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</si>
  <si>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</si>
  <si>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</si>
  <si>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</si>
  <si>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</si>
  <si>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</si>
  <si>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</si>
  <si>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</si>
  <si>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</si>
  <si>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</si>
  <si>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</si>
  <si>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</si>
  <si>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</si>
  <si>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</si>
  <si>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</si>
  <si>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</si>
  <si>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</si>
  <si>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</si>
  <si>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</si>
  <si>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</si>
  <si>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</si>
  <si>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</si>
  <si>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</si>
  <si>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</si>
  <si>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</si>
  <si>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</si>
  <si>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</si>
  <si>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</si>
  <si>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</si>
  <si>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</si>
  <si>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</si>
  <si>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</si>
  <si>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</si>
  <si>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</si>
  <si>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</si>
  <si>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</si>
  <si>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</si>
  <si>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</si>
  <si>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</si>
  <si>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</si>
  <si>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</si>
  <si>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</si>
  <si>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</si>
  <si>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</si>
  <si>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</si>
  <si>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</si>
  <si>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</si>
  <si>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</si>
  <si>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</si>
  <si>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</si>
  <si>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</si>
  <si>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</si>
  <si>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</si>
  <si>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</si>
  <si>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</si>
  <si>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</si>
  <si>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</si>
  <si>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</si>
  <si>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</si>
  <si>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</si>
  <si>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</si>
  <si>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</si>
  <si>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</si>
  <si>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</si>
  <si>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</si>
  <si>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</si>
  <si>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</si>
  <si>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</si>
  <si>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</si>
  <si>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</si>
  <si>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</si>
  <si>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</si>
  <si>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</si>
  <si>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</si>
  <si>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</si>
  <si>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</si>
  <si>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</si>
  <si>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</si>
  <si>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</si>
  <si>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</si>
  <si>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</si>
  <si>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</si>
  <si>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</si>
  <si>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</si>
  <si>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</si>
  <si>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</si>
  <si>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</si>
  <si>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</si>
  <si>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</si>
  <si>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</si>
  <si>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</si>
  <si>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</si>
  <si>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</si>
  <si>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</si>
  <si>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</si>
  <si>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</si>
  <si>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</si>
  <si>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</si>
  <si>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</si>
  <si>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</si>
  <si>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</si>
  <si>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</si>
  <si>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</si>
  <si>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</si>
  <si>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</si>
  <si>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</si>
  <si>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</si>
  <si>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</si>
  <si>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</si>
  <si>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</si>
  <si>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</si>
  <si>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</si>
  <si>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</si>
  <si>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</si>
  <si>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</si>
  <si>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</si>
  <si>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</si>
  <si>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</si>
  <si>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</si>
  <si>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</si>
  <si>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</si>
  <si>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</si>
  <si>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</si>
  <si>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</si>
  <si>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</si>
  <si>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</si>
  <si>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</si>
  <si>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</si>
  <si>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</si>
  <si>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</si>
  <si>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</si>
  <si>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</si>
  <si>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</si>
  <si>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</si>
  <si>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</si>
  <si>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</si>
  <si>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</si>
  <si>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</si>
  <si>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</si>
  <si>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</si>
  <si>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</si>
  <si>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</si>
  <si>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</si>
  <si>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</si>
  <si>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</si>
  <si>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</si>
  <si>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</si>
  <si>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</si>
  <si>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</si>
  <si>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</si>
  <si>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</si>
  <si>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</si>
  <si>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</si>
  <si>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</si>
  <si>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</si>
  <si>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</si>
  <si>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</si>
  <si>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</si>
  <si>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</si>
  <si>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</si>
  <si>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</si>
  <si>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</si>
  <si>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</si>
  <si>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</si>
  <si>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</si>
  <si>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</si>
  <si>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</si>
  <si>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</si>
  <si>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</si>
  <si>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</si>
  <si>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</si>
  <si>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</si>
  <si>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</si>
  <si>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</si>
  <si>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</si>
  <si>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</si>
  <si>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</si>
  <si>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</si>
  <si>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</si>
  <si>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</si>
  <si>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</si>
  <si>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</si>
  <si>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</si>
  <si>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</si>
  <si>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</si>
  <si>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</si>
  <si>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</si>
  <si>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</si>
  <si>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</si>
  <si>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</si>
  <si>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</si>
  <si>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</si>
  <si>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</si>
  <si>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</si>
  <si>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</si>
  <si>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</si>
  <si>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</si>
  <si>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</si>
  <si>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</si>
  <si>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</si>
  <si>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</si>
  <si>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</si>
  <si>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</si>
  <si>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</si>
  <si>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</si>
  <si>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</si>
  <si>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</si>
  <si>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</si>
  <si>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</si>
  <si>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</si>
  <si>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</si>
  <si>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</si>
  <si>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</si>
  <si>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</si>
  <si>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</si>
  <si>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</si>
  <si>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</si>
  <si>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</si>
  <si>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</si>
  <si>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</si>
  <si>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</si>
  <si>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</si>
  <si>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</si>
  <si>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</si>
  <si>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</si>
  <si>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</si>
  <si>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</si>
  <si>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</si>
  <si>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</si>
  <si>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</si>
  <si>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</si>
  <si>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</si>
  <si>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</si>
  <si>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</si>
  <si>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</si>
  <si>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</si>
  <si>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</si>
  <si>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</si>
  <si>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</si>
  <si>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</si>
  <si>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</si>
  <si>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</si>
  <si>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</si>
  <si>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</si>
  <si>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</si>
  <si>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</si>
  <si>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</si>
  <si>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</si>
  <si>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</si>
  <si>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</si>
  <si>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</si>
  <si>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</si>
  <si>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</si>
  <si>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</si>
  <si>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</si>
  <si>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</si>
  <si>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</si>
  <si>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</si>
  <si>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</si>
  <si>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</si>
  <si>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</si>
  <si>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</si>
  <si>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</si>
  <si>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</si>
  <si>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</si>
  <si>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</si>
  <si>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</si>
  <si>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</si>
  <si>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</si>
  <si>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</si>
  <si>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</si>
  <si>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</si>
  <si>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</si>
  <si>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</si>
  <si>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</si>
  <si>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</si>
  <si>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</si>
  <si>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</si>
  <si>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</si>
  <si>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</si>
  <si>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</si>
  <si>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</si>
  <si>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</si>
  <si>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</si>
  <si>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</si>
  <si>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</si>
  <si>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</si>
  <si>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</si>
  <si>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</si>
  <si>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</si>
  <si>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</si>
  <si>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</si>
  <si>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</si>
  <si>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</si>
  <si>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</si>
  <si>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</si>
  <si>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</si>
  <si>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</si>
  <si>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</si>
  <si>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</si>
  <si>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基礎年金給付に必要な経費</t>
    <phoneticPr fontId="6"/>
  </si>
  <si>
    <t>年金局</t>
    <phoneticPr fontId="6"/>
  </si>
  <si>
    <t>総務課</t>
    <phoneticPr fontId="6"/>
  </si>
  <si>
    <t>○</t>
  </si>
  <si>
    <t>国民年金法第１５条（第４号を除く）</t>
    <phoneticPr fontId="6"/>
  </si>
  <si>
    <t xml:space="preserve">                                         －</t>
    <phoneticPr fontId="6"/>
  </si>
  <si>
    <t>老齢、障害又は死亡による所得の喪失・減少により、国民生活の安定が損なわれることを国民の共同連帯によって防止し、もって健全な国民生活の維持・向上に寄与するため、基礎年金の給付を行う。</t>
    <phoneticPr fontId="6"/>
  </si>
  <si>
    <t>厚生年金・国民年金・共済組合等からの拠出金等を財源として、基礎年金の給付を行う。</t>
    <phoneticPr fontId="6"/>
  </si>
  <si>
    <t>-</t>
  </si>
  <si>
    <t>基礎年金給付費</t>
    <phoneticPr fontId="6"/>
  </si>
  <si>
    <t>-</t>
    <phoneticPr fontId="6"/>
  </si>
  <si>
    <t>-</t>
    <phoneticPr fontId="6"/>
  </si>
  <si>
    <t>-</t>
    <phoneticPr fontId="6"/>
  </si>
  <si>
    <t>-</t>
    <phoneticPr fontId="6"/>
  </si>
  <si>
    <t>本経費は、被保険者期間中の保険料納付記録に基づき裁定された基礎年金の給付費であり、定量的な目標が設定できない。</t>
    <phoneticPr fontId="6"/>
  </si>
  <si>
    <t>被保険者期間中の保険料納付記録に基づき裁定された基礎年金を適切に給付する。</t>
    <phoneticPr fontId="6"/>
  </si>
  <si>
    <t>年金受給者に対し、着実に給付する。</t>
    <phoneticPr fontId="6"/>
  </si>
  <si>
    <t>億円</t>
    <rPh sb="0" eb="2">
      <t>オクエン</t>
    </rPh>
    <phoneticPr fontId="6"/>
  </si>
  <si>
    <t>-</t>
    <phoneticPr fontId="6"/>
  </si>
  <si>
    <t>-</t>
    <phoneticPr fontId="6"/>
  </si>
  <si>
    <t>-</t>
    <phoneticPr fontId="6"/>
  </si>
  <si>
    <t>-</t>
    <phoneticPr fontId="6"/>
  </si>
  <si>
    <t>千人</t>
    <rPh sb="0" eb="2">
      <t>センニン</t>
    </rPh>
    <phoneticPr fontId="6"/>
  </si>
  <si>
    <t>-</t>
    <phoneticPr fontId="6"/>
  </si>
  <si>
    <t>-</t>
    <phoneticPr fontId="6"/>
  </si>
  <si>
    <t>-</t>
    <phoneticPr fontId="6"/>
  </si>
  <si>
    <t>-</t>
    <phoneticPr fontId="6"/>
  </si>
  <si>
    <t>-</t>
    <phoneticPr fontId="6"/>
  </si>
  <si>
    <t>-</t>
    <phoneticPr fontId="6"/>
  </si>
  <si>
    <t>-</t>
    <phoneticPr fontId="6"/>
  </si>
  <si>
    <t>-</t>
    <phoneticPr fontId="6"/>
  </si>
  <si>
    <t>上位施策を達成するために、年金受給者に対し、着実に給付する。
また、本経費は、被保険者期間中の保険料納付記録に基づき裁定された基礎年金の給付費であり、測定指標を設定できない。</t>
    <rPh sb="0" eb="2">
      <t>ジョウイ</t>
    </rPh>
    <rPh sb="2" eb="4">
      <t>セサク</t>
    </rPh>
    <rPh sb="5" eb="7">
      <t>タッセイ</t>
    </rPh>
    <rPh sb="63" eb="67">
      <t>キソ</t>
    </rPh>
    <rPh sb="65" eb="67">
      <t>ネンキン</t>
    </rPh>
    <rPh sb="75" eb="77">
      <t>ソクテイ</t>
    </rPh>
    <rPh sb="77" eb="79">
      <t>シヒョウ</t>
    </rPh>
    <phoneticPr fontId="6"/>
  </si>
  <si>
    <t>-</t>
    <phoneticPr fontId="6"/>
  </si>
  <si>
    <t>-</t>
    <phoneticPr fontId="6"/>
  </si>
  <si>
    <t>-</t>
    <phoneticPr fontId="6"/>
  </si>
  <si>
    <t>-</t>
    <phoneticPr fontId="6"/>
  </si>
  <si>
    <t>本事業は、法律に基づき、老齢、障害又は死亡によって国民生活の安定が損なわれることを防止するとともに、健全な生活の維持・向上に寄与することを目的とする必要不可欠な事業である。</t>
    <rPh sb="5" eb="7">
      <t>ホウリツ</t>
    </rPh>
    <rPh sb="8" eb="9">
      <t>モト</t>
    </rPh>
    <rPh sb="25" eb="27">
      <t>コクミン</t>
    </rPh>
    <rPh sb="27" eb="29">
      <t>セイカツ</t>
    </rPh>
    <rPh sb="30" eb="32">
      <t>アンテイ</t>
    </rPh>
    <phoneticPr fontId="4"/>
  </si>
  <si>
    <t>本事業を安定的かつ継続的に行うために、国の責務において実施することが必要不可欠である。</t>
    <rPh sb="19" eb="20">
      <t>クニ</t>
    </rPh>
    <rPh sb="21" eb="23">
      <t>セキム</t>
    </rPh>
    <rPh sb="27" eb="29">
      <t>ジッシ</t>
    </rPh>
    <phoneticPr fontId="4"/>
  </si>
  <si>
    <t>本事業の目的は、日本国憲法に規定された理念に基づくものであり、その目的を達成するために、法律に基づき、国の責務において実施すべき優先度が高い事業である。</t>
    <rPh sb="0" eb="1">
      <t>ホン</t>
    </rPh>
    <rPh sb="1" eb="3">
      <t>ジギョウ</t>
    </rPh>
    <rPh sb="4" eb="6">
      <t>モクテキ</t>
    </rPh>
    <rPh sb="8" eb="10">
      <t>ニホン</t>
    </rPh>
    <rPh sb="10" eb="11">
      <t>コク</t>
    </rPh>
    <rPh sb="11" eb="13">
      <t>ケンポウ</t>
    </rPh>
    <rPh sb="14" eb="16">
      <t>キテイ</t>
    </rPh>
    <rPh sb="19" eb="21">
      <t>リネン</t>
    </rPh>
    <rPh sb="22" eb="23">
      <t>モト</t>
    </rPh>
    <rPh sb="33" eb="35">
      <t>モクテキ</t>
    </rPh>
    <rPh sb="36" eb="38">
      <t>タッセイ</t>
    </rPh>
    <rPh sb="44" eb="46">
      <t>ホウリツ</t>
    </rPh>
    <rPh sb="47" eb="48">
      <t>モト</t>
    </rPh>
    <rPh sb="51" eb="52">
      <t>クニ</t>
    </rPh>
    <rPh sb="53" eb="55">
      <t>セキム</t>
    </rPh>
    <rPh sb="59" eb="61">
      <t>ジッシ</t>
    </rPh>
    <rPh sb="64" eb="67">
      <t>ユウセンド</t>
    </rPh>
    <rPh sb="68" eb="69">
      <t>タカ</t>
    </rPh>
    <rPh sb="70" eb="72">
      <t>ジギョウ</t>
    </rPh>
    <phoneticPr fontId="4"/>
  </si>
  <si>
    <t>‐</t>
  </si>
  <si>
    <t>無</t>
  </si>
  <si>
    <t>国民年金法に基づく基礎年金は、国民年金の被保険者全体で公平に負担している年金給付であり、受益者との負担関係は妥当である。</t>
    <phoneticPr fontId="6"/>
  </si>
  <si>
    <t>-</t>
    <phoneticPr fontId="6"/>
  </si>
  <si>
    <t>国民年金法に基づく受給者への基礎年金給付であり、必要な経費に限定されている。</t>
    <phoneticPr fontId="6"/>
  </si>
  <si>
    <t>代替指標の実績は目的に見合ったものになっている。</t>
    <phoneticPr fontId="6"/>
  </si>
  <si>
    <t>-</t>
    <phoneticPr fontId="6"/>
  </si>
  <si>
    <t>活動実績はほぼ見込みどおり推移している。</t>
    <phoneticPr fontId="6"/>
  </si>
  <si>
    <t>-</t>
    <phoneticPr fontId="6"/>
  </si>
  <si>
    <t>-</t>
    <phoneticPr fontId="6"/>
  </si>
  <si>
    <t>・当該支出は、国民年金法に基づき、被保険者、又は被保険者であった者等に対して、老齢、障害又は死亡に関する給付に充てるものであり、必要性、有効性等が認められる。</t>
    <phoneticPr fontId="6"/>
  </si>
  <si>
    <t>・引き続き、年金給付の迅速な決定及び正確な支給に努めるとともに、年金受給者への給付費の支払いに支障をきたさぬように、過去の支払実績等を踏まえ、必要な予算額を確保するとともに、適正な執行を行うなどの取組みを進める。</t>
    <phoneticPr fontId="6"/>
  </si>
  <si>
    <t>１．事業仕分け
　①実施年月日・・・平成22年10月28日
　②事業番号・・・・Ａ－9
　③評価結果・・・・＜枠組みのあり方(主体･区分経理)＞
　　　　　　　　　　　新たな制度設計の中であり方を検討
　　　　　　　　　　＜資金のあり方(積立金の取扱い)＞
　　　　　　　　　　　新たな制度設計の中であり方を検討（年金制度の持続性や年金財政についての正直な現状分析に立って議論すべき）
２．提言型政策仕分け
　①実施年月日・・・平成23年11月23日
　②事業番号・・・・Ｂ5－5
　③評価結果・・・・現役世代を含む次世代に負担を先送りせず、将来も持続可能な年金制度とするためには、まずは年金の特例水準を来年度から速やかに
                        解消していくべき。制度を長続きさせるための取組について理解を求めるためにも、人口構成、賃金、金利などの前提について、厚生労働省
                        は、現実から目をそむけることなく、現状をもっと速やかにかつ的確に把握する仕組みを導入するとともに、その分析過程・結果をわかりやす
　　　　　　　　　　　く国民にオープンにすること。このため、年金財政計算のあり方については、社会保障審議会年金部会の検討スケジュールを明確化し、改
　　　　　　　　　　　革のロードマップについて行政刷新会議にも報告すること。なお、一体改革成案に沿って、低所得者の年金の拡充も行うべき。
　④対応状況・・・・特例水準については、平成25年度～平成27年度において解消された。</t>
    <rPh sb="2" eb="4">
      <t>ジギョウ</t>
    </rPh>
    <rPh sb="4" eb="6">
      <t>シワ</t>
    </rPh>
    <rPh sb="10" eb="12">
      <t>ジッシ</t>
    </rPh>
    <rPh sb="12" eb="15">
      <t>ネンガッピ</t>
    </rPh>
    <rPh sb="18" eb="20">
      <t>ヘイセイ</t>
    </rPh>
    <rPh sb="22" eb="23">
      <t>ネン</t>
    </rPh>
    <rPh sb="25" eb="26">
      <t>ガツ</t>
    </rPh>
    <rPh sb="28" eb="29">
      <t>ニチ</t>
    </rPh>
    <rPh sb="32" eb="34">
      <t>ジギョウ</t>
    </rPh>
    <rPh sb="34" eb="36">
      <t>バンゴウ</t>
    </rPh>
    <rPh sb="46" eb="48">
      <t>ヒョウカ</t>
    </rPh>
    <rPh sb="48" eb="50">
      <t>ケッカ</t>
    </rPh>
    <rPh sb="195" eb="197">
      <t>テイゲン</t>
    </rPh>
    <rPh sb="197" eb="198">
      <t>ガタ</t>
    </rPh>
    <rPh sb="198" eb="200">
      <t>セイサク</t>
    </rPh>
    <rPh sb="200" eb="202">
      <t>シワ</t>
    </rPh>
    <rPh sb="206" eb="208">
      <t>ジッシ</t>
    </rPh>
    <rPh sb="208" eb="211">
      <t>ネンガッピ</t>
    </rPh>
    <rPh sb="214" eb="216">
      <t>ヘイセイ</t>
    </rPh>
    <rPh sb="218" eb="219">
      <t>ネン</t>
    </rPh>
    <rPh sb="221" eb="222">
      <t>ガツ</t>
    </rPh>
    <rPh sb="224" eb="225">
      <t>ニチ</t>
    </rPh>
    <rPh sb="228" eb="230">
      <t>ジギョウ</t>
    </rPh>
    <rPh sb="230" eb="232">
      <t>バンゴウ</t>
    </rPh>
    <rPh sb="243" eb="245">
      <t>ヒョウカ</t>
    </rPh>
    <rPh sb="245" eb="247">
      <t>ケッカ</t>
    </rPh>
    <phoneticPr fontId="1"/>
  </si>
  <si>
    <t>645</t>
    <phoneticPr fontId="6"/>
  </si>
  <si>
    <t>795</t>
    <phoneticPr fontId="6"/>
  </si>
  <si>
    <t>808</t>
    <phoneticPr fontId="6"/>
  </si>
  <si>
    <t>774</t>
    <phoneticPr fontId="6"/>
  </si>
  <si>
    <t>基礎年金給付費</t>
  </si>
  <si>
    <t>・被保険者が老齢となって所得の減少等により生活の安定が損なわれることを防止することを目的として、原則65歳以降支給（老齢基礎年金）
・疾病や負傷により障害となり、日常生活に制限を受けるような状態になった場合に、障害の程度に応じて支給（障害基礎年金）
・被保険者又は被保険者であった者が死亡した場合に、その当時生計を維持されていた子又は子のある妻に支給（遺族基礎年金）</t>
    <phoneticPr fontId="6"/>
  </si>
  <si>
    <t>年金受給者</t>
    <rPh sb="0" eb="2">
      <t>ネンキン</t>
    </rPh>
    <rPh sb="2" eb="5">
      <t>ジュキュウシャ</t>
    </rPh>
    <phoneticPr fontId="6"/>
  </si>
  <si>
    <t>老齢・障害又は死亡等に関して必要な給付の支払</t>
    <rPh sb="0" eb="2">
      <t>ロウレイ</t>
    </rPh>
    <rPh sb="3" eb="5">
      <t>ショウガイ</t>
    </rPh>
    <rPh sb="5" eb="6">
      <t>マタ</t>
    </rPh>
    <rPh sb="7" eb="9">
      <t>シボウ</t>
    </rPh>
    <rPh sb="9" eb="10">
      <t>トウ</t>
    </rPh>
    <rPh sb="11" eb="12">
      <t>カン</t>
    </rPh>
    <rPh sb="14" eb="16">
      <t>ヒツヨウ</t>
    </rPh>
    <rPh sb="17" eb="19">
      <t>キュウフ</t>
    </rPh>
    <rPh sb="20" eb="22">
      <t>シハラ</t>
    </rPh>
    <phoneticPr fontId="6"/>
  </si>
  <si>
    <t>-</t>
    <phoneticPr fontId="6"/>
  </si>
  <si>
    <t>-</t>
    <phoneticPr fontId="6"/>
  </si>
  <si>
    <t>797</t>
    <phoneticPr fontId="6"/>
  </si>
  <si>
    <t>本経費は、被保険者等からの年金の請求に基づき支給する給付費であり、単位当たりコストの算出になじまない。</t>
    <rPh sb="0" eb="1">
      <t>ホン</t>
    </rPh>
    <rPh sb="1" eb="3">
      <t>ケイヒ</t>
    </rPh>
    <rPh sb="5" eb="10">
      <t>ヒホケンシャナド</t>
    </rPh>
    <rPh sb="13" eb="15">
      <t>ネンキン</t>
    </rPh>
    <rPh sb="16" eb="18">
      <t>セイキュウ</t>
    </rPh>
    <rPh sb="19" eb="20">
      <t>モト</t>
    </rPh>
    <rPh sb="22" eb="24">
      <t>シキュウ</t>
    </rPh>
    <rPh sb="26" eb="28">
      <t>キュウフ</t>
    </rPh>
    <rPh sb="28" eb="29">
      <t>ヒ</t>
    </rPh>
    <rPh sb="33" eb="35">
      <t>タンイ</t>
    </rPh>
    <rPh sb="35" eb="36">
      <t>ア</t>
    </rPh>
    <rPh sb="42" eb="44">
      <t>サンシュツ</t>
    </rPh>
    <phoneticPr fontId="4"/>
  </si>
  <si>
    <t>施策大目標１　　老後生活の経済的自立の基礎となる所得保障の充実を図ること</t>
    <rPh sb="0" eb="2">
      <t>セサク</t>
    </rPh>
    <rPh sb="2" eb="5">
      <t>ダイモクヒョウ</t>
    </rPh>
    <phoneticPr fontId="6"/>
  </si>
  <si>
    <t>Ⅹ－１－１　国民に信頼される持続可能な公的年金制度を構築し、適正な事業運営を図ること</t>
    <phoneticPr fontId="6"/>
  </si>
  <si>
    <t>A.年金受給者</t>
    <phoneticPr fontId="6"/>
  </si>
  <si>
    <t>点検対象外</t>
    <rPh sb="0" eb="2">
      <t>テンケン</t>
    </rPh>
    <rPh sb="2" eb="5">
      <t>タイショウガイ</t>
    </rPh>
    <phoneticPr fontId="6"/>
  </si>
  <si>
    <t>年金給付に支障の無いよう、引き続き必要な予算額を確保するとともに、適正な執行を行うこと。</t>
    <phoneticPr fontId="6"/>
  </si>
  <si>
    <t>総務課長　大西 友弘</t>
    <rPh sb="0" eb="2">
      <t>ソウム</t>
    </rPh>
    <rPh sb="2" eb="4">
      <t>カチョウ</t>
    </rPh>
    <rPh sb="5" eb="7">
      <t>オオニシ</t>
    </rPh>
    <rPh sb="8" eb="10">
      <t>トモヒロ</t>
    </rPh>
    <phoneticPr fontId="6"/>
  </si>
  <si>
    <t>被保険者期間中の保険料納付記録に基づき裁定された基礎年金を適切に給付する。
27年度　給付費 209,349億円　受給者数 30,943千人
28年度　給付費 216,833億円　受給者数 31,935千人
29年度　給付費 224,089億円　受給者数 32,925千人</t>
    <rPh sb="109" eb="112">
      <t>キュウフヒ</t>
    </rPh>
    <rPh sb="120" eb="122">
      <t>オクエン</t>
    </rPh>
    <rPh sb="123" eb="126">
      <t>ジュキュウシャ</t>
    </rPh>
    <rPh sb="126" eb="127">
      <t>スウ</t>
    </rPh>
    <rPh sb="134" eb="136">
      <t>センニン</t>
    </rPh>
    <phoneticPr fontId="6"/>
  </si>
  <si>
    <t>－</t>
    <phoneticPr fontId="6"/>
  </si>
  <si>
    <t>735</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</si>
</sst>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24" xfId="1" applyFont="1" applyFill="1" applyBorder="1" applyAlignment="1" applyProtection="1">
      <alignment horizontal="left" vertical="center" wrapText="1" shrinkToFit="1"/>
      <protection locked="0"/>
    </xf>
    <xf numFmtId="0" fontId="5" fillId="0" borderId="25" xfId="1" applyFont="1" applyFill="1" applyBorder="1" applyAlignment="1" applyProtection="1">
      <alignment horizontal="left" vertical="center" wrapText="1" shrinkToFit="1"/>
      <protection locked="0"/>
    </xf>
    <xf numFmtId="0" fontId="5" fillId="0" borderId="34" xfId="1" applyFont="1" applyFill="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180975</xdr:colOff>
      <xdr:row>739</xdr:row>
      <xdr:rowOff>323850</xdr:rowOff>
    </xdr:from>
    <xdr:to>
      <xdr:col>42</xdr:col>
      <xdr:colOff>20638</xdr:colOff>
      <xdr:row>749</xdr:row>
      <xdr:rowOff>327025</xdr:rowOff>
    </xdr:to>
    <xdr:grpSp>
      <xdr:nvGrpSpPr>
        <xdr:cNvPr id="2" name="グループ化 1"/>
        <xdr:cNvGrpSpPr>
          <a:grpSpLocks/>
        </xdr:cNvGrpSpPr>
      </xdr:nvGrpSpPr>
      <xdr:grpSpPr bwMode="auto">
        <a:xfrm>
          <a:off x="1806575" y="46145450"/>
          <a:ext cx="6748463" cy="3559175"/>
          <a:chOff x="3365500" y="28384500"/>
          <a:chExt cx="6441211" cy="3454400"/>
        </a:xfrm>
      </xdr:grpSpPr>
      <xdr:sp macro="" textlink="">
        <xdr:nvSpPr>
          <xdr:cNvPr id="3" name="角丸四角形 2"/>
          <xdr:cNvSpPr/>
        </xdr:nvSpPr>
        <xdr:spPr>
          <a:xfrm>
            <a:off x="3365500" y="28384500"/>
            <a:ext cx="2545019" cy="944712"/>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厚生労働省</a:t>
            </a:r>
          </a:p>
        </xdr:txBody>
      </xdr:sp>
      <xdr:sp macro="" textlink="">
        <xdr:nvSpPr>
          <xdr:cNvPr id="4" name="角丸四角形 3"/>
          <xdr:cNvSpPr/>
        </xdr:nvSpPr>
        <xdr:spPr>
          <a:xfrm>
            <a:off x="3365500" y="30894188"/>
            <a:ext cx="2545019" cy="944712"/>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A</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a:solidFill>
                  <a:sysClr val="windowText" lastClr="000000"/>
                </a:solidFill>
              </a:rPr>
              <a:t>年金受給者</a:t>
            </a:r>
          </a:p>
        </xdr:txBody>
      </xdr:sp>
      <xdr:cxnSp macro="">
        <xdr:nvCxnSpPr>
          <xdr:cNvPr id="5" name="直線矢印コネクタ 4"/>
          <xdr:cNvCxnSpPr/>
        </xdr:nvCxnSpPr>
        <xdr:spPr>
          <a:xfrm rot="16200000" flipH="1">
            <a:off x="3074946" y="30121530"/>
            <a:ext cx="1469551" cy="1850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xdr:cNvSpPr txBox="1"/>
        </xdr:nvSpPr>
        <xdr:spPr>
          <a:xfrm>
            <a:off x="4078105" y="29472350"/>
            <a:ext cx="5728606" cy="1278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latin typeface="+mn-ea"/>
                <a:ea typeface="+mn-ea"/>
              </a:rPr>
              <a:t>	</a:t>
            </a:r>
          </a:p>
          <a:p>
            <a:r>
              <a:rPr kumimoji="1" lang="ja-JP" altLang="ja-JP" sz="1200">
                <a:solidFill>
                  <a:schemeClr val="dk1"/>
                </a:solidFill>
                <a:effectLst/>
                <a:latin typeface="+mn-ea"/>
                <a:ea typeface="+mn-ea"/>
                <a:cs typeface="+mn-cs"/>
              </a:rPr>
              <a:t>（国民年金法に基づく、老齢、障害又は死亡に関して必要な給付の支払）</a:t>
            </a:r>
            <a:endParaRPr lang="ja-JP" altLang="ja-JP" sz="1200">
              <a:effectLst/>
              <a:latin typeface="+mn-ea"/>
              <a:ea typeface="+mn-ea"/>
            </a:endParaRPr>
          </a:p>
          <a:p>
            <a:endParaRPr kumimoji="1" lang="en-US" altLang="ja-JP" sz="1200">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mn-ea"/>
                <a:ea typeface="+mn-ea"/>
              </a:rPr>
              <a:t>　</a:t>
            </a:r>
            <a:r>
              <a:rPr kumimoji="1" lang="en-US" altLang="ja-JP" sz="1200">
                <a:latin typeface="+mn-ea"/>
                <a:ea typeface="+mn-ea"/>
              </a:rPr>
              <a:t>22,408,942</a:t>
            </a:r>
            <a:r>
              <a:rPr kumimoji="1" lang="ja-JP" altLang="en-US" sz="1200">
                <a:latin typeface="+mn-ea"/>
                <a:ea typeface="+mn-ea"/>
              </a:rPr>
              <a:t>百万円（平成</a:t>
            </a:r>
            <a:r>
              <a:rPr kumimoji="1" lang="en-US" altLang="ja-JP" sz="1200">
                <a:latin typeface="+mn-ea"/>
                <a:ea typeface="+mn-ea"/>
              </a:rPr>
              <a:t>29</a:t>
            </a:r>
            <a:r>
              <a:rPr kumimoji="1" lang="ja-JP" altLang="en-US" sz="1200">
                <a:latin typeface="+mn-ea"/>
                <a:ea typeface="+mn-ea"/>
              </a:rPr>
              <a:t>年度執行額）</a:t>
            </a:r>
            <a:endParaRPr lang="ja-JP" altLang="ja-JP" sz="1200">
              <a:effectLst/>
              <a:latin typeface="+mn-ea"/>
              <a:ea typeface="+mn-ea"/>
            </a:endParaRPr>
          </a:p>
          <a:p>
            <a:endParaRPr kumimoji="1" lang="ja-JP" altLang="en-US" sz="1200">
              <a:latin typeface="+mn-ea"/>
              <a:ea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75" zoomScaleNormal="75" zoomScaleSheetLayoutView="75" zoomScalePageLayoutView="85" workbookViewId="0">
      <selection activeCell="R738" sqref="R738:Z7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1" t="s">
        <v>0</v>
      </c>
      <c r="AK2" s="941"/>
      <c r="AL2" s="941"/>
      <c r="AM2" s="941"/>
      <c r="AN2" s="941"/>
      <c r="AO2" s="942"/>
      <c r="AP2" s="942"/>
      <c r="AQ2" s="942"/>
      <c r="AR2" s="79" t="str">
        <f>IF(OR(AO2="　", AO2=""), "", "-")</f>
        <v/>
      </c>
      <c r="AS2" s="943">
        <v>769</v>
      </c>
      <c r="AT2" s="943"/>
      <c r="AU2" s="943"/>
      <c r="AV2" s="52" t="str">
        <f>IF(AW2="", "", "-")</f>
        <v/>
      </c>
      <c r="AW2" s="914"/>
      <c r="AX2" s="914"/>
    </row>
    <row r="3" spans="1:50" ht="21" customHeight="1" thickBot="1" x14ac:dyDescent="0.2">
      <c r="A3" s="871" t="s">
        <v>535</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550</v>
      </c>
      <c r="AK3" s="873"/>
      <c r="AL3" s="873"/>
      <c r="AM3" s="873"/>
      <c r="AN3" s="873"/>
      <c r="AO3" s="873"/>
      <c r="AP3" s="873"/>
      <c r="AQ3" s="873"/>
      <c r="AR3" s="873"/>
      <c r="AS3" s="873"/>
      <c r="AT3" s="873"/>
      <c r="AU3" s="873"/>
      <c r="AV3" s="873"/>
      <c r="AW3" s="873"/>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3" t="s">
        <v>161</v>
      </c>
      <c r="H5" s="844"/>
      <c r="I5" s="844"/>
      <c r="J5" s="844"/>
      <c r="K5" s="844"/>
      <c r="L5" s="844"/>
      <c r="M5" s="845" t="s">
        <v>66</v>
      </c>
      <c r="N5" s="846"/>
      <c r="O5" s="846"/>
      <c r="P5" s="846"/>
      <c r="Q5" s="846"/>
      <c r="R5" s="847"/>
      <c r="S5" s="848" t="s">
        <v>131</v>
      </c>
      <c r="T5" s="844"/>
      <c r="U5" s="844"/>
      <c r="V5" s="844"/>
      <c r="W5" s="844"/>
      <c r="X5" s="849"/>
      <c r="Y5" s="697" t="s">
        <v>3</v>
      </c>
      <c r="Z5" s="539"/>
      <c r="AA5" s="539"/>
      <c r="AB5" s="539"/>
      <c r="AC5" s="539"/>
      <c r="AD5" s="540"/>
      <c r="AE5" s="698" t="s">
        <v>553</v>
      </c>
      <c r="AF5" s="698"/>
      <c r="AG5" s="698"/>
      <c r="AH5" s="698"/>
      <c r="AI5" s="698"/>
      <c r="AJ5" s="698"/>
      <c r="AK5" s="698"/>
      <c r="AL5" s="698"/>
      <c r="AM5" s="698"/>
      <c r="AN5" s="698"/>
      <c r="AO5" s="698"/>
      <c r="AP5" s="699"/>
      <c r="AQ5" s="700" t="s">
        <v>620</v>
      </c>
      <c r="AR5" s="701"/>
      <c r="AS5" s="701"/>
      <c r="AT5" s="701"/>
      <c r="AU5" s="701"/>
      <c r="AV5" s="701"/>
      <c r="AW5" s="701"/>
      <c r="AX5" s="702"/>
    </row>
    <row r="6" spans="1:50" ht="39" customHeight="1" x14ac:dyDescent="0.15">
      <c r="A6" s="705" t="s">
        <v>4</v>
      </c>
      <c r="B6" s="706"/>
      <c r="C6" s="706"/>
      <c r="D6" s="706"/>
      <c r="E6" s="706"/>
      <c r="F6" s="706"/>
      <c r="G6" s="391" t="str">
        <f>入力規則等!F39</f>
        <v>年金特別会計基礎年金勘定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5" t="s">
        <v>548</v>
      </c>
      <c r="Z7" s="439"/>
      <c r="AA7" s="439"/>
      <c r="AB7" s="439"/>
      <c r="AC7" s="439"/>
      <c r="AD7" s="926"/>
      <c r="AE7" s="915" t="s">
        <v>556</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1" t="s">
        <v>389</v>
      </c>
      <c r="B8" s="492"/>
      <c r="C8" s="492"/>
      <c r="D8" s="492"/>
      <c r="E8" s="492"/>
      <c r="F8" s="493"/>
      <c r="G8" s="944" t="str">
        <f>入力規則等!A26</f>
        <v>高齢社会対策</v>
      </c>
      <c r="H8" s="719"/>
      <c r="I8" s="719"/>
      <c r="J8" s="719"/>
      <c r="K8" s="719"/>
      <c r="L8" s="719"/>
      <c r="M8" s="719"/>
      <c r="N8" s="719"/>
      <c r="O8" s="719"/>
      <c r="P8" s="719"/>
      <c r="Q8" s="719"/>
      <c r="R8" s="719"/>
      <c r="S8" s="719"/>
      <c r="T8" s="719"/>
      <c r="U8" s="719"/>
      <c r="V8" s="719"/>
      <c r="W8" s="719"/>
      <c r="X8" s="945"/>
      <c r="Y8" s="850" t="s">
        <v>390</v>
      </c>
      <c r="Z8" s="851"/>
      <c r="AA8" s="851"/>
      <c r="AB8" s="851"/>
      <c r="AC8" s="851"/>
      <c r="AD8" s="852"/>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53" t="s">
        <v>23</v>
      </c>
      <c r="B9" s="854"/>
      <c r="C9" s="854"/>
      <c r="D9" s="854"/>
      <c r="E9" s="854"/>
      <c r="F9" s="854"/>
      <c r="G9" s="855" t="s">
        <v>557</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59" t="s">
        <v>30</v>
      </c>
      <c r="B10" s="660"/>
      <c r="C10" s="660"/>
      <c r="D10" s="660"/>
      <c r="E10" s="660"/>
      <c r="F10" s="660"/>
      <c r="G10" s="753" t="s">
        <v>558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6" t="s">
        <v>24</v>
      </c>
      <c r="B12" s="947"/>
      <c r="C12" s="947"/>
      <c r="D12" s="947"/>
      <c r="E12" s="947"/>
      <c r="F12" s="948"/>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21777465</v>
      </c>
      <c r="Q13" s="657"/>
      <c r="R13" s="657"/>
      <c r="S13" s="657"/>
      <c r="T13" s="657"/>
      <c r="U13" s="657"/>
      <c r="V13" s="658"/>
      <c r="W13" s="656">
        <v>22510409</v>
      </c>
      <c r="X13" s="657"/>
      <c r="Y13" s="657"/>
      <c r="Z13" s="657"/>
      <c r="AA13" s="657"/>
      <c r="AB13" s="657"/>
      <c r="AC13" s="658"/>
      <c r="AD13" s="656">
        <v>23280192</v>
      </c>
      <c r="AE13" s="657"/>
      <c r="AF13" s="657"/>
      <c r="AG13" s="657"/>
      <c r="AH13" s="657"/>
      <c r="AI13" s="657"/>
      <c r="AJ13" s="658"/>
      <c r="AK13" s="656">
        <v>24129697</v>
      </c>
      <c r="AL13" s="657"/>
      <c r="AM13" s="657"/>
      <c r="AN13" s="657"/>
      <c r="AO13" s="657"/>
      <c r="AP13" s="657"/>
      <c r="AQ13" s="658"/>
      <c r="AR13" s="922">
        <v>24703632</v>
      </c>
      <c r="AS13" s="923"/>
      <c r="AT13" s="923"/>
      <c r="AU13" s="923"/>
      <c r="AV13" s="923"/>
      <c r="AW13" s="923"/>
      <c r="AX13" s="924"/>
    </row>
    <row r="14" spans="1:50" ht="21" customHeight="1" x14ac:dyDescent="0.15">
      <c r="A14" s="613"/>
      <c r="B14" s="614"/>
      <c r="C14" s="614"/>
      <c r="D14" s="614"/>
      <c r="E14" s="614"/>
      <c r="F14" s="615"/>
      <c r="G14" s="724"/>
      <c r="H14" s="725"/>
      <c r="I14" s="710" t="s">
        <v>8</v>
      </c>
      <c r="J14" s="761"/>
      <c r="K14" s="761"/>
      <c r="L14" s="761"/>
      <c r="M14" s="761"/>
      <c r="N14" s="761"/>
      <c r="O14" s="762"/>
      <c r="P14" s="656" t="s">
        <v>559</v>
      </c>
      <c r="Q14" s="657"/>
      <c r="R14" s="657"/>
      <c r="S14" s="657"/>
      <c r="T14" s="657"/>
      <c r="U14" s="657"/>
      <c r="V14" s="658"/>
      <c r="W14" s="656" t="s">
        <v>559</v>
      </c>
      <c r="X14" s="657"/>
      <c r="Y14" s="657"/>
      <c r="Z14" s="657"/>
      <c r="AA14" s="657"/>
      <c r="AB14" s="657"/>
      <c r="AC14" s="658"/>
      <c r="AD14" s="656" t="s">
        <v>559</v>
      </c>
      <c r="AE14" s="657"/>
      <c r="AF14" s="657"/>
      <c r="AG14" s="657"/>
      <c r="AH14" s="657"/>
      <c r="AI14" s="657"/>
      <c r="AJ14" s="658"/>
      <c r="AK14" s="656"/>
      <c r="AL14" s="657"/>
      <c r="AM14" s="657"/>
      <c r="AN14" s="657"/>
      <c r="AO14" s="657"/>
      <c r="AP14" s="657"/>
      <c r="AQ14" s="658"/>
      <c r="AR14" s="791"/>
      <c r="AS14" s="791"/>
      <c r="AT14" s="791"/>
      <c r="AU14" s="791"/>
      <c r="AV14" s="791"/>
      <c r="AW14" s="791"/>
      <c r="AX14" s="792"/>
    </row>
    <row r="15" spans="1:50" ht="21" customHeight="1" x14ac:dyDescent="0.15">
      <c r="A15" s="613"/>
      <c r="B15" s="614"/>
      <c r="C15" s="614"/>
      <c r="D15" s="614"/>
      <c r="E15" s="614"/>
      <c r="F15" s="615"/>
      <c r="G15" s="724"/>
      <c r="H15" s="725"/>
      <c r="I15" s="710" t="s">
        <v>51</v>
      </c>
      <c r="J15" s="711"/>
      <c r="K15" s="711"/>
      <c r="L15" s="711"/>
      <c r="M15" s="711"/>
      <c r="N15" s="711"/>
      <c r="O15" s="712"/>
      <c r="P15" s="656" t="s">
        <v>559</v>
      </c>
      <c r="Q15" s="657"/>
      <c r="R15" s="657"/>
      <c r="S15" s="657"/>
      <c r="T15" s="657"/>
      <c r="U15" s="657"/>
      <c r="V15" s="658"/>
      <c r="W15" s="656" t="s">
        <v>559</v>
      </c>
      <c r="X15" s="657"/>
      <c r="Y15" s="657"/>
      <c r="Z15" s="657"/>
      <c r="AA15" s="657"/>
      <c r="AB15" s="657"/>
      <c r="AC15" s="658"/>
      <c r="AD15" s="656" t="s">
        <v>559</v>
      </c>
      <c r="AE15" s="657"/>
      <c r="AF15" s="657"/>
      <c r="AG15" s="657"/>
      <c r="AH15" s="657"/>
      <c r="AI15" s="657"/>
      <c r="AJ15" s="658"/>
      <c r="AK15" s="656" t="s">
        <v>559</v>
      </c>
      <c r="AL15" s="657"/>
      <c r="AM15" s="657"/>
      <c r="AN15" s="657"/>
      <c r="AO15" s="657"/>
      <c r="AP15" s="657"/>
      <c r="AQ15" s="658"/>
      <c r="AR15" s="656"/>
      <c r="AS15" s="657"/>
      <c r="AT15" s="657"/>
      <c r="AU15" s="657"/>
      <c r="AV15" s="657"/>
      <c r="AW15" s="657"/>
      <c r="AX15" s="810"/>
    </row>
    <row r="16" spans="1:50" ht="21" customHeight="1" x14ac:dyDescent="0.15">
      <c r="A16" s="613"/>
      <c r="B16" s="614"/>
      <c r="C16" s="614"/>
      <c r="D16" s="614"/>
      <c r="E16" s="614"/>
      <c r="F16" s="615"/>
      <c r="G16" s="724"/>
      <c r="H16" s="725"/>
      <c r="I16" s="710" t="s">
        <v>52</v>
      </c>
      <c r="J16" s="711"/>
      <c r="K16" s="711"/>
      <c r="L16" s="711"/>
      <c r="M16" s="711"/>
      <c r="N16" s="711"/>
      <c r="O16" s="712"/>
      <c r="P16" s="656" t="s">
        <v>559</v>
      </c>
      <c r="Q16" s="657"/>
      <c r="R16" s="657"/>
      <c r="S16" s="657"/>
      <c r="T16" s="657"/>
      <c r="U16" s="657"/>
      <c r="V16" s="658"/>
      <c r="W16" s="656" t="s">
        <v>559</v>
      </c>
      <c r="X16" s="657"/>
      <c r="Y16" s="657"/>
      <c r="Z16" s="657"/>
      <c r="AA16" s="657"/>
      <c r="AB16" s="657"/>
      <c r="AC16" s="658"/>
      <c r="AD16" s="656" t="s">
        <v>559</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559</v>
      </c>
      <c r="Q17" s="657"/>
      <c r="R17" s="657"/>
      <c r="S17" s="657"/>
      <c r="T17" s="657"/>
      <c r="U17" s="657"/>
      <c r="V17" s="658"/>
      <c r="W17" s="656" t="s">
        <v>559</v>
      </c>
      <c r="X17" s="657"/>
      <c r="Y17" s="657"/>
      <c r="Z17" s="657"/>
      <c r="AA17" s="657"/>
      <c r="AB17" s="657"/>
      <c r="AC17" s="658"/>
      <c r="AD17" s="656" t="s">
        <v>559</v>
      </c>
      <c r="AE17" s="657"/>
      <c r="AF17" s="657"/>
      <c r="AG17" s="657"/>
      <c r="AH17" s="657"/>
      <c r="AI17" s="657"/>
      <c r="AJ17" s="658"/>
      <c r="AK17" s="656"/>
      <c r="AL17" s="657"/>
      <c r="AM17" s="657"/>
      <c r="AN17" s="657"/>
      <c r="AO17" s="657"/>
      <c r="AP17" s="657"/>
      <c r="AQ17" s="658"/>
      <c r="AR17" s="920"/>
      <c r="AS17" s="920"/>
      <c r="AT17" s="920"/>
      <c r="AU17" s="920"/>
      <c r="AV17" s="920"/>
      <c r="AW17" s="920"/>
      <c r="AX17" s="921"/>
    </row>
    <row r="18" spans="1:50" ht="24.75" customHeight="1" x14ac:dyDescent="0.15">
      <c r="A18" s="613"/>
      <c r="B18" s="614"/>
      <c r="C18" s="614"/>
      <c r="D18" s="614"/>
      <c r="E18" s="614"/>
      <c r="F18" s="615"/>
      <c r="G18" s="726"/>
      <c r="H18" s="727"/>
      <c r="I18" s="715" t="s">
        <v>20</v>
      </c>
      <c r="J18" s="716"/>
      <c r="K18" s="716"/>
      <c r="L18" s="716"/>
      <c r="M18" s="716"/>
      <c r="N18" s="716"/>
      <c r="O18" s="717"/>
      <c r="P18" s="882">
        <f>SUM(P13:V17)</f>
        <v>21777465</v>
      </c>
      <c r="Q18" s="883"/>
      <c r="R18" s="883"/>
      <c r="S18" s="883"/>
      <c r="T18" s="883"/>
      <c r="U18" s="883"/>
      <c r="V18" s="884"/>
      <c r="W18" s="882">
        <f>SUM(W13:AC17)</f>
        <v>22510409</v>
      </c>
      <c r="X18" s="883"/>
      <c r="Y18" s="883"/>
      <c r="Z18" s="883"/>
      <c r="AA18" s="883"/>
      <c r="AB18" s="883"/>
      <c r="AC18" s="884"/>
      <c r="AD18" s="882">
        <f>SUM(AD13:AJ17)</f>
        <v>23280192</v>
      </c>
      <c r="AE18" s="883"/>
      <c r="AF18" s="883"/>
      <c r="AG18" s="883"/>
      <c r="AH18" s="883"/>
      <c r="AI18" s="883"/>
      <c r="AJ18" s="884"/>
      <c r="AK18" s="882">
        <f>SUM(AK13:AQ17)</f>
        <v>24129697</v>
      </c>
      <c r="AL18" s="883"/>
      <c r="AM18" s="883"/>
      <c r="AN18" s="883"/>
      <c r="AO18" s="883"/>
      <c r="AP18" s="883"/>
      <c r="AQ18" s="884"/>
      <c r="AR18" s="882">
        <f>SUM(AR13:AX17)</f>
        <v>24703632</v>
      </c>
      <c r="AS18" s="883"/>
      <c r="AT18" s="883"/>
      <c r="AU18" s="883"/>
      <c r="AV18" s="883"/>
      <c r="AW18" s="883"/>
      <c r="AX18" s="885"/>
    </row>
    <row r="19" spans="1:50" ht="24.75" customHeight="1" x14ac:dyDescent="0.15">
      <c r="A19" s="613"/>
      <c r="B19" s="614"/>
      <c r="C19" s="614"/>
      <c r="D19" s="614"/>
      <c r="E19" s="614"/>
      <c r="F19" s="615"/>
      <c r="G19" s="880" t="s">
        <v>9</v>
      </c>
      <c r="H19" s="881"/>
      <c r="I19" s="881"/>
      <c r="J19" s="881"/>
      <c r="K19" s="881"/>
      <c r="L19" s="881"/>
      <c r="M19" s="881"/>
      <c r="N19" s="881"/>
      <c r="O19" s="881"/>
      <c r="P19" s="656">
        <v>20934891</v>
      </c>
      <c r="Q19" s="657"/>
      <c r="R19" s="657"/>
      <c r="S19" s="657"/>
      <c r="T19" s="657"/>
      <c r="U19" s="657"/>
      <c r="V19" s="658"/>
      <c r="W19" s="656">
        <v>21683300</v>
      </c>
      <c r="X19" s="657"/>
      <c r="Y19" s="657"/>
      <c r="Z19" s="657"/>
      <c r="AA19" s="657"/>
      <c r="AB19" s="657"/>
      <c r="AC19" s="658"/>
      <c r="AD19" s="656">
        <v>22408942</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80" t="s">
        <v>10</v>
      </c>
      <c r="H20" s="881"/>
      <c r="I20" s="881"/>
      <c r="J20" s="881"/>
      <c r="K20" s="881"/>
      <c r="L20" s="881"/>
      <c r="M20" s="881"/>
      <c r="N20" s="881"/>
      <c r="O20" s="881"/>
      <c r="P20" s="311">
        <f>IF(P18=0, "-", SUM(P19)/P18)</f>
        <v>0.96130982187320702</v>
      </c>
      <c r="Q20" s="311"/>
      <c r="R20" s="311"/>
      <c r="S20" s="311"/>
      <c r="T20" s="311"/>
      <c r="U20" s="311"/>
      <c r="V20" s="311"/>
      <c r="W20" s="311">
        <f t="shared" ref="W20" si="0">IF(W18=0, "-", SUM(W19)/W18)</f>
        <v>0.9632565983141399</v>
      </c>
      <c r="X20" s="311"/>
      <c r="Y20" s="311"/>
      <c r="Z20" s="311"/>
      <c r="AA20" s="311"/>
      <c r="AB20" s="311"/>
      <c r="AC20" s="311"/>
      <c r="AD20" s="311">
        <f t="shared" ref="AD20" si="1">IF(AD18=0, "-", SUM(AD19)/AD18)</f>
        <v>0.96257548047713692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3"/>
      <c r="B21" s="854"/>
      <c r="C21" s="854"/>
      <c r="D21" s="854"/>
      <c r="E21" s="854"/>
      <c r="F21" s="949"/>
      <c r="G21" s="309" t="s">
        <v>497</v>
      </c>
      <c r="H21" s="310"/>
      <c r="I21" s="310"/>
      <c r="J21" s="310"/>
      <c r="K21" s="310"/>
      <c r="L21" s="310"/>
      <c r="M21" s="310"/>
      <c r="N21" s="310"/>
      <c r="O21" s="310"/>
      <c r="P21" s="311">
        <f>IF(P19=0, "-", SUM(P19)/SUM(P13,P14))</f>
        <v>0.96130982187320702</v>
      </c>
      <c r="Q21" s="311"/>
      <c r="R21" s="311"/>
      <c r="S21" s="311"/>
      <c r="T21" s="311"/>
      <c r="U21" s="311"/>
      <c r="V21" s="311"/>
      <c r="W21" s="311">
        <f t="shared" ref="W21" si="2">IF(W19=0, "-", SUM(W19)/SUM(W13,W14))</f>
        <v>0.9632565983141399</v>
      </c>
      <c r="X21" s="311"/>
      <c r="Y21" s="311"/>
      <c r="Z21" s="311"/>
      <c r="AA21" s="311"/>
      <c r="AB21" s="311"/>
      <c r="AC21" s="311"/>
      <c r="AD21" s="311">
        <f t="shared" ref="AD21" si="3">IF(AD19=0, "-", SUM(AD19)/SUM(AD13,AD14))</f>
        <v>0.96257548047713692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7" t="s">
        <v>540</v>
      </c>
      <c r="B22" s="968"/>
      <c r="C22" s="968"/>
      <c r="D22" s="968"/>
      <c r="E22" s="968"/>
      <c r="F22" s="969"/>
      <c r="G22" s="954" t="s">
        <v>474</v>
      </c>
      <c r="H22" s="215"/>
      <c r="I22" s="215"/>
      <c r="J22" s="215"/>
      <c r="K22" s="215"/>
      <c r="L22" s="215"/>
      <c r="M22" s="215"/>
      <c r="N22" s="215"/>
      <c r="O22" s="216"/>
      <c r="P22" s="939" t="s">
        <v>538</v>
      </c>
      <c r="Q22" s="215"/>
      <c r="R22" s="215"/>
      <c r="S22" s="215"/>
      <c r="T22" s="215"/>
      <c r="U22" s="215"/>
      <c r="V22" s="216"/>
      <c r="W22" s="939" t="s">
        <v>539</v>
      </c>
      <c r="X22" s="215"/>
      <c r="Y22" s="215"/>
      <c r="Z22" s="215"/>
      <c r="AA22" s="215"/>
      <c r="AB22" s="215"/>
      <c r="AC22" s="216"/>
      <c r="AD22" s="939" t="s">
        <v>473</v>
      </c>
      <c r="AE22" s="215"/>
      <c r="AF22" s="215"/>
      <c r="AG22" s="215"/>
      <c r="AH22" s="215"/>
      <c r="AI22" s="215"/>
      <c r="AJ22" s="215"/>
      <c r="AK22" s="215"/>
      <c r="AL22" s="215"/>
      <c r="AM22" s="215"/>
      <c r="AN22" s="215"/>
      <c r="AO22" s="215"/>
      <c r="AP22" s="215"/>
      <c r="AQ22" s="215"/>
      <c r="AR22" s="215"/>
      <c r="AS22" s="215"/>
      <c r="AT22" s="215"/>
      <c r="AU22" s="215"/>
      <c r="AV22" s="215"/>
      <c r="AW22" s="215"/>
      <c r="AX22" s="976"/>
    </row>
    <row r="23" spans="1:50" ht="25.5" customHeight="1" x14ac:dyDescent="0.15">
      <c r="A23" s="970"/>
      <c r="B23" s="971"/>
      <c r="C23" s="971"/>
      <c r="D23" s="971"/>
      <c r="E23" s="971"/>
      <c r="F23" s="972"/>
      <c r="G23" s="955" t="s">
        <v>560</v>
      </c>
      <c r="H23" s="956"/>
      <c r="I23" s="956"/>
      <c r="J23" s="956"/>
      <c r="K23" s="956"/>
      <c r="L23" s="956"/>
      <c r="M23" s="956"/>
      <c r="N23" s="956"/>
      <c r="O23" s="957"/>
      <c r="P23" s="922">
        <v>24129697</v>
      </c>
      <c r="Q23" s="923"/>
      <c r="R23" s="923"/>
      <c r="S23" s="923"/>
      <c r="T23" s="923"/>
      <c r="U23" s="923"/>
      <c r="V23" s="940"/>
      <c r="W23" s="922">
        <v>24703632</v>
      </c>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c r="H24" s="959"/>
      <c r="I24" s="959"/>
      <c r="J24" s="959"/>
      <c r="K24" s="959"/>
      <c r="L24" s="959"/>
      <c r="M24" s="959"/>
      <c r="N24" s="959"/>
      <c r="O24" s="960"/>
      <c r="P24" s="656"/>
      <c r="Q24" s="657"/>
      <c r="R24" s="657"/>
      <c r="S24" s="657"/>
      <c r="T24" s="657"/>
      <c r="U24" s="657"/>
      <c r="V24" s="658"/>
      <c r="W24" s="656"/>
      <c r="X24" s="657"/>
      <c r="Y24" s="657"/>
      <c r="Z24" s="657"/>
      <c r="AA24" s="657"/>
      <c r="AB24" s="657"/>
      <c r="AC24" s="658"/>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c r="H25" s="959"/>
      <c r="I25" s="959"/>
      <c r="J25" s="959"/>
      <c r="K25" s="959"/>
      <c r="L25" s="959"/>
      <c r="M25" s="959"/>
      <c r="N25" s="959"/>
      <c r="O25" s="960"/>
      <c r="P25" s="656"/>
      <c r="Q25" s="657"/>
      <c r="R25" s="657"/>
      <c r="S25" s="657"/>
      <c r="T25" s="657"/>
      <c r="U25" s="657"/>
      <c r="V25" s="658"/>
      <c r="W25" s="656"/>
      <c r="X25" s="657"/>
      <c r="Y25" s="657"/>
      <c r="Z25" s="657"/>
      <c r="AA25" s="657"/>
      <c r="AB25" s="657"/>
      <c r="AC25" s="658"/>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c r="H26" s="959"/>
      <c r="I26" s="959"/>
      <c r="J26" s="959"/>
      <c r="K26" s="959"/>
      <c r="L26" s="959"/>
      <c r="M26" s="959"/>
      <c r="N26" s="959"/>
      <c r="O26" s="960"/>
      <c r="P26" s="656"/>
      <c r="Q26" s="657"/>
      <c r="R26" s="657"/>
      <c r="S26" s="657"/>
      <c r="T26" s="657"/>
      <c r="U26" s="657"/>
      <c r="V26" s="658"/>
      <c r="W26" s="656"/>
      <c r="X26" s="657"/>
      <c r="Y26" s="657"/>
      <c r="Z26" s="657"/>
      <c r="AA26" s="657"/>
      <c r="AB26" s="657"/>
      <c r="AC26" s="658"/>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c r="H27" s="959"/>
      <c r="I27" s="959"/>
      <c r="J27" s="959"/>
      <c r="K27" s="959"/>
      <c r="L27" s="959"/>
      <c r="M27" s="959"/>
      <c r="N27" s="959"/>
      <c r="O27" s="960"/>
      <c r="P27" s="656"/>
      <c r="Q27" s="657"/>
      <c r="R27" s="657"/>
      <c r="S27" s="657"/>
      <c r="T27" s="657"/>
      <c r="U27" s="657"/>
      <c r="V27" s="658"/>
      <c r="W27" s="656"/>
      <c r="X27" s="657"/>
      <c r="Y27" s="657"/>
      <c r="Z27" s="657"/>
      <c r="AA27" s="657"/>
      <c r="AB27" s="657"/>
      <c r="AC27" s="658"/>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478</v>
      </c>
      <c r="H28" s="962"/>
      <c r="I28" s="962"/>
      <c r="J28" s="962"/>
      <c r="K28" s="962"/>
      <c r="L28" s="962"/>
      <c r="M28" s="962"/>
      <c r="N28" s="962"/>
      <c r="O28" s="963"/>
      <c r="P28" s="882">
        <f>P29-SUM(P23:P27)</f>
        <v>0</v>
      </c>
      <c r="Q28" s="883"/>
      <c r="R28" s="883"/>
      <c r="S28" s="883"/>
      <c r="T28" s="883"/>
      <c r="U28" s="883"/>
      <c r="V28" s="884"/>
      <c r="W28" s="882">
        <f>W29-SUM(W23:W27)</f>
        <v>0</v>
      </c>
      <c r="X28" s="883"/>
      <c r="Y28" s="883"/>
      <c r="Z28" s="883"/>
      <c r="AA28" s="883"/>
      <c r="AB28" s="883"/>
      <c r="AC28" s="884"/>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475</v>
      </c>
      <c r="H29" s="965"/>
      <c r="I29" s="965"/>
      <c r="J29" s="965"/>
      <c r="K29" s="965"/>
      <c r="L29" s="965"/>
      <c r="M29" s="965"/>
      <c r="N29" s="965"/>
      <c r="O29" s="966"/>
      <c r="P29" s="936">
        <f>AK13</f>
        <v>24129697</v>
      </c>
      <c r="Q29" s="937"/>
      <c r="R29" s="937"/>
      <c r="S29" s="937"/>
      <c r="T29" s="937"/>
      <c r="U29" s="937"/>
      <c r="V29" s="938"/>
      <c r="W29" s="936">
        <f>AR13</f>
        <v>24703632</v>
      </c>
      <c r="X29" s="937"/>
      <c r="Y29" s="937"/>
      <c r="Z29" s="937"/>
      <c r="AA29" s="937"/>
      <c r="AB29" s="937"/>
      <c r="AC29" s="938"/>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491</v>
      </c>
      <c r="B30" s="866"/>
      <c r="C30" s="866"/>
      <c r="D30" s="866"/>
      <c r="E30" s="866"/>
      <c r="F30" s="867"/>
      <c r="G30" s="772" t="s">
        <v>265</v>
      </c>
      <c r="H30" s="773"/>
      <c r="I30" s="773"/>
      <c r="J30" s="773"/>
      <c r="K30" s="773"/>
      <c r="L30" s="773"/>
      <c r="M30" s="773"/>
      <c r="N30" s="773"/>
      <c r="O30" s="774"/>
      <c r="P30" s="861" t="s">
        <v>59</v>
      </c>
      <c r="Q30" s="773"/>
      <c r="R30" s="773"/>
      <c r="S30" s="773"/>
      <c r="T30" s="773"/>
      <c r="U30" s="773"/>
      <c r="V30" s="773"/>
      <c r="W30" s="773"/>
      <c r="X30" s="774"/>
      <c r="Y30" s="858"/>
      <c r="Z30" s="859"/>
      <c r="AA30" s="860"/>
      <c r="AB30" s="862" t="s">
        <v>11</v>
      </c>
      <c r="AC30" s="863"/>
      <c r="AD30" s="864"/>
      <c r="AE30" s="862" t="s">
        <v>357</v>
      </c>
      <c r="AF30" s="863"/>
      <c r="AG30" s="863"/>
      <c r="AH30" s="864"/>
      <c r="AI30" s="862" t="s">
        <v>363</v>
      </c>
      <c r="AJ30" s="863"/>
      <c r="AK30" s="863"/>
      <c r="AL30" s="864"/>
      <c r="AM30" s="918" t="s">
        <v>472</v>
      </c>
      <c r="AN30" s="918"/>
      <c r="AO30" s="918"/>
      <c r="AP30" s="862"/>
      <c r="AQ30" s="766" t="s">
        <v>355</v>
      </c>
      <c r="AR30" s="767"/>
      <c r="AS30" s="767"/>
      <c r="AT30" s="768"/>
      <c r="AU30" s="773" t="s">
        <v>253</v>
      </c>
      <c r="AV30" s="773"/>
      <c r="AW30" s="773"/>
      <c r="AX30" s="919"/>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561</v>
      </c>
      <c r="AR31" s="193"/>
      <c r="AS31" s="126" t="s">
        <v>356</v>
      </c>
      <c r="AT31" s="127"/>
      <c r="AU31" s="192" t="s">
        <v>561</v>
      </c>
      <c r="AV31" s="192"/>
      <c r="AW31" s="394" t="s">
        <v>300</v>
      </c>
      <c r="AX31" s="395"/>
    </row>
    <row r="32" spans="1:50" ht="23.25" customHeight="1" x14ac:dyDescent="0.15">
      <c r="A32" s="399"/>
      <c r="B32" s="397"/>
      <c r="C32" s="397"/>
      <c r="D32" s="397"/>
      <c r="E32" s="397"/>
      <c r="F32" s="398"/>
      <c r="G32" s="560" t="s">
        <v>561</v>
      </c>
      <c r="H32" s="561"/>
      <c r="I32" s="561"/>
      <c r="J32" s="561"/>
      <c r="K32" s="561"/>
      <c r="L32" s="561"/>
      <c r="M32" s="561"/>
      <c r="N32" s="561"/>
      <c r="O32" s="562"/>
      <c r="P32" s="98" t="s">
        <v>561</v>
      </c>
      <c r="Q32" s="98"/>
      <c r="R32" s="98"/>
      <c r="S32" s="98"/>
      <c r="T32" s="98"/>
      <c r="U32" s="98"/>
      <c r="V32" s="98"/>
      <c r="W32" s="98"/>
      <c r="X32" s="99"/>
      <c r="Y32" s="467" t="s">
        <v>12</v>
      </c>
      <c r="Z32" s="527"/>
      <c r="AA32" s="528"/>
      <c r="AB32" s="457" t="s">
        <v>561</v>
      </c>
      <c r="AC32" s="457"/>
      <c r="AD32" s="457"/>
      <c r="AE32" s="211" t="s">
        <v>561</v>
      </c>
      <c r="AF32" s="212"/>
      <c r="AG32" s="212"/>
      <c r="AH32" s="212"/>
      <c r="AI32" s="211" t="s">
        <v>561</v>
      </c>
      <c r="AJ32" s="212"/>
      <c r="AK32" s="212"/>
      <c r="AL32" s="212"/>
      <c r="AM32" s="211" t="s">
        <v>561</v>
      </c>
      <c r="AN32" s="212"/>
      <c r="AO32" s="212"/>
      <c r="AP32" s="212"/>
      <c r="AQ32" s="333" t="s">
        <v>561</v>
      </c>
      <c r="AR32" s="200"/>
      <c r="AS32" s="200"/>
      <c r="AT32" s="334"/>
      <c r="AU32" s="212" t="s">
        <v>561</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561</v>
      </c>
      <c r="AC33" s="519"/>
      <c r="AD33" s="519"/>
      <c r="AE33" s="211" t="s">
        <v>561</v>
      </c>
      <c r="AF33" s="212"/>
      <c r="AG33" s="212"/>
      <c r="AH33" s="212"/>
      <c r="AI33" s="211" t="s">
        <v>562</v>
      </c>
      <c r="AJ33" s="212"/>
      <c r="AK33" s="212"/>
      <c r="AL33" s="212"/>
      <c r="AM33" s="211" t="s">
        <v>562</v>
      </c>
      <c r="AN33" s="212"/>
      <c r="AO33" s="212"/>
      <c r="AP33" s="212"/>
      <c r="AQ33" s="333" t="s">
        <v>561</v>
      </c>
      <c r="AR33" s="200"/>
      <c r="AS33" s="200"/>
      <c r="AT33" s="334"/>
      <c r="AU33" s="212" t="s">
        <v>561</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561</v>
      </c>
      <c r="AF34" s="212"/>
      <c r="AG34" s="212"/>
      <c r="AH34" s="212"/>
      <c r="AI34" s="211" t="s">
        <v>561</v>
      </c>
      <c r="AJ34" s="212"/>
      <c r="AK34" s="212"/>
      <c r="AL34" s="212"/>
      <c r="AM34" s="211" t="s">
        <v>563</v>
      </c>
      <c r="AN34" s="212"/>
      <c r="AO34" s="212"/>
      <c r="AP34" s="212"/>
      <c r="AQ34" s="333" t="s">
        <v>561</v>
      </c>
      <c r="AR34" s="200"/>
      <c r="AS34" s="200"/>
      <c r="AT34" s="334"/>
      <c r="AU34" s="212" t="s">
        <v>563</v>
      </c>
      <c r="AV34" s="212"/>
      <c r="AW34" s="212"/>
      <c r="AX34" s="214"/>
    </row>
    <row r="35" spans="1:50" ht="23.25" customHeight="1" x14ac:dyDescent="0.15">
      <c r="A35" s="219" t="s">
        <v>528</v>
      </c>
      <c r="B35" s="220"/>
      <c r="C35" s="220"/>
      <c r="D35" s="220"/>
      <c r="E35" s="220"/>
      <c r="F35" s="221"/>
      <c r="G35" s="225" t="s">
        <v>564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3"/>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3"/>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7" t="s">
        <v>253</v>
      </c>
      <c r="AV51" s="927"/>
      <c r="AW51" s="927"/>
      <c r="AX51" s="928"/>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7" t="s">
        <v>253</v>
      </c>
      <c r="AV58" s="927"/>
      <c r="AW58" s="927"/>
      <c r="AX58" s="928"/>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4"/>
      <c r="AF77" s="895"/>
      <c r="AG77" s="895"/>
      <c r="AH77" s="895"/>
      <c r="AI77" s="894"/>
      <c r="AJ77" s="895"/>
      <c r="AK77" s="895"/>
      <c r="AL77" s="895"/>
      <c r="AM77" s="894"/>
      <c r="AN77" s="895"/>
      <c r="AO77" s="895"/>
      <c r="AP77" s="895"/>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50"/>
    </row>
    <row r="80" spans="1:50" ht="18.75" customHeight="1" x14ac:dyDescent="0.15">
      <c r="A80" s="868"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9"/>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9"/>
      <c r="B82" s="523"/>
      <c r="C82" s="424"/>
      <c r="D82" s="424"/>
      <c r="E82" s="424"/>
      <c r="F82" s="425"/>
      <c r="G82" s="675" t="s">
        <v>565</v>
      </c>
      <c r="H82" s="675"/>
      <c r="I82" s="675"/>
      <c r="J82" s="675"/>
      <c r="K82" s="675"/>
      <c r="L82" s="675"/>
      <c r="M82" s="675"/>
      <c r="N82" s="675"/>
      <c r="O82" s="675"/>
      <c r="P82" s="675"/>
      <c r="Q82" s="675"/>
      <c r="R82" s="675"/>
      <c r="S82" s="675"/>
      <c r="T82" s="675"/>
      <c r="U82" s="675"/>
      <c r="V82" s="675"/>
      <c r="W82" s="675"/>
      <c r="X82" s="675"/>
      <c r="Y82" s="675"/>
      <c r="Z82" s="675"/>
      <c r="AA82" s="676"/>
      <c r="AB82" s="888" t="s">
        <v>621</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9"/>
    </row>
    <row r="83" spans="1:60" ht="22.5" customHeight="1" x14ac:dyDescent="0.15">
      <c r="A83" s="869"/>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90"/>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91"/>
    </row>
    <row r="84" spans="1:60" ht="23.25" customHeight="1" x14ac:dyDescent="0.15">
      <c r="A84" s="869"/>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92"/>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3"/>
    </row>
    <row r="85" spans="1:60" ht="18.75" customHeight="1" x14ac:dyDescent="0.15">
      <c r="A85" s="869"/>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9"/>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569</v>
      </c>
      <c r="AR86" s="192"/>
      <c r="AS86" s="126" t="s">
        <v>356</v>
      </c>
      <c r="AT86" s="127"/>
      <c r="AU86" s="192">
        <v>30</v>
      </c>
      <c r="AV86" s="192"/>
      <c r="AW86" s="394" t="s">
        <v>300</v>
      </c>
      <c r="AX86" s="395"/>
      <c r="AY86" s="10"/>
      <c r="AZ86" s="10"/>
      <c r="BA86" s="10"/>
      <c r="BB86" s="10"/>
      <c r="BC86" s="10"/>
      <c r="BD86" s="10"/>
      <c r="BE86" s="10"/>
      <c r="BF86" s="10"/>
      <c r="BG86" s="10"/>
      <c r="BH86" s="10"/>
    </row>
    <row r="87" spans="1:60" ht="23.25" customHeight="1" x14ac:dyDescent="0.15">
      <c r="A87" s="869"/>
      <c r="B87" s="424"/>
      <c r="C87" s="424"/>
      <c r="D87" s="424"/>
      <c r="E87" s="424"/>
      <c r="F87" s="425"/>
      <c r="G87" s="97" t="s">
        <v>566</v>
      </c>
      <c r="H87" s="98"/>
      <c r="I87" s="98"/>
      <c r="J87" s="98"/>
      <c r="K87" s="98"/>
      <c r="L87" s="98"/>
      <c r="M87" s="98"/>
      <c r="N87" s="98"/>
      <c r="O87" s="99"/>
      <c r="P87" s="98" t="s">
        <v>567</v>
      </c>
      <c r="Q87" s="510"/>
      <c r="R87" s="510"/>
      <c r="S87" s="510"/>
      <c r="T87" s="510"/>
      <c r="U87" s="510"/>
      <c r="V87" s="510"/>
      <c r="W87" s="510"/>
      <c r="X87" s="511"/>
      <c r="Y87" s="557" t="s">
        <v>62</v>
      </c>
      <c r="Z87" s="558"/>
      <c r="AA87" s="559"/>
      <c r="AB87" s="457" t="s">
        <v>568</v>
      </c>
      <c r="AC87" s="457"/>
      <c r="AD87" s="457"/>
      <c r="AE87" s="211">
        <v>209349</v>
      </c>
      <c r="AF87" s="212"/>
      <c r="AG87" s="212"/>
      <c r="AH87" s="212"/>
      <c r="AI87" s="211">
        <v>216833</v>
      </c>
      <c r="AJ87" s="212"/>
      <c r="AK87" s="212"/>
      <c r="AL87" s="212"/>
      <c r="AM87" s="211">
        <v>224089</v>
      </c>
      <c r="AN87" s="212"/>
      <c r="AO87" s="212"/>
      <c r="AP87" s="212"/>
      <c r="AQ87" s="333" t="s">
        <v>569</v>
      </c>
      <c r="AR87" s="200"/>
      <c r="AS87" s="200"/>
      <c r="AT87" s="334"/>
      <c r="AU87" s="212" t="s">
        <v>570</v>
      </c>
      <c r="AV87" s="212"/>
      <c r="AW87" s="212"/>
      <c r="AX87" s="214"/>
    </row>
    <row r="88" spans="1:60" ht="23.25" customHeight="1" x14ac:dyDescent="0.15">
      <c r="A88" s="869"/>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568</v>
      </c>
      <c r="AC88" s="519"/>
      <c r="AD88" s="519"/>
      <c r="AE88" s="211">
        <v>217775</v>
      </c>
      <c r="AF88" s="212"/>
      <c r="AG88" s="212"/>
      <c r="AH88" s="212"/>
      <c r="AI88" s="211">
        <v>225104</v>
      </c>
      <c r="AJ88" s="212"/>
      <c r="AK88" s="212"/>
      <c r="AL88" s="212"/>
      <c r="AM88" s="211">
        <v>232802</v>
      </c>
      <c r="AN88" s="212"/>
      <c r="AO88" s="212"/>
      <c r="AP88" s="212"/>
      <c r="AQ88" s="333" t="s">
        <v>570</v>
      </c>
      <c r="AR88" s="200"/>
      <c r="AS88" s="200"/>
      <c r="AT88" s="334"/>
      <c r="AU88" s="212">
        <v>241297</v>
      </c>
      <c r="AV88" s="212"/>
      <c r="AW88" s="212"/>
      <c r="AX88" s="214"/>
      <c r="AY88" s="10"/>
      <c r="AZ88" s="10"/>
      <c r="BA88" s="10"/>
      <c r="BB88" s="10"/>
      <c r="BC88" s="10"/>
    </row>
    <row r="89" spans="1:60" ht="23.25" customHeight="1" thickBot="1" x14ac:dyDescent="0.2">
      <c r="A89" s="869"/>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v>96</v>
      </c>
      <c r="AF89" s="212"/>
      <c r="AG89" s="212"/>
      <c r="AH89" s="212"/>
      <c r="AI89" s="211">
        <v>96</v>
      </c>
      <c r="AJ89" s="212"/>
      <c r="AK89" s="212"/>
      <c r="AL89" s="212"/>
      <c r="AM89" s="211">
        <v>96</v>
      </c>
      <c r="AN89" s="212"/>
      <c r="AO89" s="212"/>
      <c r="AP89" s="212"/>
      <c r="AQ89" s="333" t="s">
        <v>570</v>
      </c>
      <c r="AR89" s="200"/>
      <c r="AS89" s="200"/>
      <c r="AT89" s="334"/>
      <c r="AU89" s="212" t="s">
        <v>570</v>
      </c>
      <c r="AV89" s="212"/>
      <c r="AW89" s="212"/>
      <c r="AX89" s="214"/>
      <c r="AY89" s="10"/>
      <c r="AZ89" s="10"/>
      <c r="BA89" s="10"/>
      <c r="BB89" s="10"/>
      <c r="BC89" s="10"/>
      <c r="BD89" s="10"/>
      <c r="BE89" s="10"/>
      <c r="BF89" s="10"/>
      <c r="BG89" s="10"/>
      <c r="BH89" s="10"/>
    </row>
    <row r="90" spans="1:60" ht="18.75" hidden="1" customHeight="1" x14ac:dyDescent="0.15">
      <c r="A90" s="869"/>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9"/>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9"/>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9"/>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9"/>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9"/>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9"/>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9"/>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9"/>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0"/>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9" t="s">
        <v>13</v>
      </c>
      <c r="Z99" s="900"/>
      <c r="AA99" s="901"/>
      <c r="AB99" s="896" t="s">
        <v>14</v>
      </c>
      <c r="AC99" s="897"/>
      <c r="AD99" s="898"/>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8"/>
      <c r="Z100" s="859"/>
      <c r="AA100" s="860"/>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567</v>
      </c>
      <c r="H101" s="98"/>
      <c r="I101" s="98"/>
      <c r="J101" s="98"/>
      <c r="K101" s="98"/>
      <c r="L101" s="98"/>
      <c r="M101" s="98"/>
      <c r="N101" s="98"/>
      <c r="O101" s="98"/>
      <c r="P101" s="98"/>
      <c r="Q101" s="98"/>
      <c r="R101" s="98"/>
      <c r="S101" s="98"/>
      <c r="T101" s="98"/>
      <c r="U101" s="98"/>
      <c r="V101" s="98"/>
      <c r="W101" s="98"/>
      <c r="X101" s="99"/>
      <c r="Y101" s="538" t="s">
        <v>55</v>
      </c>
      <c r="Z101" s="539"/>
      <c r="AA101" s="540"/>
      <c r="AB101" s="457" t="s">
        <v>573</v>
      </c>
      <c r="AC101" s="457"/>
      <c r="AD101" s="457"/>
      <c r="AE101" s="211">
        <v>30943</v>
      </c>
      <c r="AF101" s="212"/>
      <c r="AG101" s="212"/>
      <c r="AH101" s="213"/>
      <c r="AI101" s="211">
        <v>31935</v>
      </c>
      <c r="AJ101" s="212"/>
      <c r="AK101" s="212"/>
      <c r="AL101" s="213"/>
      <c r="AM101" s="211">
        <v>32925</v>
      </c>
      <c r="AN101" s="212"/>
      <c r="AO101" s="212"/>
      <c r="AP101" s="213"/>
      <c r="AQ101" s="211" t="s">
        <v>571</v>
      </c>
      <c r="AR101" s="212"/>
      <c r="AS101" s="212"/>
      <c r="AT101" s="213"/>
      <c r="AU101" s="211" t="s">
        <v>570</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573</v>
      </c>
      <c r="AC102" s="457"/>
      <c r="AD102" s="457"/>
      <c r="AE102" s="414">
        <v>30958</v>
      </c>
      <c r="AF102" s="414"/>
      <c r="AG102" s="414"/>
      <c r="AH102" s="414"/>
      <c r="AI102" s="414">
        <v>31931</v>
      </c>
      <c r="AJ102" s="414"/>
      <c r="AK102" s="414"/>
      <c r="AL102" s="414"/>
      <c r="AM102" s="414">
        <v>33172</v>
      </c>
      <c r="AN102" s="414"/>
      <c r="AO102" s="414"/>
      <c r="AP102" s="414"/>
      <c r="AQ102" s="266">
        <v>34109</v>
      </c>
      <c r="AR102" s="267"/>
      <c r="AS102" s="267"/>
      <c r="AT102" s="312"/>
      <c r="AU102" s="266" t="s">
        <v>572</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98" t="s">
        <v>614</v>
      </c>
      <c r="H116" s="783"/>
      <c r="I116" s="783"/>
      <c r="J116" s="783"/>
      <c r="K116" s="783"/>
      <c r="L116" s="783"/>
      <c r="M116" s="783"/>
      <c r="N116" s="783"/>
      <c r="O116" s="783"/>
      <c r="P116" s="783"/>
      <c r="Q116" s="783"/>
      <c r="R116" s="783"/>
      <c r="S116" s="783"/>
      <c r="T116" s="783"/>
      <c r="U116" s="783"/>
      <c r="V116" s="783"/>
      <c r="W116" s="783"/>
      <c r="X116" s="784"/>
      <c r="Y116" s="451" t="s">
        <v>15</v>
      </c>
      <c r="Z116" s="452"/>
      <c r="AA116" s="453"/>
      <c r="AB116" s="458" t="s">
        <v>572</v>
      </c>
      <c r="AC116" s="459"/>
      <c r="AD116" s="460"/>
      <c r="AE116" s="414" t="s">
        <v>572</v>
      </c>
      <c r="AF116" s="414"/>
      <c r="AG116" s="414"/>
      <c r="AH116" s="414"/>
      <c r="AI116" s="414" t="s">
        <v>575</v>
      </c>
      <c r="AJ116" s="414"/>
      <c r="AK116" s="414"/>
      <c r="AL116" s="414"/>
      <c r="AM116" s="414" t="s">
        <v>575</v>
      </c>
      <c r="AN116" s="414"/>
      <c r="AO116" s="414"/>
      <c r="AP116" s="414"/>
      <c r="AQ116" s="211" t="s">
        <v>572</v>
      </c>
      <c r="AR116" s="212"/>
      <c r="AS116" s="212"/>
      <c r="AT116" s="212"/>
      <c r="AU116" s="212"/>
      <c r="AV116" s="212"/>
      <c r="AW116" s="212"/>
      <c r="AX116" s="214"/>
    </row>
    <row r="117" spans="1:50" ht="46.5" customHeight="1" thickBot="1" x14ac:dyDescent="0.2">
      <c r="A117" s="438"/>
      <c r="B117" s="439"/>
      <c r="C117" s="439"/>
      <c r="D117" s="439"/>
      <c r="E117" s="439"/>
      <c r="F117" s="440"/>
      <c r="G117" s="785"/>
      <c r="H117" s="785"/>
      <c r="I117" s="785"/>
      <c r="J117" s="785"/>
      <c r="K117" s="785"/>
      <c r="L117" s="785"/>
      <c r="M117" s="785"/>
      <c r="N117" s="785"/>
      <c r="O117" s="785"/>
      <c r="P117" s="785"/>
      <c r="Q117" s="785"/>
      <c r="R117" s="785"/>
      <c r="S117" s="785"/>
      <c r="T117" s="785"/>
      <c r="U117" s="785"/>
      <c r="V117" s="785"/>
      <c r="W117" s="785"/>
      <c r="X117" s="786"/>
      <c r="Y117" s="467" t="s">
        <v>49</v>
      </c>
      <c r="Z117" s="442"/>
      <c r="AA117" s="443"/>
      <c r="AB117" s="468" t="s">
        <v>574</v>
      </c>
      <c r="AC117" s="469"/>
      <c r="AD117" s="470"/>
      <c r="AE117" s="547" t="s">
        <v>575</v>
      </c>
      <c r="AF117" s="547"/>
      <c r="AG117" s="547"/>
      <c r="AH117" s="547"/>
      <c r="AI117" s="547" t="s">
        <v>572</v>
      </c>
      <c r="AJ117" s="547"/>
      <c r="AK117" s="547"/>
      <c r="AL117" s="547"/>
      <c r="AM117" s="547" t="s">
        <v>572</v>
      </c>
      <c r="AN117" s="547"/>
      <c r="AO117" s="547"/>
      <c r="AP117" s="547"/>
      <c r="AQ117" s="547" t="s">
        <v>572</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2"/>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3"/>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9"/>
      <c r="Z127" s="930"/>
      <c r="AA127" s="931"/>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615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616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580</v>
      </c>
      <c r="AR133" s="192"/>
      <c r="AS133" s="126" t="s">
        <v>356</v>
      </c>
      <c r="AT133" s="127"/>
      <c r="AU133" s="193" t="s">
        <v>580</v>
      </c>
      <c r="AV133" s="193"/>
      <c r="AW133" s="126" t="s">
        <v>300</v>
      </c>
      <c r="AX133" s="188"/>
    </row>
    <row r="134" spans="1:50" ht="39.75" customHeight="1" x14ac:dyDescent="0.15">
      <c r="A134" s="182"/>
      <c r="B134" s="179"/>
      <c r="C134" s="173"/>
      <c r="D134" s="179"/>
      <c r="E134" s="173"/>
      <c r="F134" s="174"/>
      <c r="G134" s="97" t="s">
        <v>576</v>
      </c>
      <c r="H134" s="98"/>
      <c r="I134" s="98"/>
      <c r="J134" s="98"/>
      <c r="K134" s="98"/>
      <c r="L134" s="98"/>
      <c r="M134" s="98"/>
      <c r="N134" s="98"/>
      <c r="O134" s="98"/>
      <c r="P134" s="98"/>
      <c r="Q134" s="98"/>
      <c r="R134" s="98"/>
      <c r="S134" s="98"/>
      <c r="T134" s="98"/>
      <c r="U134" s="98"/>
      <c r="V134" s="98"/>
      <c r="W134" s="98"/>
      <c r="X134" s="99"/>
      <c r="Y134" s="194" t="s">
        <v>379</v>
      </c>
      <c r="Z134" s="195"/>
      <c r="AA134" s="196"/>
      <c r="AB134" s="197" t="s">
        <v>577</v>
      </c>
      <c r="AC134" s="198"/>
      <c r="AD134" s="198"/>
      <c r="AE134" s="199" t="s">
        <v>577</v>
      </c>
      <c r="AF134" s="200"/>
      <c r="AG134" s="200"/>
      <c r="AH134" s="200"/>
      <c r="AI134" s="199" t="s">
        <v>578</v>
      </c>
      <c r="AJ134" s="200"/>
      <c r="AK134" s="200"/>
      <c r="AL134" s="200"/>
      <c r="AM134" s="199" t="s">
        <v>578</v>
      </c>
      <c r="AN134" s="200"/>
      <c r="AO134" s="200"/>
      <c r="AP134" s="200"/>
      <c r="AQ134" s="199" t="s">
        <v>579</v>
      </c>
      <c r="AR134" s="200"/>
      <c r="AS134" s="200"/>
      <c r="AT134" s="200"/>
      <c r="AU134" s="199" t="s">
        <v>580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578</v>
      </c>
      <c r="AC135" s="206"/>
      <c r="AD135" s="206"/>
      <c r="AE135" s="199" t="s">
        <v>577</v>
      </c>
      <c r="AF135" s="200"/>
      <c r="AG135" s="200"/>
      <c r="AH135" s="200"/>
      <c r="AI135" s="199" t="s">
        <v>579</v>
      </c>
      <c r="AJ135" s="200"/>
      <c r="AK135" s="200"/>
      <c r="AL135" s="200"/>
      <c r="AM135" s="199" t="s">
        <v>580</v>
      </c>
      <c r="AN135" s="200"/>
      <c r="AO135" s="200"/>
      <c r="AP135" s="200"/>
      <c r="AQ135" s="199" t="s">
        <v>580</v>
      </c>
      <c r="AR135" s="200"/>
      <c r="AS135" s="200"/>
      <c r="AT135" s="200"/>
      <c r="AU135" s="199" t="s">
        <v>580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581</v>
      </c>
      <c r="H154" s="98"/>
      <c r="I154" s="98"/>
      <c r="J154" s="98"/>
      <c r="K154" s="98"/>
      <c r="L154" s="98"/>
      <c r="M154" s="98"/>
      <c r="N154" s="98"/>
      <c r="O154" s="98"/>
      <c r="P154" s="99"/>
      <c r="Q154" s="118" t="s">
        <v>581</v>
      </c>
      <c r="R154" s="98"/>
      <c r="S154" s="98"/>
      <c r="T154" s="98"/>
      <c r="U154" s="98"/>
      <c r="V154" s="98"/>
      <c r="W154" s="98"/>
      <c r="X154" s="98"/>
      <c r="Y154" s="98"/>
      <c r="Z154" s="98"/>
      <c r="AA154" s="286"/>
      <c r="AB154" s="134" t="s">
        <v>576</v>
      </c>
      <c r="AC154" s="135"/>
      <c r="AD154" s="135"/>
      <c r="AE154" s="140" t="s">
        <v>581</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581</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4"/>
      <c r="E430" s="167" t="s">
        <v>388</v>
      </c>
      <c r="F430" s="168"/>
      <c r="G430" s="902" t="s">
        <v>384</v>
      </c>
      <c r="H430" s="116"/>
      <c r="I430" s="116"/>
      <c r="J430" s="903" t="s">
        <v>559</v>
      </c>
      <c r="K430" s="904"/>
      <c r="L430" s="904"/>
      <c r="M430" s="904"/>
      <c r="N430" s="904"/>
      <c r="O430" s="904"/>
      <c r="P430" s="904"/>
      <c r="Q430" s="904"/>
      <c r="R430" s="904"/>
      <c r="S430" s="904"/>
      <c r="T430" s="905"/>
      <c r="U430" s="587" t="s">
        <v>583</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6"/>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584</v>
      </c>
      <c r="AF432" s="193"/>
      <c r="AG432" s="126" t="s">
        <v>356</v>
      </c>
      <c r="AH432" s="127"/>
      <c r="AI432" s="149"/>
      <c r="AJ432" s="149"/>
      <c r="AK432" s="149"/>
      <c r="AL432" s="147"/>
      <c r="AM432" s="149"/>
      <c r="AN432" s="149"/>
      <c r="AO432" s="149"/>
      <c r="AP432" s="147"/>
      <c r="AQ432" s="589" t="s">
        <v>581</v>
      </c>
      <c r="AR432" s="193"/>
      <c r="AS432" s="126" t="s">
        <v>356</v>
      </c>
      <c r="AT432" s="127"/>
      <c r="AU432" s="193" t="s">
        <v>581</v>
      </c>
      <c r="AV432" s="193"/>
      <c r="AW432" s="126" t="s">
        <v>300</v>
      </c>
      <c r="AX432" s="188"/>
    </row>
    <row r="433" spans="1:50" ht="23.25" customHeight="1" x14ac:dyDescent="0.15">
      <c r="A433" s="182"/>
      <c r="B433" s="179"/>
      <c r="C433" s="173"/>
      <c r="D433" s="179"/>
      <c r="E433" s="335"/>
      <c r="F433" s="336"/>
      <c r="G433" s="97" t="s">
        <v>583</v>
      </c>
      <c r="H433" s="98"/>
      <c r="I433" s="98"/>
      <c r="J433" s="98"/>
      <c r="K433" s="98"/>
      <c r="L433" s="98"/>
      <c r="M433" s="98"/>
      <c r="N433" s="98"/>
      <c r="O433" s="98"/>
      <c r="P433" s="98"/>
      <c r="Q433" s="98"/>
      <c r="R433" s="98"/>
      <c r="S433" s="98"/>
      <c r="T433" s="98"/>
      <c r="U433" s="98"/>
      <c r="V433" s="98"/>
      <c r="W433" s="98"/>
      <c r="X433" s="99"/>
      <c r="Y433" s="194" t="s">
        <v>12</v>
      </c>
      <c r="Z433" s="195"/>
      <c r="AA433" s="196"/>
      <c r="AB433" s="206" t="s">
        <v>584</v>
      </c>
      <c r="AC433" s="206"/>
      <c r="AD433" s="206"/>
      <c r="AE433" s="333" t="s">
        <v>576</v>
      </c>
      <c r="AF433" s="200"/>
      <c r="AG433" s="200"/>
      <c r="AH433" s="200"/>
      <c r="AI433" s="333" t="s">
        <v>581</v>
      </c>
      <c r="AJ433" s="200"/>
      <c r="AK433" s="200"/>
      <c r="AL433" s="200"/>
      <c r="AM433" s="333" t="s">
        <v>585</v>
      </c>
      <c r="AN433" s="200"/>
      <c r="AO433" s="200"/>
      <c r="AP433" s="334"/>
      <c r="AQ433" s="333" t="s">
        <v>581</v>
      </c>
      <c r="AR433" s="200"/>
      <c r="AS433" s="200"/>
      <c r="AT433" s="334"/>
      <c r="AU433" s="200" t="s">
        <v>581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581</v>
      </c>
      <c r="AC434" s="198"/>
      <c r="AD434" s="198"/>
      <c r="AE434" s="333" t="s">
        <v>576</v>
      </c>
      <c r="AF434" s="200"/>
      <c r="AG434" s="200"/>
      <c r="AH434" s="334"/>
      <c r="AI434" s="333" t="s">
        <v>581</v>
      </c>
      <c r="AJ434" s="200"/>
      <c r="AK434" s="200"/>
      <c r="AL434" s="200"/>
      <c r="AM434" s="333" t="s">
        <v>581</v>
      </c>
      <c r="AN434" s="200"/>
      <c r="AO434" s="200"/>
      <c r="AP434" s="334"/>
      <c r="AQ434" s="333" t="s">
        <v>581</v>
      </c>
      <c r="AR434" s="200"/>
      <c r="AS434" s="200"/>
      <c r="AT434" s="334"/>
      <c r="AU434" s="200" t="s">
        <v>581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581</v>
      </c>
      <c r="AF435" s="200"/>
      <c r="AG435" s="200"/>
      <c r="AH435" s="334"/>
      <c r="AI435" s="333" t="s">
        <v>581</v>
      </c>
      <c r="AJ435" s="200"/>
      <c r="AK435" s="200"/>
      <c r="AL435" s="200"/>
      <c r="AM435" s="333" t="s">
        <v>581</v>
      </c>
      <c r="AN435" s="200"/>
      <c r="AO435" s="200"/>
      <c r="AP435" s="334"/>
      <c r="AQ435" s="333" t="s">
        <v>581</v>
      </c>
      <c r="AR435" s="200"/>
      <c r="AS435" s="200"/>
      <c r="AT435" s="334"/>
      <c r="AU435" s="200" t="s">
        <v>579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585</v>
      </c>
      <c r="AF457" s="193"/>
      <c r="AG457" s="126" t="s">
        <v>356</v>
      </c>
      <c r="AH457" s="127"/>
      <c r="AI457" s="149"/>
      <c r="AJ457" s="149"/>
      <c r="AK457" s="149"/>
      <c r="AL457" s="147"/>
      <c r="AM457" s="149"/>
      <c r="AN457" s="149"/>
      <c r="AO457" s="149"/>
      <c r="AP457" s="147"/>
      <c r="AQ457" s="589" t="s">
        <v>584</v>
      </c>
      <c r="AR457" s="193"/>
      <c r="AS457" s="126" t="s">
        <v>356</v>
      </c>
      <c r="AT457" s="127"/>
      <c r="AU457" s="193" t="s">
        <v>584</v>
      </c>
      <c r="AV457" s="193"/>
      <c r="AW457" s="126" t="s">
        <v>300</v>
      </c>
      <c r="AX457" s="188"/>
    </row>
    <row r="458" spans="1:50" ht="23.25" customHeight="1" x14ac:dyDescent="0.15">
      <c r="A458" s="182"/>
      <c r="B458" s="179"/>
      <c r="C458" s="173"/>
      <c r="D458" s="179"/>
      <c r="E458" s="335"/>
      <c r="F458" s="336"/>
      <c r="G458" s="97" t="s">
        <v>576</v>
      </c>
      <c r="H458" s="98"/>
      <c r="I458" s="98"/>
      <c r="J458" s="98"/>
      <c r="K458" s="98"/>
      <c r="L458" s="98"/>
      <c r="M458" s="98"/>
      <c r="N458" s="98"/>
      <c r="O458" s="98"/>
      <c r="P458" s="98"/>
      <c r="Q458" s="98"/>
      <c r="R458" s="98"/>
      <c r="S458" s="98"/>
      <c r="T458" s="98"/>
      <c r="U458" s="98"/>
      <c r="V458" s="98"/>
      <c r="W458" s="98"/>
      <c r="X458" s="99"/>
      <c r="Y458" s="194" t="s">
        <v>12</v>
      </c>
      <c r="Z458" s="195"/>
      <c r="AA458" s="196"/>
      <c r="AB458" s="206" t="s">
        <v>576</v>
      </c>
      <c r="AC458" s="206"/>
      <c r="AD458" s="206"/>
      <c r="AE458" s="333" t="s">
        <v>584</v>
      </c>
      <c r="AF458" s="200"/>
      <c r="AG458" s="200"/>
      <c r="AH458" s="200"/>
      <c r="AI458" s="333" t="s">
        <v>585</v>
      </c>
      <c r="AJ458" s="200"/>
      <c r="AK458" s="200"/>
      <c r="AL458" s="200"/>
      <c r="AM458" s="333" t="s">
        <v>585</v>
      </c>
      <c r="AN458" s="200"/>
      <c r="AO458" s="200"/>
      <c r="AP458" s="334"/>
      <c r="AQ458" s="333" t="s">
        <v>586</v>
      </c>
      <c r="AR458" s="200"/>
      <c r="AS458" s="200"/>
      <c r="AT458" s="334"/>
      <c r="AU458" s="200" t="s">
        <v>586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576</v>
      </c>
      <c r="AC459" s="198"/>
      <c r="AD459" s="198"/>
      <c r="AE459" s="333" t="s">
        <v>585</v>
      </c>
      <c r="AF459" s="200"/>
      <c r="AG459" s="200"/>
      <c r="AH459" s="334"/>
      <c r="AI459" s="333" t="s">
        <v>578</v>
      </c>
      <c r="AJ459" s="200"/>
      <c r="AK459" s="200"/>
      <c r="AL459" s="200"/>
      <c r="AM459" s="333" t="s">
        <v>586</v>
      </c>
      <c r="AN459" s="200"/>
      <c r="AO459" s="200"/>
      <c r="AP459" s="334"/>
      <c r="AQ459" s="333" t="s">
        <v>585</v>
      </c>
      <c r="AR459" s="200"/>
      <c r="AS459" s="200"/>
      <c r="AT459" s="334"/>
      <c r="AU459" s="200" t="s">
        <v>585</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584</v>
      </c>
      <c r="AF460" s="200"/>
      <c r="AG460" s="200"/>
      <c r="AH460" s="334"/>
      <c r="AI460" s="333" t="s">
        <v>578</v>
      </c>
      <c r="AJ460" s="200"/>
      <c r="AK460" s="200"/>
      <c r="AL460" s="200"/>
      <c r="AM460" s="333" t="s">
        <v>584</v>
      </c>
      <c r="AN460" s="200"/>
      <c r="AO460" s="200"/>
      <c r="AP460" s="334"/>
      <c r="AQ460" s="333" t="s">
        <v>585</v>
      </c>
      <c r="AR460" s="200"/>
      <c r="AS460" s="200"/>
      <c r="AT460" s="334"/>
      <c r="AU460" s="200" t="s">
        <v>584</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2" t="s">
        <v>384</v>
      </c>
      <c r="H484" s="116"/>
      <c r="I484" s="116"/>
      <c r="J484" s="903"/>
      <c r="K484" s="904"/>
      <c r="L484" s="904"/>
      <c r="M484" s="904"/>
      <c r="N484" s="904"/>
      <c r="O484" s="904"/>
      <c r="P484" s="904"/>
      <c r="Q484" s="904"/>
      <c r="R484" s="904"/>
      <c r="S484" s="904"/>
      <c r="T484" s="905"/>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6"/>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2" t="s">
        <v>384</v>
      </c>
      <c r="H538" s="116"/>
      <c r="I538" s="116"/>
      <c r="J538" s="903"/>
      <c r="K538" s="904"/>
      <c r="L538" s="904"/>
      <c r="M538" s="904"/>
      <c r="N538" s="904"/>
      <c r="O538" s="904"/>
      <c r="P538" s="904"/>
      <c r="Q538" s="904"/>
      <c r="R538" s="904"/>
      <c r="S538" s="904"/>
      <c r="T538" s="905"/>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6"/>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2" t="s">
        <v>384</v>
      </c>
      <c r="H592" s="116"/>
      <c r="I592" s="116"/>
      <c r="J592" s="903"/>
      <c r="K592" s="904"/>
      <c r="L592" s="904"/>
      <c r="M592" s="904"/>
      <c r="N592" s="904"/>
      <c r="O592" s="904"/>
      <c r="P592" s="904"/>
      <c r="Q592" s="904"/>
      <c r="R592" s="904"/>
      <c r="S592" s="904"/>
      <c r="T592" s="905"/>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6"/>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2" t="s">
        <v>384</v>
      </c>
      <c r="H646" s="116"/>
      <c r="I646" s="116"/>
      <c r="J646" s="903"/>
      <c r="K646" s="904"/>
      <c r="L646" s="904"/>
      <c r="M646" s="904"/>
      <c r="N646" s="904"/>
      <c r="O646" s="904"/>
      <c r="P646" s="904"/>
      <c r="Q646" s="904"/>
      <c r="R646" s="904"/>
      <c r="S646" s="904"/>
      <c r="T646" s="905"/>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6"/>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t="s">
        <v>585</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3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8" t="s">
        <v>31</v>
      </c>
      <c r="AH701" s="378"/>
      <c r="AI701" s="378"/>
      <c r="AJ701" s="378"/>
      <c r="AK701" s="378"/>
      <c r="AL701" s="378"/>
      <c r="AM701" s="378"/>
      <c r="AN701" s="378"/>
      <c r="AO701" s="378"/>
      <c r="AP701" s="378"/>
      <c r="AQ701" s="378"/>
      <c r="AR701" s="378"/>
      <c r="AS701" s="378"/>
      <c r="AT701" s="378"/>
      <c r="AU701" s="378"/>
      <c r="AV701" s="378"/>
      <c r="AW701" s="378"/>
      <c r="AX701" s="829"/>
    </row>
    <row r="702" spans="1:50" ht="54.75" customHeight="1" x14ac:dyDescent="0.15">
      <c r="A702" s="874" t="s">
        <v>259</v>
      </c>
      <c r="B702" s="875"/>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587</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88"/>
      <c r="AD703" s="321" t="s">
        <v>554</v>
      </c>
      <c r="AE703" s="322"/>
      <c r="AF703" s="322"/>
      <c r="AG703" s="94" t="s">
        <v>588</v>
      </c>
      <c r="AH703" s="95"/>
      <c r="AI703" s="95"/>
      <c r="AJ703" s="95"/>
      <c r="AK703" s="95"/>
      <c r="AL703" s="95"/>
      <c r="AM703" s="95"/>
      <c r="AN703" s="95"/>
      <c r="AO703" s="95"/>
      <c r="AP703" s="95"/>
      <c r="AQ703" s="95"/>
      <c r="AR703" s="95"/>
      <c r="AS703" s="95"/>
      <c r="AT703" s="95"/>
      <c r="AU703" s="95"/>
      <c r="AV703" s="95"/>
      <c r="AW703" s="95"/>
      <c r="AX703" s="96"/>
    </row>
    <row r="704" spans="1:50" ht="53.25"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1" t="s">
        <v>554</v>
      </c>
      <c r="AE704" s="782"/>
      <c r="AF704" s="782"/>
      <c r="AG704" s="160" t="s">
        <v>589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5" t="s">
        <v>41</v>
      </c>
      <c r="D705" s="826"/>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7"/>
      <c r="AD705" s="713" t="s">
        <v>590</v>
      </c>
      <c r="AE705" s="714"/>
      <c r="AF705" s="714"/>
      <c r="AG705" s="118" t="s">
        <v>585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8"/>
      <c r="D706" s="799"/>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591</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800"/>
      <c r="D707" s="801"/>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9" t="s">
        <v>591</v>
      </c>
      <c r="AE707" s="840"/>
      <c r="AF707" s="840"/>
      <c r="AG707" s="160"/>
      <c r="AH707" s="101"/>
      <c r="AI707" s="101"/>
      <c r="AJ707" s="101"/>
      <c r="AK707" s="101"/>
      <c r="AL707" s="101"/>
      <c r="AM707" s="101"/>
      <c r="AN707" s="101"/>
      <c r="AO707" s="101"/>
      <c r="AP707" s="101"/>
      <c r="AQ707" s="101"/>
      <c r="AR707" s="101"/>
      <c r="AS707" s="101"/>
      <c r="AT707" s="101"/>
      <c r="AU707" s="101"/>
      <c r="AV707" s="101"/>
      <c r="AW707" s="101"/>
      <c r="AX707" s="161"/>
    </row>
    <row r="708" spans="1:50" ht="52.5" customHeight="1" x14ac:dyDescent="0.15">
      <c r="A708" s="641"/>
      <c r="B708" s="643"/>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3" t="s">
        <v>554</v>
      </c>
      <c r="AE708" s="604"/>
      <c r="AF708" s="604"/>
      <c r="AG708" s="741" t="s">
        <v>592</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590</v>
      </c>
      <c r="AE709" s="322"/>
      <c r="AF709" s="322"/>
      <c r="AG709" s="94" t="s">
        <v>593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590</v>
      </c>
      <c r="AE710" s="322"/>
      <c r="AF710" s="322"/>
      <c r="AG710" s="94" t="s">
        <v>593</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594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590</v>
      </c>
      <c r="AE712" s="782"/>
      <c r="AF712" s="782"/>
      <c r="AG712" s="814" t="s">
        <v>593</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1"/>
      <c r="B713" s="643"/>
      <c r="C713" s="951" t="s">
        <v>489</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1" t="s">
        <v>590</v>
      </c>
      <c r="AE713" s="322"/>
      <c r="AF713" s="662"/>
      <c r="AG713" s="94" t="s">
        <v>585</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11" t="s">
        <v>590</v>
      </c>
      <c r="AE714" s="812"/>
      <c r="AF714" s="813"/>
      <c r="AG714" s="735" t="s">
        <v>593</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3" t="s">
        <v>554</v>
      </c>
      <c r="AE715" s="604"/>
      <c r="AF715" s="655"/>
      <c r="AG715" s="741" t="s">
        <v>595</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590</v>
      </c>
      <c r="AE716" s="626"/>
      <c r="AF716" s="626"/>
      <c r="AG716" s="94" t="s">
        <v>596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597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590</v>
      </c>
      <c r="AE718" s="322"/>
      <c r="AF718" s="322"/>
      <c r="AG718" s="120" t="s">
        <v>596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590</v>
      </c>
      <c r="AE719" s="604"/>
      <c r="AF719" s="604"/>
      <c r="AG719" s="118" t="s">
        <v>585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559</v>
      </c>
      <c r="D721" s="290"/>
      <c r="E721" s="290"/>
      <c r="F721" s="291"/>
      <c r="G721" s="280"/>
      <c r="H721" s="281"/>
      <c r="I721" s="83" t="str">
        <f>IF(OR(G721="　", G721=""), "", "-")</f>
        <v/>
      </c>
      <c r="J721" s="284" t="s">
        <v>598</v>
      </c>
      <c r="K721" s="284"/>
      <c r="L721" s="83" t="str">
        <f>IF(M721="","","-")</f>
        <v/>
      </c>
      <c r="M721" s="84"/>
      <c r="N721" s="297" t="s">
        <v>598</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6"/>
      <c r="C726" s="819" t="s">
        <v>53</v>
      </c>
      <c r="D726" s="841"/>
      <c r="E726" s="841"/>
      <c r="F726" s="842"/>
      <c r="G726" s="573" t="s">
        <v>600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7"/>
      <c r="B727" s="808"/>
      <c r="C727" s="747" t="s">
        <v>57</v>
      </c>
      <c r="D727" s="748"/>
      <c r="E727" s="748"/>
      <c r="F727" s="749"/>
      <c r="G727" s="571" t="s">
        <v>601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618</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803" t="s">
        <v>257</v>
      </c>
      <c r="B731" s="804"/>
      <c r="C731" s="804"/>
      <c r="D731" s="804"/>
      <c r="E731" s="805"/>
      <c r="F731" s="728" t="s">
        <v>619</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257</v>
      </c>
      <c r="B733" s="673"/>
      <c r="C733" s="673"/>
      <c r="D733" s="673"/>
      <c r="E733" s="674"/>
      <c r="F733" s="636" t="s">
        <v>622</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224.25" customHeight="1" thickBot="1" x14ac:dyDescent="0.2">
      <c r="A735" s="793" t="s">
        <v>602</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5" t="s">
        <v>431</v>
      </c>
      <c r="B737" s="203"/>
      <c r="C737" s="203"/>
      <c r="D737" s="204"/>
      <c r="E737" s="991" t="s">
        <v>585</v>
      </c>
      <c r="F737" s="991"/>
      <c r="G737" s="991"/>
      <c r="H737" s="991"/>
      <c r="I737" s="991"/>
      <c r="J737" s="991"/>
      <c r="K737" s="991"/>
      <c r="L737" s="991"/>
      <c r="M737" s="991"/>
      <c r="N737" s="358" t="s">
        <v>358</v>
      </c>
      <c r="O737" s="358"/>
      <c r="P737" s="358"/>
      <c r="Q737" s="358"/>
      <c r="R737" s="991" t="s">
        <v>623</v>
      </c>
      <c r="S737" s="991"/>
      <c r="T737" s="991"/>
      <c r="U737" s="991"/>
      <c r="V737" s="991"/>
      <c r="W737" s="991"/>
      <c r="X737" s="991"/>
      <c r="Y737" s="991"/>
      <c r="Z737" s="991"/>
      <c r="AA737" s="358" t="s">
        <v>359</v>
      </c>
      <c r="AB737" s="358"/>
      <c r="AC737" s="358"/>
      <c r="AD737" s="358"/>
      <c r="AE737" s="991" t="s">
        <v>603</v>
      </c>
      <c r="AF737" s="991"/>
      <c r="AG737" s="991"/>
      <c r="AH737" s="991"/>
      <c r="AI737" s="991"/>
      <c r="AJ737" s="991"/>
      <c r="AK737" s="991"/>
      <c r="AL737" s="991"/>
      <c r="AM737" s="991"/>
      <c r="AN737" s="358" t="s">
        <v>360</v>
      </c>
      <c r="AO737" s="358"/>
      <c r="AP737" s="358"/>
      <c r="AQ737" s="358"/>
      <c r="AR737" s="992" t="s">
        <v>604</v>
      </c>
      <c r="AS737" s="993"/>
      <c r="AT737" s="993"/>
      <c r="AU737" s="993"/>
      <c r="AV737" s="993"/>
      <c r="AW737" s="993"/>
      <c r="AX737" s="994"/>
      <c r="AY737" s="89"/>
      <c r="AZ737" s="89"/>
    </row>
    <row r="738" spans="1:52" ht="24.75" customHeight="1" x14ac:dyDescent="0.15">
      <c r="A738" s="995" t="s">
        <v>361</v>
      </c>
      <c r="B738" s="203"/>
      <c r="C738" s="203"/>
      <c r="D738" s="204"/>
      <c r="E738" s="991" t="s">
        <v>613</v>
      </c>
      <c r="F738" s="991"/>
      <c r="G738" s="991"/>
      <c r="H738" s="991"/>
      <c r="I738" s="991"/>
      <c r="J738" s="991"/>
      <c r="K738" s="991"/>
      <c r="L738" s="991"/>
      <c r="M738" s="991"/>
      <c r="N738" s="358" t="s">
        <v>362</v>
      </c>
      <c r="O738" s="358"/>
      <c r="P738" s="358"/>
      <c r="Q738" s="358"/>
      <c r="R738" s="991" t="s">
        <v>605</v>
      </c>
      <c r="S738" s="991"/>
      <c r="T738" s="991"/>
      <c r="U738" s="991"/>
      <c r="V738" s="991"/>
      <c r="W738" s="991"/>
      <c r="X738" s="991"/>
      <c r="Y738" s="991"/>
      <c r="Z738" s="991"/>
      <c r="AA738" s="358" t="s">
        <v>482</v>
      </c>
      <c r="AB738" s="358"/>
      <c r="AC738" s="358"/>
      <c r="AD738" s="358"/>
      <c r="AE738" s="991" t="s">
        <v>606</v>
      </c>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
      <c r="A739" s="999" t="s">
        <v>543</v>
      </c>
      <c r="B739" s="1000"/>
      <c r="C739" s="1000"/>
      <c r="D739" s="1001"/>
      <c r="E739" s="1002"/>
      <c r="F739" s="1003"/>
      <c r="G739" s="1003"/>
      <c r="H739" s="91" t="str">
        <f>IF(E739="", "", "(")</f>
        <v/>
      </c>
      <c r="I739" s="986" t="s">
        <v>484</v>
      </c>
      <c r="J739" s="986"/>
      <c r="K739" s="91" t="str">
        <f>IF(OR(I739="　", I739=""), "", "-")</f>
        <v/>
      </c>
      <c r="L739" s="987">
        <v>773</v>
      </c>
      <c r="M739" s="987"/>
      <c r="N739" s="92" t="str">
        <f>IF(O739="", "", "-")</f>
        <v/>
      </c>
      <c r="O739" s="93"/>
      <c r="P739" s="92" t="str">
        <f>IF(E739="", "", ")")</f>
        <v/>
      </c>
      <c r="Q739" s="1002"/>
      <c r="R739" s="1003"/>
      <c r="S739" s="1003"/>
      <c r="T739" s="91" t="str">
        <f>IF(Q739="", "", "(")</f>
        <v/>
      </c>
      <c r="U739" s="986"/>
      <c r="V739" s="986"/>
      <c r="W739" s="91" t="str">
        <f>IF(OR(U739="　", U739=""), "", "-")</f>
        <v/>
      </c>
      <c r="X739" s="987"/>
      <c r="Y739" s="987"/>
      <c r="Z739" s="92" t="str">
        <f>IF(AA739="", "", "-")</f>
        <v/>
      </c>
      <c r="AA739" s="93"/>
      <c r="AB739" s="92" t="str">
        <f>IF(Q739="", "", ")")</f>
        <v/>
      </c>
      <c r="AC739" s="1002"/>
      <c r="AD739" s="1003"/>
      <c r="AE739" s="1003"/>
      <c r="AF739" s="91" t="str">
        <f>IF(AC739="", "", "(")</f>
        <v/>
      </c>
      <c r="AG739" s="986"/>
      <c r="AH739" s="986"/>
      <c r="AI739" s="91" t="str">
        <f>IF(OR(AG739="　", AG739=""), "", "-")</f>
        <v/>
      </c>
      <c r="AJ739" s="987"/>
      <c r="AK739" s="987"/>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617</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796"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7"/>
    </row>
    <row r="780" spans="1:50" ht="24.75" customHeight="1" x14ac:dyDescent="0.15">
      <c r="A780" s="630"/>
      <c r="B780" s="631"/>
      <c r="C780" s="631"/>
      <c r="D780" s="631"/>
      <c r="E780" s="631"/>
      <c r="F780" s="632"/>
      <c r="G780" s="819"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802"/>
      <c r="AC780" s="819"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141" customHeight="1" x14ac:dyDescent="0.15">
      <c r="A781" s="630"/>
      <c r="B781" s="631"/>
      <c r="C781" s="631"/>
      <c r="D781" s="631"/>
      <c r="E781" s="631"/>
      <c r="F781" s="632"/>
      <c r="G781" s="669" t="s">
        <v>607</v>
      </c>
      <c r="H781" s="670"/>
      <c r="I781" s="670"/>
      <c r="J781" s="670"/>
      <c r="K781" s="671"/>
      <c r="L781" s="663" t="s">
        <v>608</v>
      </c>
      <c r="M781" s="664"/>
      <c r="N781" s="664"/>
      <c r="O781" s="664"/>
      <c r="P781" s="664"/>
      <c r="Q781" s="664"/>
      <c r="R781" s="664"/>
      <c r="S781" s="664"/>
      <c r="T781" s="664"/>
      <c r="U781" s="664"/>
      <c r="V781" s="664"/>
      <c r="W781" s="664"/>
      <c r="X781" s="665"/>
      <c r="Y781" s="384">
        <v>22408942</v>
      </c>
      <c r="Z781" s="385"/>
      <c r="AA781" s="385"/>
      <c r="AB781" s="809"/>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30" t="s">
        <v>20</v>
      </c>
      <c r="H791" s="831"/>
      <c r="I791" s="831"/>
      <c r="J791" s="831"/>
      <c r="K791" s="831"/>
      <c r="L791" s="832"/>
      <c r="M791" s="833"/>
      <c r="N791" s="833"/>
      <c r="O791" s="833"/>
      <c r="P791" s="833"/>
      <c r="Q791" s="833"/>
      <c r="R791" s="833"/>
      <c r="S791" s="833"/>
      <c r="T791" s="833"/>
      <c r="U791" s="833"/>
      <c r="V791" s="833"/>
      <c r="W791" s="833"/>
      <c r="X791" s="834"/>
      <c r="Y791" s="835">
        <f>SUM(Y781:AB790)</f>
        <v>22408942</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0</v>
      </c>
      <c r="AV791" s="836"/>
      <c r="AW791" s="836"/>
      <c r="AX791" s="838"/>
    </row>
    <row r="792" spans="1:50" ht="24.75" hidden="1" customHeight="1" x14ac:dyDescent="0.15">
      <c r="A792" s="630"/>
      <c r="B792" s="631"/>
      <c r="C792" s="631"/>
      <c r="D792" s="631"/>
      <c r="E792" s="631"/>
      <c r="F792" s="632"/>
      <c r="G792" s="796"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796"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7"/>
    </row>
    <row r="793" spans="1:50" ht="24.75" hidden="1" customHeight="1" x14ac:dyDescent="0.15">
      <c r="A793" s="630"/>
      <c r="B793" s="631"/>
      <c r="C793" s="631"/>
      <c r="D793" s="631"/>
      <c r="E793" s="631"/>
      <c r="F793" s="632"/>
      <c r="G793" s="819"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802"/>
      <c r="AC793" s="819"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9"/>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0"/>
      <c r="B805" s="631"/>
      <c r="C805" s="631"/>
      <c r="D805" s="631"/>
      <c r="E805" s="631"/>
      <c r="F805" s="632"/>
      <c r="G805" s="796"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796"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7"/>
    </row>
    <row r="806" spans="1:50" ht="24.75" hidden="1" customHeight="1" x14ac:dyDescent="0.15">
      <c r="A806" s="630"/>
      <c r="B806" s="631"/>
      <c r="C806" s="631"/>
      <c r="D806" s="631"/>
      <c r="E806" s="631"/>
      <c r="F806" s="632"/>
      <c r="G806" s="819"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802"/>
      <c r="AC806" s="819"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9"/>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0"/>
      <c r="B818" s="631"/>
      <c r="C818" s="631"/>
      <c r="D818" s="631"/>
      <c r="E818" s="631"/>
      <c r="F818" s="632"/>
      <c r="G818" s="796"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796"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7"/>
    </row>
    <row r="819" spans="1:50" ht="24.75" hidden="1" customHeight="1" x14ac:dyDescent="0.15">
      <c r="A819" s="630"/>
      <c r="B819" s="631"/>
      <c r="C819" s="631"/>
      <c r="D819" s="631"/>
      <c r="E819" s="631"/>
      <c r="F819" s="632"/>
      <c r="G819" s="819"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802"/>
      <c r="AC819" s="819"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9"/>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609</v>
      </c>
      <c r="D837" s="340"/>
      <c r="E837" s="340"/>
      <c r="F837" s="340"/>
      <c r="G837" s="340"/>
      <c r="H837" s="340"/>
      <c r="I837" s="340"/>
      <c r="J837" s="341" t="s">
        <v>599</v>
      </c>
      <c r="K837" s="342"/>
      <c r="L837" s="342"/>
      <c r="M837" s="342"/>
      <c r="N837" s="342"/>
      <c r="O837" s="342"/>
      <c r="P837" s="355" t="s">
        <v>610</v>
      </c>
      <c r="Q837" s="343"/>
      <c r="R837" s="343"/>
      <c r="S837" s="343"/>
      <c r="T837" s="343"/>
      <c r="U837" s="343"/>
      <c r="V837" s="343"/>
      <c r="W837" s="343"/>
      <c r="X837" s="343"/>
      <c r="Y837" s="344">
        <v>22408942</v>
      </c>
      <c r="Z837" s="345"/>
      <c r="AA837" s="345"/>
      <c r="AB837" s="346"/>
      <c r="AC837" s="356" t="s">
        <v>196</v>
      </c>
      <c r="AD837" s="364"/>
      <c r="AE837" s="364"/>
      <c r="AF837" s="364"/>
      <c r="AG837" s="364"/>
      <c r="AH837" s="365" t="s">
        <v>611</v>
      </c>
      <c r="AI837" s="366"/>
      <c r="AJ837" s="366"/>
      <c r="AK837" s="366"/>
      <c r="AL837" s="350" t="s">
        <v>611</v>
      </c>
      <c r="AM837" s="351"/>
      <c r="AN837" s="351"/>
      <c r="AO837" s="352"/>
      <c r="AP837" s="353" t="s">
        <v>611</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612</v>
      </c>
      <c r="F1102" s="371"/>
      <c r="G1102" s="371"/>
      <c r="H1102" s="371"/>
      <c r="I1102" s="371"/>
      <c r="J1102" s="341" t="s">
        <v>612</v>
      </c>
      <c r="K1102" s="342"/>
      <c r="L1102" s="342"/>
      <c r="M1102" s="342"/>
      <c r="N1102" s="342"/>
      <c r="O1102" s="342"/>
      <c r="P1102" s="355" t="s">
        <v>612</v>
      </c>
      <c r="Q1102" s="343"/>
      <c r="R1102" s="343"/>
      <c r="S1102" s="343"/>
      <c r="T1102" s="343"/>
      <c r="U1102" s="343"/>
      <c r="V1102" s="343"/>
      <c r="W1102" s="343"/>
      <c r="X1102" s="343"/>
      <c r="Y1102" s="344" t="s">
        <v>585</v>
      </c>
      <c r="Z1102" s="345"/>
      <c r="AA1102" s="345"/>
      <c r="AB1102" s="346"/>
      <c r="AC1102" s="347"/>
      <c r="AD1102" s="347"/>
      <c r="AE1102" s="347"/>
      <c r="AF1102" s="347"/>
      <c r="AG1102" s="347"/>
      <c r="AH1102" s="348" t="s">
        <v>612</v>
      </c>
      <c r="AI1102" s="349"/>
      <c r="AJ1102" s="349"/>
      <c r="AK1102" s="349"/>
      <c r="AL1102" s="350" t="s">
        <v>612</v>
      </c>
      <c r="AM1102" s="351"/>
      <c r="AN1102" s="351"/>
      <c r="AO1102" s="352"/>
      <c r="AP1102" s="353" t="s">
        <v>585</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V14 AK14:AQ14">
    <cfRule type="expression" dxfId="2811" priority="14017">
      <formula>IF(RIGHT(TEXT(P14,"0.#"),1)=".",FALSE,TRUE)</formula>
    </cfRule>
    <cfRule type="expression" dxfId="2810" priority="14018">
      <formula>IF(RIGHT(TEXT(P14,"0.#"),1)=".",TRUE,FALSE)</formula>
    </cfRule>
  </conditionalFormatting>
  <conditionalFormatting sqref="AE32">
    <cfRule type="expression" dxfId="2809" priority="14007">
      <formula>IF(RIGHT(TEXT(AE32,"0.#"),1)=".",FALSE,TRUE)</formula>
    </cfRule>
    <cfRule type="expression" dxfId="2808" priority="14008">
      <formula>IF(RIGHT(TEXT(AE32,"0.#"),1)=".",TRUE,FALSE)</formula>
    </cfRule>
  </conditionalFormatting>
  <conditionalFormatting sqref="P18:AX18">
    <cfRule type="expression" dxfId="2807" priority="13893">
      <formula>IF(RIGHT(TEXT(P18,"0.#"),1)=".",FALSE,TRUE)</formula>
    </cfRule>
    <cfRule type="expression" dxfId="2806" priority="13894">
      <formula>IF(RIGHT(TEXT(P18,"0.#"),1)=".",TRUE,FALSE)</formula>
    </cfRule>
  </conditionalFormatting>
  <conditionalFormatting sqref="Y782">
    <cfRule type="expression" dxfId="2805" priority="13889">
      <formula>IF(RIGHT(TEXT(Y782,"0.#"),1)=".",FALSE,TRUE)</formula>
    </cfRule>
    <cfRule type="expression" dxfId="2804" priority="13890">
      <formula>IF(RIGHT(TEXT(Y782,"0.#"),1)=".",TRUE,FALSE)</formula>
    </cfRule>
  </conditionalFormatting>
  <conditionalFormatting sqref="Y791">
    <cfRule type="expression" dxfId="2803" priority="13885">
      <formula>IF(RIGHT(TEXT(Y791,"0.#"),1)=".",FALSE,TRUE)</formula>
    </cfRule>
    <cfRule type="expression" dxfId="2802" priority="13886">
      <formula>IF(RIGHT(TEXT(Y791,"0.#"),1)=".",TRUE,FALSE)</formula>
    </cfRule>
  </conditionalFormatting>
  <conditionalFormatting sqref="Y822:Y829 Y820 Y809:Y816 Y807 Y796:Y803 Y794">
    <cfRule type="expression" dxfId="2801" priority="13667">
      <formula>IF(RIGHT(TEXT(Y794,"0.#"),1)=".",FALSE,TRUE)</formula>
    </cfRule>
    <cfRule type="expression" dxfId="2800" priority="13668">
      <formula>IF(RIGHT(TEXT(Y794,"0.#"),1)=".",TRUE,FALSE)</formula>
    </cfRule>
  </conditionalFormatting>
  <conditionalFormatting sqref="P15:V17 P13:AX13 AR15:AX15 AK16:AQ17">
    <cfRule type="expression" dxfId="2799" priority="13715">
      <formula>IF(RIGHT(TEXT(P13,"0.#"),1)=".",FALSE,TRUE)</formula>
    </cfRule>
    <cfRule type="expression" dxfId="2798" priority="13716">
      <formula>IF(RIGHT(TEXT(P13,"0.#"),1)=".",TRUE,FALSE)</formula>
    </cfRule>
  </conditionalFormatting>
  <conditionalFormatting sqref="P19:AJ19">
    <cfRule type="expression" dxfId="2797" priority="13713">
      <formula>IF(RIGHT(TEXT(P19,"0.#"),1)=".",FALSE,TRUE)</formula>
    </cfRule>
    <cfRule type="expression" dxfId="2796" priority="13714">
      <formula>IF(RIGHT(TEXT(P19,"0.#"),1)=".",TRUE,FALSE)</formula>
    </cfRule>
  </conditionalFormatting>
  <conditionalFormatting sqref="AE101 AQ101">
    <cfRule type="expression" dxfId="2795" priority="13705">
      <formula>IF(RIGHT(TEXT(AE101,"0.#"),1)=".",FALSE,TRUE)</formula>
    </cfRule>
    <cfRule type="expression" dxfId="2794" priority="13706">
      <formula>IF(RIGHT(TEXT(AE101,"0.#"),1)=".",TRUE,FALSE)</formula>
    </cfRule>
  </conditionalFormatting>
  <conditionalFormatting sqref="Y783:Y790 Y781">
    <cfRule type="expression" dxfId="2793" priority="13691">
      <formula>IF(RIGHT(TEXT(Y781,"0.#"),1)=".",FALSE,TRUE)</formula>
    </cfRule>
    <cfRule type="expression" dxfId="2792" priority="13692">
      <formula>IF(RIGHT(TEXT(Y781,"0.#"),1)=".",TRUE,FALSE)</formula>
    </cfRule>
  </conditionalFormatting>
  <conditionalFormatting sqref="AU782">
    <cfRule type="expression" dxfId="2791" priority="13689">
      <formula>IF(RIGHT(TEXT(AU782,"0.#"),1)=".",FALSE,TRUE)</formula>
    </cfRule>
    <cfRule type="expression" dxfId="2790" priority="13690">
      <formula>IF(RIGHT(TEXT(AU782,"0.#"),1)=".",TRUE,FALSE)</formula>
    </cfRule>
  </conditionalFormatting>
  <conditionalFormatting sqref="AU791">
    <cfRule type="expression" dxfId="2789" priority="13687">
      <formula>IF(RIGHT(TEXT(AU791,"0.#"),1)=".",FALSE,TRUE)</formula>
    </cfRule>
    <cfRule type="expression" dxfId="2788" priority="13688">
      <formula>IF(RIGHT(TEXT(AU791,"0.#"),1)=".",TRUE,FALSE)</formula>
    </cfRule>
  </conditionalFormatting>
  <conditionalFormatting sqref="AU783:AU790 AU781">
    <cfRule type="expression" dxfId="2787" priority="13685">
      <formula>IF(RIGHT(TEXT(AU781,"0.#"),1)=".",FALSE,TRUE)</formula>
    </cfRule>
    <cfRule type="expression" dxfId="2786" priority="13686">
      <formula>IF(RIGHT(TEXT(AU781,"0.#"),1)=".",TRUE,FALSE)</formula>
    </cfRule>
  </conditionalFormatting>
  <conditionalFormatting sqref="Y821 Y808 Y795">
    <cfRule type="expression" dxfId="2785" priority="13671">
      <formula>IF(RIGHT(TEXT(Y795,"0.#"),1)=".",FALSE,TRUE)</formula>
    </cfRule>
    <cfRule type="expression" dxfId="2784" priority="13672">
      <formula>IF(RIGHT(TEXT(Y795,"0.#"),1)=".",TRUE,FALSE)</formula>
    </cfRule>
  </conditionalFormatting>
  <conditionalFormatting sqref="Y830 Y817 Y804">
    <cfRule type="expression" dxfId="2783" priority="13669">
      <formula>IF(RIGHT(TEXT(Y804,"0.#"),1)=".",FALSE,TRUE)</formula>
    </cfRule>
    <cfRule type="expression" dxfId="2782" priority="13670">
      <formula>IF(RIGHT(TEXT(Y804,"0.#"),1)=".",TRUE,FALSE)</formula>
    </cfRule>
  </conditionalFormatting>
  <conditionalFormatting sqref="AU821 AU808 AU795">
    <cfRule type="expression" dxfId="2781" priority="13665">
      <formula>IF(RIGHT(TEXT(AU795,"0.#"),1)=".",FALSE,TRUE)</formula>
    </cfRule>
    <cfRule type="expression" dxfId="2780" priority="13666">
      <formula>IF(RIGHT(TEXT(AU795,"0.#"),1)=".",TRUE,FALSE)</formula>
    </cfRule>
  </conditionalFormatting>
  <conditionalFormatting sqref="AU830 AU817 AU804">
    <cfRule type="expression" dxfId="2779" priority="13663">
      <formula>IF(RIGHT(TEXT(AU804,"0.#"),1)=".",FALSE,TRUE)</formula>
    </cfRule>
    <cfRule type="expression" dxfId="2778" priority="13664">
      <formula>IF(RIGHT(TEXT(AU804,"0.#"),1)=".",TRUE,FALSE)</formula>
    </cfRule>
  </conditionalFormatting>
  <conditionalFormatting sqref="AU822:AU829 AU820 AU809:AU816 AU807 AU796:AU803 AU794">
    <cfRule type="expression" dxfId="2777" priority="13661">
      <formula>IF(RIGHT(TEXT(AU794,"0.#"),1)=".",FALSE,TRUE)</formula>
    </cfRule>
    <cfRule type="expression" dxfId="2776" priority="13662">
      <formula>IF(RIGHT(TEXT(AU794,"0.#"),1)=".",TRUE,FALSE)</formula>
    </cfRule>
  </conditionalFormatting>
  <conditionalFormatting sqref="AM87">
    <cfRule type="expression" dxfId="2775" priority="13315">
      <formula>IF(RIGHT(TEXT(AM87,"0.#"),1)=".",FALSE,TRUE)</formula>
    </cfRule>
    <cfRule type="expression" dxfId="2774" priority="13316">
      <formula>IF(RIGHT(TEXT(AM87,"0.#"),1)=".",TRUE,FALSE)</formula>
    </cfRule>
  </conditionalFormatting>
  <conditionalFormatting sqref="AE55">
    <cfRule type="expression" dxfId="2773" priority="13383">
      <formula>IF(RIGHT(TEXT(AE55,"0.#"),1)=".",FALSE,TRUE)</formula>
    </cfRule>
    <cfRule type="expression" dxfId="2772" priority="13384">
      <formula>IF(RIGHT(TEXT(AE55,"0.#"),1)=".",TRUE,FALSE)</formula>
    </cfRule>
  </conditionalFormatting>
  <conditionalFormatting sqref="AI55">
    <cfRule type="expression" dxfId="2771" priority="13381">
      <formula>IF(RIGHT(TEXT(AI55,"0.#"),1)=".",FALSE,TRUE)</formula>
    </cfRule>
    <cfRule type="expression" dxfId="2770" priority="13382">
      <formula>IF(RIGHT(TEXT(AI55,"0.#"),1)=".",TRUE,FALSE)</formula>
    </cfRule>
  </conditionalFormatting>
  <conditionalFormatting sqref="AM34">
    <cfRule type="expression" dxfId="2769" priority="13461">
      <formula>IF(RIGHT(TEXT(AM34,"0.#"),1)=".",FALSE,TRUE)</formula>
    </cfRule>
    <cfRule type="expression" dxfId="2768" priority="13462">
      <formula>IF(RIGHT(TEXT(AM34,"0.#"),1)=".",TRUE,FALSE)</formula>
    </cfRule>
  </conditionalFormatting>
  <conditionalFormatting sqref="AE33">
    <cfRule type="expression" dxfId="2767" priority="13475">
      <formula>IF(RIGHT(TEXT(AE33,"0.#"),1)=".",FALSE,TRUE)</formula>
    </cfRule>
    <cfRule type="expression" dxfId="2766" priority="13476">
      <formula>IF(RIGHT(TEXT(AE33,"0.#"),1)=".",TRUE,FALSE)</formula>
    </cfRule>
  </conditionalFormatting>
  <conditionalFormatting sqref="AE34">
    <cfRule type="expression" dxfId="2765" priority="13473">
      <formula>IF(RIGHT(TEXT(AE34,"0.#"),1)=".",FALSE,TRUE)</formula>
    </cfRule>
    <cfRule type="expression" dxfId="2764" priority="13474">
      <formula>IF(RIGHT(TEXT(AE34,"0.#"),1)=".",TRUE,FALSE)</formula>
    </cfRule>
  </conditionalFormatting>
  <conditionalFormatting sqref="AI34">
    <cfRule type="expression" dxfId="2763" priority="13471">
      <formula>IF(RIGHT(TEXT(AI34,"0.#"),1)=".",FALSE,TRUE)</formula>
    </cfRule>
    <cfRule type="expression" dxfId="2762" priority="13472">
      <formula>IF(RIGHT(TEXT(AI34,"0.#"),1)=".",TRUE,FALSE)</formula>
    </cfRule>
  </conditionalFormatting>
  <conditionalFormatting sqref="AI33">
    <cfRule type="expression" dxfId="2761" priority="13469">
      <formula>IF(RIGHT(TEXT(AI33,"0.#"),1)=".",FALSE,TRUE)</formula>
    </cfRule>
    <cfRule type="expression" dxfId="2760" priority="13470">
      <formula>IF(RIGHT(TEXT(AI33,"0.#"),1)=".",TRUE,FALSE)</formula>
    </cfRule>
  </conditionalFormatting>
  <conditionalFormatting sqref="AI32">
    <cfRule type="expression" dxfId="2759" priority="13467">
      <formula>IF(RIGHT(TEXT(AI32,"0.#"),1)=".",FALSE,TRUE)</formula>
    </cfRule>
    <cfRule type="expression" dxfId="2758" priority="13468">
      <formula>IF(RIGHT(TEXT(AI32,"0.#"),1)=".",TRUE,FALSE)</formula>
    </cfRule>
  </conditionalFormatting>
  <conditionalFormatting sqref="AM32">
    <cfRule type="expression" dxfId="2757" priority="13465">
      <formula>IF(RIGHT(TEXT(AM32,"0.#"),1)=".",FALSE,TRUE)</formula>
    </cfRule>
    <cfRule type="expression" dxfId="2756" priority="13466">
      <formula>IF(RIGHT(TEXT(AM32,"0.#"),1)=".",TRUE,FALSE)</formula>
    </cfRule>
  </conditionalFormatting>
  <conditionalFormatting sqref="AM33">
    <cfRule type="expression" dxfId="2755" priority="13463">
      <formula>IF(RIGHT(TEXT(AM33,"0.#"),1)=".",FALSE,TRUE)</formula>
    </cfRule>
    <cfRule type="expression" dxfId="2754" priority="13464">
      <formula>IF(RIGHT(TEXT(AM33,"0.#"),1)=".",TRUE,FALSE)</formula>
    </cfRule>
  </conditionalFormatting>
  <conditionalFormatting sqref="AQ32:AQ34">
    <cfRule type="expression" dxfId="2753" priority="13455">
      <formula>IF(RIGHT(TEXT(AQ32,"0.#"),1)=".",FALSE,TRUE)</formula>
    </cfRule>
    <cfRule type="expression" dxfId="2752" priority="13456">
      <formula>IF(RIGHT(TEXT(AQ32,"0.#"),1)=".",TRUE,FALSE)</formula>
    </cfRule>
  </conditionalFormatting>
  <conditionalFormatting sqref="AU32:AU34">
    <cfRule type="expression" dxfId="2751" priority="13453">
      <formula>IF(RIGHT(TEXT(AU32,"0.#"),1)=".",FALSE,TRUE)</formula>
    </cfRule>
    <cfRule type="expression" dxfId="2750" priority="13454">
      <formula>IF(RIGHT(TEXT(AU32,"0.#"),1)=".",TRUE,FALSE)</formula>
    </cfRule>
  </conditionalFormatting>
  <conditionalFormatting sqref="AE53">
    <cfRule type="expression" dxfId="2749" priority="13387">
      <formula>IF(RIGHT(TEXT(AE53,"0.#"),1)=".",FALSE,TRUE)</formula>
    </cfRule>
    <cfRule type="expression" dxfId="2748" priority="13388">
      <formula>IF(RIGHT(TEXT(AE53,"0.#"),1)=".",TRUE,FALSE)</formula>
    </cfRule>
  </conditionalFormatting>
  <conditionalFormatting sqref="AE54">
    <cfRule type="expression" dxfId="2747" priority="13385">
      <formula>IF(RIGHT(TEXT(AE54,"0.#"),1)=".",FALSE,TRUE)</formula>
    </cfRule>
    <cfRule type="expression" dxfId="2746" priority="13386">
      <formula>IF(RIGHT(TEXT(AE54,"0.#"),1)=".",TRUE,FALSE)</formula>
    </cfRule>
  </conditionalFormatting>
  <conditionalFormatting sqref="AI54">
    <cfRule type="expression" dxfId="2745" priority="13379">
      <formula>IF(RIGHT(TEXT(AI54,"0.#"),1)=".",FALSE,TRUE)</formula>
    </cfRule>
    <cfRule type="expression" dxfId="2744" priority="13380">
      <formula>IF(RIGHT(TEXT(AI54,"0.#"),1)=".",TRUE,FALSE)</formula>
    </cfRule>
  </conditionalFormatting>
  <conditionalFormatting sqref="AI53">
    <cfRule type="expression" dxfId="2743" priority="13377">
      <formula>IF(RIGHT(TEXT(AI53,"0.#"),1)=".",FALSE,TRUE)</formula>
    </cfRule>
    <cfRule type="expression" dxfId="2742" priority="13378">
      <formula>IF(RIGHT(TEXT(AI53,"0.#"),1)=".",TRUE,FALSE)</formula>
    </cfRule>
  </conditionalFormatting>
  <conditionalFormatting sqref="AM53">
    <cfRule type="expression" dxfId="2741" priority="13375">
      <formula>IF(RIGHT(TEXT(AM53,"0.#"),1)=".",FALSE,TRUE)</formula>
    </cfRule>
    <cfRule type="expression" dxfId="2740" priority="13376">
      <formula>IF(RIGHT(TEXT(AM53,"0.#"),1)=".",TRUE,FALSE)</formula>
    </cfRule>
  </conditionalFormatting>
  <conditionalFormatting sqref="AM54">
    <cfRule type="expression" dxfId="2739" priority="13373">
      <formula>IF(RIGHT(TEXT(AM54,"0.#"),1)=".",FALSE,TRUE)</formula>
    </cfRule>
    <cfRule type="expression" dxfId="2738" priority="13374">
      <formula>IF(RIGHT(TEXT(AM54,"0.#"),1)=".",TRUE,FALSE)</formula>
    </cfRule>
  </conditionalFormatting>
  <conditionalFormatting sqref="AM55">
    <cfRule type="expression" dxfId="2737" priority="13371">
      <formula>IF(RIGHT(TEXT(AM55,"0.#"),1)=".",FALSE,TRUE)</formula>
    </cfRule>
    <cfRule type="expression" dxfId="2736" priority="13372">
      <formula>IF(RIGHT(TEXT(AM55,"0.#"),1)=".",TRUE,FALSE)</formula>
    </cfRule>
  </conditionalFormatting>
  <conditionalFormatting sqref="AE60">
    <cfRule type="expression" dxfId="2735" priority="13357">
      <formula>IF(RIGHT(TEXT(AE60,"0.#"),1)=".",FALSE,TRUE)</formula>
    </cfRule>
    <cfRule type="expression" dxfId="2734" priority="13358">
      <formula>IF(RIGHT(TEXT(AE60,"0.#"),1)=".",TRUE,FALSE)</formula>
    </cfRule>
  </conditionalFormatting>
  <conditionalFormatting sqref="AE61">
    <cfRule type="expression" dxfId="2733" priority="13355">
      <formula>IF(RIGHT(TEXT(AE61,"0.#"),1)=".",FALSE,TRUE)</formula>
    </cfRule>
    <cfRule type="expression" dxfId="2732" priority="13356">
      <formula>IF(RIGHT(TEXT(AE61,"0.#"),1)=".",TRUE,FALSE)</formula>
    </cfRule>
  </conditionalFormatting>
  <conditionalFormatting sqref="AE62">
    <cfRule type="expression" dxfId="2731" priority="13353">
      <formula>IF(RIGHT(TEXT(AE62,"0.#"),1)=".",FALSE,TRUE)</formula>
    </cfRule>
    <cfRule type="expression" dxfId="2730" priority="13354">
      <formula>IF(RIGHT(TEXT(AE62,"0.#"),1)=".",TRUE,FALSE)</formula>
    </cfRule>
  </conditionalFormatting>
  <conditionalFormatting sqref="AI62">
    <cfRule type="expression" dxfId="2729" priority="13351">
      <formula>IF(RIGHT(TEXT(AI62,"0.#"),1)=".",FALSE,TRUE)</formula>
    </cfRule>
    <cfRule type="expression" dxfId="2728" priority="13352">
      <formula>IF(RIGHT(TEXT(AI62,"0.#"),1)=".",TRUE,FALSE)</formula>
    </cfRule>
  </conditionalFormatting>
  <conditionalFormatting sqref="AI61">
    <cfRule type="expression" dxfId="2727" priority="13349">
      <formula>IF(RIGHT(TEXT(AI61,"0.#"),1)=".",FALSE,TRUE)</formula>
    </cfRule>
    <cfRule type="expression" dxfId="2726" priority="13350">
      <formula>IF(RIGHT(TEXT(AI61,"0.#"),1)=".",TRUE,FALSE)</formula>
    </cfRule>
  </conditionalFormatting>
  <conditionalFormatting sqref="AI60">
    <cfRule type="expression" dxfId="2725" priority="13347">
      <formula>IF(RIGHT(TEXT(AI60,"0.#"),1)=".",FALSE,TRUE)</formula>
    </cfRule>
    <cfRule type="expression" dxfId="2724" priority="13348">
      <formula>IF(RIGHT(TEXT(AI60,"0.#"),1)=".",TRUE,FALSE)</formula>
    </cfRule>
  </conditionalFormatting>
  <conditionalFormatting sqref="AM60">
    <cfRule type="expression" dxfId="2723" priority="13345">
      <formula>IF(RIGHT(TEXT(AM60,"0.#"),1)=".",FALSE,TRUE)</formula>
    </cfRule>
    <cfRule type="expression" dxfId="2722" priority="13346">
      <formula>IF(RIGHT(TEXT(AM60,"0.#"),1)=".",TRUE,FALSE)</formula>
    </cfRule>
  </conditionalFormatting>
  <conditionalFormatting sqref="AM61">
    <cfRule type="expression" dxfId="2721" priority="13343">
      <formula>IF(RIGHT(TEXT(AM61,"0.#"),1)=".",FALSE,TRUE)</formula>
    </cfRule>
    <cfRule type="expression" dxfId="2720" priority="13344">
      <formula>IF(RIGHT(TEXT(AM61,"0.#"),1)=".",TRUE,FALSE)</formula>
    </cfRule>
  </conditionalFormatting>
  <conditionalFormatting sqref="AM62">
    <cfRule type="expression" dxfId="2719" priority="13341">
      <formula>IF(RIGHT(TEXT(AM62,"0.#"),1)=".",FALSE,TRUE)</formula>
    </cfRule>
    <cfRule type="expression" dxfId="2718" priority="13342">
      <formula>IF(RIGHT(TEXT(AM62,"0.#"),1)=".",TRUE,FALSE)</formula>
    </cfRule>
  </conditionalFormatting>
  <conditionalFormatting sqref="AE87">
    <cfRule type="expression" dxfId="2717" priority="13327">
      <formula>IF(RIGHT(TEXT(AE87,"0.#"),1)=".",FALSE,TRUE)</formula>
    </cfRule>
    <cfRule type="expression" dxfId="2716" priority="13328">
      <formula>IF(RIGHT(TEXT(AE87,"0.#"),1)=".",TRUE,FALSE)</formula>
    </cfRule>
  </conditionalFormatting>
  <conditionalFormatting sqref="AE88">
    <cfRule type="expression" dxfId="2715" priority="13325">
      <formula>IF(RIGHT(TEXT(AE88,"0.#"),1)=".",FALSE,TRUE)</formula>
    </cfRule>
    <cfRule type="expression" dxfId="2714" priority="13326">
      <formula>IF(RIGHT(TEXT(AE88,"0.#"),1)=".",TRUE,FALSE)</formula>
    </cfRule>
  </conditionalFormatting>
  <conditionalFormatting sqref="AE89">
    <cfRule type="expression" dxfId="2713" priority="13323">
      <formula>IF(RIGHT(TEXT(AE89,"0.#"),1)=".",FALSE,TRUE)</formula>
    </cfRule>
    <cfRule type="expression" dxfId="2712" priority="13324">
      <formula>IF(RIGHT(TEXT(AE89,"0.#"),1)=".",TRUE,FALSE)</formula>
    </cfRule>
  </conditionalFormatting>
  <conditionalFormatting sqref="AI89">
    <cfRule type="expression" dxfId="2711" priority="13321">
      <formula>IF(RIGHT(TEXT(AI89,"0.#"),1)=".",FALSE,TRUE)</formula>
    </cfRule>
    <cfRule type="expression" dxfId="2710" priority="13322">
      <formula>IF(RIGHT(TEXT(AI89,"0.#"),1)=".",TRUE,FALSE)</formula>
    </cfRule>
  </conditionalFormatting>
  <conditionalFormatting sqref="AI88">
    <cfRule type="expression" dxfId="2709" priority="13319">
      <formula>IF(RIGHT(TEXT(AI88,"0.#"),1)=".",FALSE,TRUE)</formula>
    </cfRule>
    <cfRule type="expression" dxfId="2708" priority="13320">
      <formula>IF(RIGHT(TEXT(AI88,"0.#"),1)=".",TRUE,FALSE)</formula>
    </cfRule>
  </conditionalFormatting>
  <conditionalFormatting sqref="AI87">
    <cfRule type="expression" dxfId="2707" priority="13317">
      <formula>IF(RIGHT(TEXT(AI87,"0.#"),1)=".",FALSE,TRUE)</formula>
    </cfRule>
    <cfRule type="expression" dxfId="2706" priority="13318">
      <formula>IF(RIGHT(TEXT(AI87,"0.#"),1)=".",TRUE,FALSE)</formula>
    </cfRule>
  </conditionalFormatting>
  <conditionalFormatting sqref="AM88">
    <cfRule type="expression" dxfId="2705" priority="13313">
      <formula>IF(RIGHT(TEXT(AM88,"0.#"),1)=".",FALSE,TRUE)</formula>
    </cfRule>
    <cfRule type="expression" dxfId="2704" priority="13314">
      <formula>IF(RIGHT(TEXT(AM88,"0.#"),1)=".",TRUE,FALSE)</formula>
    </cfRule>
  </conditionalFormatting>
  <conditionalFormatting sqref="AM89">
    <cfRule type="expression" dxfId="2703" priority="13311">
      <formula>IF(RIGHT(TEXT(AM89,"0.#"),1)=".",FALSE,TRUE)</formula>
    </cfRule>
    <cfRule type="expression" dxfId="2702" priority="13312">
      <formula>IF(RIGHT(TEXT(AM89,"0.#"),1)=".",TRUE,FALSE)</formula>
    </cfRule>
  </conditionalFormatting>
  <conditionalFormatting sqref="AE92">
    <cfRule type="expression" dxfId="2701" priority="13297">
      <formula>IF(RIGHT(TEXT(AE92,"0.#"),1)=".",FALSE,TRUE)</formula>
    </cfRule>
    <cfRule type="expression" dxfId="2700" priority="13298">
      <formula>IF(RIGHT(TEXT(AE92,"0.#"),1)=".",TRUE,FALSE)</formula>
    </cfRule>
  </conditionalFormatting>
  <conditionalFormatting sqref="AE93">
    <cfRule type="expression" dxfId="2699" priority="13295">
      <formula>IF(RIGHT(TEXT(AE93,"0.#"),1)=".",FALSE,TRUE)</formula>
    </cfRule>
    <cfRule type="expression" dxfId="2698" priority="13296">
      <formula>IF(RIGHT(TEXT(AE93,"0.#"),1)=".",TRUE,FALSE)</formula>
    </cfRule>
  </conditionalFormatting>
  <conditionalFormatting sqref="AE94">
    <cfRule type="expression" dxfId="2697" priority="13293">
      <formula>IF(RIGHT(TEXT(AE94,"0.#"),1)=".",FALSE,TRUE)</formula>
    </cfRule>
    <cfRule type="expression" dxfId="2696" priority="13294">
      <formula>IF(RIGHT(TEXT(AE94,"0.#"),1)=".",TRUE,FALSE)</formula>
    </cfRule>
  </conditionalFormatting>
  <conditionalFormatting sqref="AI94">
    <cfRule type="expression" dxfId="2695" priority="13291">
      <formula>IF(RIGHT(TEXT(AI94,"0.#"),1)=".",FALSE,TRUE)</formula>
    </cfRule>
    <cfRule type="expression" dxfId="2694" priority="13292">
      <formula>IF(RIGHT(TEXT(AI94,"0.#"),1)=".",TRUE,FALSE)</formula>
    </cfRule>
  </conditionalFormatting>
  <conditionalFormatting sqref="AI93">
    <cfRule type="expression" dxfId="2693" priority="13289">
      <formula>IF(RIGHT(TEXT(AI93,"0.#"),1)=".",FALSE,TRUE)</formula>
    </cfRule>
    <cfRule type="expression" dxfId="2692" priority="13290">
      <formula>IF(RIGHT(TEXT(AI93,"0.#"),1)=".",TRUE,FALSE)</formula>
    </cfRule>
  </conditionalFormatting>
  <conditionalFormatting sqref="AI92">
    <cfRule type="expression" dxfId="2691" priority="13287">
      <formula>IF(RIGHT(TEXT(AI92,"0.#"),1)=".",FALSE,TRUE)</formula>
    </cfRule>
    <cfRule type="expression" dxfId="2690" priority="13288">
      <formula>IF(RIGHT(TEXT(AI92,"0.#"),1)=".",TRUE,FALSE)</formula>
    </cfRule>
  </conditionalFormatting>
  <conditionalFormatting sqref="AM92">
    <cfRule type="expression" dxfId="2689" priority="13285">
      <formula>IF(RIGHT(TEXT(AM92,"0.#"),1)=".",FALSE,TRUE)</formula>
    </cfRule>
    <cfRule type="expression" dxfId="2688" priority="13286">
      <formula>IF(RIGHT(TEXT(AM92,"0.#"),1)=".",TRUE,FALSE)</formula>
    </cfRule>
  </conditionalFormatting>
  <conditionalFormatting sqref="AM93">
    <cfRule type="expression" dxfId="2687" priority="13283">
      <formula>IF(RIGHT(TEXT(AM93,"0.#"),1)=".",FALSE,TRUE)</formula>
    </cfRule>
    <cfRule type="expression" dxfId="2686" priority="13284">
      <formula>IF(RIGHT(TEXT(AM93,"0.#"),1)=".",TRUE,FALSE)</formula>
    </cfRule>
  </conditionalFormatting>
  <conditionalFormatting sqref="AM94">
    <cfRule type="expression" dxfId="2685" priority="13281">
      <formula>IF(RIGHT(TEXT(AM94,"0.#"),1)=".",FALSE,TRUE)</formula>
    </cfRule>
    <cfRule type="expression" dxfId="2684" priority="13282">
      <formula>IF(RIGHT(TEXT(AM94,"0.#"),1)=".",TRUE,FALSE)</formula>
    </cfRule>
  </conditionalFormatting>
  <conditionalFormatting sqref="AE97">
    <cfRule type="expression" dxfId="2683" priority="13267">
      <formula>IF(RIGHT(TEXT(AE97,"0.#"),1)=".",FALSE,TRUE)</formula>
    </cfRule>
    <cfRule type="expression" dxfId="2682" priority="13268">
      <formula>IF(RIGHT(TEXT(AE97,"0.#"),1)=".",TRUE,FALSE)</formula>
    </cfRule>
  </conditionalFormatting>
  <conditionalFormatting sqref="AE98">
    <cfRule type="expression" dxfId="2681" priority="13265">
      <formula>IF(RIGHT(TEXT(AE98,"0.#"),1)=".",FALSE,TRUE)</formula>
    </cfRule>
    <cfRule type="expression" dxfId="2680" priority="13266">
      <formula>IF(RIGHT(TEXT(AE98,"0.#"),1)=".",TRUE,FALSE)</formula>
    </cfRule>
  </conditionalFormatting>
  <conditionalFormatting sqref="AE99">
    <cfRule type="expression" dxfId="2679" priority="13263">
      <formula>IF(RIGHT(TEXT(AE99,"0.#"),1)=".",FALSE,TRUE)</formula>
    </cfRule>
    <cfRule type="expression" dxfId="2678" priority="13264">
      <formula>IF(RIGHT(TEXT(AE99,"0.#"),1)=".",TRUE,FALSE)</formula>
    </cfRule>
  </conditionalFormatting>
  <conditionalFormatting sqref="AI99">
    <cfRule type="expression" dxfId="2677" priority="13261">
      <formula>IF(RIGHT(TEXT(AI99,"0.#"),1)=".",FALSE,TRUE)</formula>
    </cfRule>
    <cfRule type="expression" dxfId="2676" priority="13262">
      <formula>IF(RIGHT(TEXT(AI99,"0.#"),1)=".",TRUE,FALSE)</formula>
    </cfRule>
  </conditionalFormatting>
  <conditionalFormatting sqref="AI98">
    <cfRule type="expression" dxfId="2675" priority="13259">
      <formula>IF(RIGHT(TEXT(AI98,"0.#"),1)=".",FALSE,TRUE)</formula>
    </cfRule>
    <cfRule type="expression" dxfId="2674" priority="13260">
      <formula>IF(RIGHT(TEXT(AI98,"0.#"),1)=".",TRUE,FALSE)</formula>
    </cfRule>
  </conditionalFormatting>
  <conditionalFormatting sqref="AI97">
    <cfRule type="expression" dxfId="2673" priority="13257">
      <formula>IF(RIGHT(TEXT(AI97,"0.#"),1)=".",FALSE,TRUE)</formula>
    </cfRule>
    <cfRule type="expression" dxfId="2672" priority="13258">
      <formula>IF(RIGHT(TEXT(AI97,"0.#"),1)=".",TRUE,FALSE)</formula>
    </cfRule>
  </conditionalFormatting>
  <conditionalFormatting sqref="AM97">
    <cfRule type="expression" dxfId="2671" priority="13255">
      <formula>IF(RIGHT(TEXT(AM97,"0.#"),1)=".",FALSE,TRUE)</formula>
    </cfRule>
    <cfRule type="expression" dxfId="2670" priority="13256">
      <formula>IF(RIGHT(TEXT(AM97,"0.#"),1)=".",TRUE,FALSE)</formula>
    </cfRule>
  </conditionalFormatting>
  <conditionalFormatting sqref="AM98">
    <cfRule type="expression" dxfId="2669" priority="13253">
      <formula>IF(RIGHT(TEXT(AM98,"0.#"),1)=".",FALSE,TRUE)</formula>
    </cfRule>
    <cfRule type="expression" dxfId="2668" priority="13254">
      <formula>IF(RIGHT(TEXT(AM98,"0.#"),1)=".",TRUE,FALSE)</formula>
    </cfRule>
  </conditionalFormatting>
  <conditionalFormatting sqref="AM99">
    <cfRule type="expression" dxfId="2667" priority="13251">
      <formula>IF(RIGHT(TEXT(AM99,"0.#"),1)=".",FALSE,TRUE)</formula>
    </cfRule>
    <cfRule type="expression" dxfId="2666" priority="13252">
      <formula>IF(RIGHT(TEXT(AM99,"0.#"),1)=".",TRUE,FALSE)</formula>
    </cfRule>
  </conditionalFormatting>
  <conditionalFormatting sqref="AI101">
    <cfRule type="expression" dxfId="2665" priority="13237">
      <formula>IF(RIGHT(TEXT(AI101,"0.#"),1)=".",FALSE,TRUE)</formula>
    </cfRule>
    <cfRule type="expression" dxfId="2664" priority="13238">
      <formula>IF(RIGHT(TEXT(AI101,"0.#"),1)=".",TRUE,FALSE)</formula>
    </cfRule>
  </conditionalFormatting>
  <conditionalFormatting sqref="AM101">
    <cfRule type="expression" dxfId="2663" priority="13235">
      <formula>IF(RIGHT(TEXT(AM101,"0.#"),1)=".",FALSE,TRUE)</formula>
    </cfRule>
    <cfRule type="expression" dxfId="2662" priority="13236">
      <formula>IF(RIGHT(TEXT(AM101,"0.#"),1)=".",TRUE,FALSE)</formula>
    </cfRule>
  </conditionalFormatting>
  <conditionalFormatting sqref="AE102">
    <cfRule type="expression" dxfId="2661" priority="13233">
      <formula>IF(RIGHT(TEXT(AE102,"0.#"),1)=".",FALSE,TRUE)</formula>
    </cfRule>
    <cfRule type="expression" dxfId="2660" priority="13234">
      <formula>IF(RIGHT(TEXT(AE102,"0.#"),1)=".",TRUE,FALSE)</formula>
    </cfRule>
  </conditionalFormatting>
  <conditionalFormatting sqref="AI102">
    <cfRule type="expression" dxfId="2659" priority="13231">
      <formula>IF(RIGHT(TEXT(AI102,"0.#"),1)=".",FALSE,TRUE)</formula>
    </cfRule>
    <cfRule type="expression" dxfId="2658" priority="13232">
      <formula>IF(RIGHT(TEXT(AI102,"0.#"),1)=".",TRUE,FALSE)</formula>
    </cfRule>
  </conditionalFormatting>
  <conditionalFormatting sqref="AM102">
    <cfRule type="expression" dxfId="2657" priority="13229">
      <formula>IF(RIGHT(TEXT(AM102,"0.#"),1)=".",FALSE,TRUE)</formula>
    </cfRule>
    <cfRule type="expression" dxfId="2656" priority="13230">
      <formula>IF(RIGHT(TEXT(AM102,"0.#"),1)=".",TRUE,FALSE)</formula>
    </cfRule>
  </conditionalFormatting>
  <conditionalFormatting sqref="AQ102">
    <cfRule type="expression" dxfId="2655" priority="13227">
      <formula>IF(RIGHT(TEXT(AQ102,"0.#"),1)=".",FALSE,TRUE)</formula>
    </cfRule>
    <cfRule type="expression" dxfId="2654" priority="13228">
      <formula>IF(RIGHT(TEXT(AQ102,"0.#"),1)=".",TRUE,FALSE)</formula>
    </cfRule>
  </conditionalFormatting>
  <conditionalFormatting sqref="AE104">
    <cfRule type="expression" dxfId="2653" priority="13225">
      <formula>IF(RIGHT(TEXT(AE104,"0.#"),1)=".",FALSE,TRUE)</formula>
    </cfRule>
    <cfRule type="expression" dxfId="2652" priority="13226">
      <formula>IF(RIGHT(TEXT(AE104,"0.#"),1)=".",TRUE,FALSE)</formula>
    </cfRule>
  </conditionalFormatting>
  <conditionalFormatting sqref="AI104">
    <cfRule type="expression" dxfId="2651" priority="13223">
      <formula>IF(RIGHT(TEXT(AI104,"0.#"),1)=".",FALSE,TRUE)</formula>
    </cfRule>
    <cfRule type="expression" dxfId="2650" priority="13224">
      <formula>IF(RIGHT(TEXT(AI104,"0.#"),1)=".",TRUE,FALSE)</formula>
    </cfRule>
  </conditionalFormatting>
  <conditionalFormatting sqref="AM104">
    <cfRule type="expression" dxfId="2649" priority="13221">
      <formula>IF(RIGHT(TEXT(AM104,"0.#"),1)=".",FALSE,TRUE)</formula>
    </cfRule>
    <cfRule type="expression" dxfId="2648" priority="13222">
      <formula>IF(RIGHT(TEXT(AM104,"0.#"),1)=".",TRUE,FALSE)</formula>
    </cfRule>
  </conditionalFormatting>
  <conditionalFormatting sqref="AE105">
    <cfRule type="expression" dxfId="2647" priority="13219">
      <formula>IF(RIGHT(TEXT(AE105,"0.#"),1)=".",FALSE,TRUE)</formula>
    </cfRule>
    <cfRule type="expression" dxfId="2646" priority="13220">
      <formula>IF(RIGHT(TEXT(AE105,"0.#"),1)=".",TRUE,FALSE)</formula>
    </cfRule>
  </conditionalFormatting>
  <conditionalFormatting sqref="AI105">
    <cfRule type="expression" dxfId="2645" priority="13217">
      <formula>IF(RIGHT(TEXT(AI105,"0.#"),1)=".",FALSE,TRUE)</formula>
    </cfRule>
    <cfRule type="expression" dxfId="2644" priority="13218">
      <formula>IF(RIGHT(TEXT(AI105,"0.#"),1)=".",TRUE,FALSE)</formula>
    </cfRule>
  </conditionalFormatting>
  <conditionalFormatting sqref="AM105">
    <cfRule type="expression" dxfId="2643" priority="13215">
      <formula>IF(RIGHT(TEXT(AM105,"0.#"),1)=".",FALSE,TRUE)</formula>
    </cfRule>
    <cfRule type="expression" dxfId="2642" priority="13216">
      <formula>IF(RIGHT(TEXT(AM105,"0.#"),1)=".",TRUE,FALSE)</formula>
    </cfRule>
  </conditionalFormatting>
  <conditionalFormatting sqref="AE107">
    <cfRule type="expression" dxfId="2641" priority="13211">
      <formula>IF(RIGHT(TEXT(AE107,"0.#"),1)=".",FALSE,TRUE)</formula>
    </cfRule>
    <cfRule type="expression" dxfId="2640" priority="13212">
      <formula>IF(RIGHT(TEXT(AE107,"0.#"),1)=".",TRUE,FALSE)</formula>
    </cfRule>
  </conditionalFormatting>
  <conditionalFormatting sqref="AI107">
    <cfRule type="expression" dxfId="2639" priority="13209">
      <formula>IF(RIGHT(TEXT(AI107,"0.#"),1)=".",FALSE,TRUE)</formula>
    </cfRule>
    <cfRule type="expression" dxfId="2638" priority="13210">
      <formula>IF(RIGHT(TEXT(AI107,"0.#"),1)=".",TRUE,FALSE)</formula>
    </cfRule>
  </conditionalFormatting>
  <conditionalFormatting sqref="AM107">
    <cfRule type="expression" dxfId="2637" priority="13207">
      <formula>IF(RIGHT(TEXT(AM107,"0.#"),1)=".",FALSE,TRUE)</formula>
    </cfRule>
    <cfRule type="expression" dxfId="2636" priority="13208">
      <formula>IF(RIGHT(TEXT(AM107,"0.#"),1)=".",TRUE,FALSE)</formula>
    </cfRule>
  </conditionalFormatting>
  <conditionalFormatting sqref="AE108">
    <cfRule type="expression" dxfId="2635" priority="13205">
      <formula>IF(RIGHT(TEXT(AE108,"0.#"),1)=".",FALSE,TRUE)</formula>
    </cfRule>
    <cfRule type="expression" dxfId="2634" priority="13206">
      <formula>IF(RIGHT(TEXT(AE108,"0.#"),1)=".",TRUE,FALSE)</formula>
    </cfRule>
  </conditionalFormatting>
  <conditionalFormatting sqref="AI108">
    <cfRule type="expression" dxfId="2633" priority="13203">
      <formula>IF(RIGHT(TEXT(AI108,"0.#"),1)=".",FALSE,TRUE)</formula>
    </cfRule>
    <cfRule type="expression" dxfId="2632" priority="13204">
      <formula>IF(RIGHT(TEXT(AI108,"0.#"),1)=".",TRUE,FALSE)</formula>
    </cfRule>
  </conditionalFormatting>
  <conditionalFormatting sqref="AM108">
    <cfRule type="expression" dxfId="2631" priority="13201">
      <formula>IF(RIGHT(TEXT(AM108,"0.#"),1)=".",FALSE,TRUE)</formula>
    </cfRule>
    <cfRule type="expression" dxfId="2630" priority="13202">
      <formula>IF(RIGHT(TEXT(AM108,"0.#"),1)=".",TRUE,FALSE)</formula>
    </cfRule>
  </conditionalFormatting>
  <conditionalFormatting sqref="AE110">
    <cfRule type="expression" dxfId="2629" priority="13197">
      <formula>IF(RIGHT(TEXT(AE110,"0.#"),1)=".",FALSE,TRUE)</formula>
    </cfRule>
    <cfRule type="expression" dxfId="2628" priority="13198">
      <formula>IF(RIGHT(TEXT(AE110,"0.#"),1)=".",TRUE,FALSE)</formula>
    </cfRule>
  </conditionalFormatting>
  <conditionalFormatting sqref="AI110">
    <cfRule type="expression" dxfId="2627" priority="13195">
      <formula>IF(RIGHT(TEXT(AI110,"0.#"),1)=".",FALSE,TRUE)</formula>
    </cfRule>
    <cfRule type="expression" dxfId="2626" priority="13196">
      <formula>IF(RIGHT(TEXT(AI110,"0.#"),1)=".",TRUE,FALSE)</formula>
    </cfRule>
  </conditionalFormatting>
  <conditionalFormatting sqref="AM110">
    <cfRule type="expression" dxfId="2625" priority="13193">
      <formula>IF(RIGHT(TEXT(AM110,"0.#"),1)=".",FALSE,TRUE)</formula>
    </cfRule>
    <cfRule type="expression" dxfId="2624" priority="13194">
      <formula>IF(RIGHT(TEXT(AM110,"0.#"),1)=".",TRUE,FALSE)</formula>
    </cfRule>
  </conditionalFormatting>
  <conditionalFormatting sqref="AE111">
    <cfRule type="expression" dxfId="2623" priority="13191">
      <formula>IF(RIGHT(TEXT(AE111,"0.#"),1)=".",FALSE,TRUE)</formula>
    </cfRule>
    <cfRule type="expression" dxfId="2622" priority="13192">
      <formula>IF(RIGHT(TEXT(AE111,"0.#"),1)=".",TRUE,FALSE)</formula>
    </cfRule>
  </conditionalFormatting>
  <conditionalFormatting sqref="AI111">
    <cfRule type="expression" dxfId="2621" priority="13189">
      <formula>IF(RIGHT(TEXT(AI111,"0.#"),1)=".",FALSE,TRUE)</formula>
    </cfRule>
    <cfRule type="expression" dxfId="2620" priority="13190">
      <formula>IF(RIGHT(TEXT(AI111,"0.#"),1)=".",TRUE,FALSE)</formula>
    </cfRule>
  </conditionalFormatting>
  <conditionalFormatting sqref="AM111">
    <cfRule type="expression" dxfId="2619" priority="13187">
      <formula>IF(RIGHT(TEXT(AM111,"0.#"),1)=".",FALSE,TRUE)</formula>
    </cfRule>
    <cfRule type="expression" dxfId="2618" priority="13188">
      <formula>IF(RIGHT(TEXT(AM111,"0.#"),1)=".",TRUE,FALSE)</formula>
    </cfRule>
  </conditionalFormatting>
  <conditionalFormatting sqref="AE113">
    <cfRule type="expression" dxfId="2617" priority="13183">
      <formula>IF(RIGHT(TEXT(AE113,"0.#"),1)=".",FALSE,TRUE)</formula>
    </cfRule>
    <cfRule type="expression" dxfId="2616" priority="13184">
      <formula>IF(RIGHT(TEXT(AE113,"0.#"),1)=".",TRUE,FALSE)</formula>
    </cfRule>
  </conditionalFormatting>
  <conditionalFormatting sqref="AI113">
    <cfRule type="expression" dxfId="2615" priority="13181">
      <formula>IF(RIGHT(TEXT(AI113,"0.#"),1)=".",FALSE,TRUE)</formula>
    </cfRule>
    <cfRule type="expression" dxfId="2614" priority="13182">
      <formula>IF(RIGHT(TEXT(AI113,"0.#"),1)=".",TRUE,FALSE)</formula>
    </cfRule>
  </conditionalFormatting>
  <conditionalFormatting sqref="AM113">
    <cfRule type="expression" dxfId="2613" priority="13179">
      <formula>IF(RIGHT(TEXT(AM113,"0.#"),1)=".",FALSE,TRUE)</formula>
    </cfRule>
    <cfRule type="expression" dxfId="2612" priority="13180">
      <formula>IF(RIGHT(TEXT(AM113,"0.#"),1)=".",TRUE,FALSE)</formula>
    </cfRule>
  </conditionalFormatting>
  <conditionalFormatting sqref="AE114">
    <cfRule type="expression" dxfId="2611" priority="13177">
      <formula>IF(RIGHT(TEXT(AE114,"0.#"),1)=".",FALSE,TRUE)</formula>
    </cfRule>
    <cfRule type="expression" dxfId="2610" priority="13178">
      <formula>IF(RIGHT(TEXT(AE114,"0.#"),1)=".",TRUE,FALSE)</formula>
    </cfRule>
  </conditionalFormatting>
  <conditionalFormatting sqref="AI114">
    <cfRule type="expression" dxfId="2609" priority="13175">
      <formula>IF(RIGHT(TEXT(AI114,"0.#"),1)=".",FALSE,TRUE)</formula>
    </cfRule>
    <cfRule type="expression" dxfId="2608" priority="13176">
      <formula>IF(RIGHT(TEXT(AI114,"0.#"),1)=".",TRUE,FALSE)</formula>
    </cfRule>
  </conditionalFormatting>
  <conditionalFormatting sqref="AM114">
    <cfRule type="expression" dxfId="2607" priority="13173">
      <formula>IF(RIGHT(TEXT(AM114,"0.#"),1)=".",FALSE,TRUE)</formula>
    </cfRule>
    <cfRule type="expression" dxfId="2606" priority="13174">
      <formula>IF(RIGHT(TEXT(AM114,"0.#"),1)=".",TRUE,FALSE)</formula>
    </cfRule>
  </conditionalFormatting>
  <conditionalFormatting sqref="AE116 AQ116">
    <cfRule type="expression" dxfId="2605" priority="13169">
      <formula>IF(RIGHT(TEXT(AE116,"0.#"),1)=".",FALSE,TRUE)</formula>
    </cfRule>
    <cfRule type="expression" dxfId="2604" priority="13170">
      <formula>IF(RIGHT(TEXT(AE116,"0.#"),1)=".",TRUE,FALSE)</formula>
    </cfRule>
  </conditionalFormatting>
  <conditionalFormatting sqref="AI116">
    <cfRule type="expression" dxfId="2603" priority="13167">
      <formula>IF(RIGHT(TEXT(AI116,"0.#"),1)=".",FALSE,TRUE)</formula>
    </cfRule>
    <cfRule type="expression" dxfId="2602" priority="13168">
      <formula>IF(RIGHT(TEXT(AI116,"0.#"),1)=".",TRUE,FALSE)</formula>
    </cfRule>
  </conditionalFormatting>
  <conditionalFormatting sqref="AM116">
    <cfRule type="expression" dxfId="2601" priority="13165">
      <formula>IF(RIGHT(TEXT(AM116,"0.#"),1)=".",FALSE,TRUE)</formula>
    </cfRule>
    <cfRule type="expression" dxfId="2600" priority="13166">
      <formula>IF(RIGHT(TEXT(AM116,"0.#"),1)=".",TRUE,FALSE)</formula>
    </cfRule>
  </conditionalFormatting>
  <conditionalFormatting sqref="AE117 AM117">
    <cfRule type="expression" dxfId="2599" priority="13163">
      <formula>IF(RIGHT(TEXT(AE117,"0.#"),1)=".",FALSE,TRUE)</formula>
    </cfRule>
    <cfRule type="expression" dxfId="2598" priority="13164">
      <formula>IF(RIGHT(TEXT(AE117,"0.#"),1)=".",TRUE,FALSE)</formula>
    </cfRule>
  </conditionalFormatting>
  <conditionalFormatting sqref="AI117">
    <cfRule type="expression" dxfId="2597" priority="13161">
      <formula>IF(RIGHT(TEXT(AI117,"0.#"),1)=".",FALSE,TRUE)</formula>
    </cfRule>
    <cfRule type="expression" dxfId="2596" priority="13162">
      <formula>IF(RIGHT(TEXT(AI117,"0.#"),1)=".",TRUE,FALSE)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AM134:AM135 AQ134:AQ135 AU134:AU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39:AO866">
    <cfRule type="expression" dxfId="2511" priority="6639">
      <formula>IF(AND(AL839&gt;=0, RIGHT(TEXT(AL839,"0.#"),1)&lt;&gt;"."),TRUE,FALSE)</formula>
    </cfRule>
    <cfRule type="expression" dxfId="2510" priority="6640">
      <formula>IF(AND(AL839&gt;=0, RIGHT(TEXT(AL839,"0.#"),1)="."),TRUE,FALSE)</formula>
    </cfRule>
    <cfRule type="expression" dxfId="2509" priority="6641">
      <formula>IF(AND(AL839&lt;0, RIGHT(TEXT(AL839,"0.#"),1)&lt;&gt;"."),TRUE,FALSE)</formula>
    </cfRule>
    <cfRule type="expression" dxfId="2508" priority="6642">
      <formula>IF(AND(AL839&lt;0, RIGHT(TEXT(AL839,"0.#"),1)="."),TRUE,FALSE)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39:Y866">
    <cfRule type="expression" dxfId="2437" priority="2967">
      <formula>IF(RIGHT(TEXT(Y839,"0.#"),1)=".",FALSE,TRUE)</formula>
    </cfRule>
    <cfRule type="expression" dxfId="2436" priority="2968">
      <formula>IF(RIGHT(TEXT(Y839,"0.#"),1)=".",TRUE,FALSE)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2:AO1131">
    <cfRule type="expression" dxfId="2407" priority="2873">
      <formula>IF(AND(AL1102&gt;=0, RIGHT(TEXT(AL1102,"0.#"),1)&lt;&gt;"."),TRUE,FALSE)</formula>
    </cfRule>
    <cfRule type="expression" dxfId="2406" priority="2874">
      <formula>IF(AND(AL1102&gt;=0, RIGHT(TEXT(AL1102,"0.#"),1)="."),TRUE,FALSE)</formula>
    </cfRule>
    <cfRule type="expression" dxfId="2405" priority="2875">
      <formula>IF(AND(AL1102&lt;0, RIGHT(TEXT(AL1102,"0.#"),1)&lt;&gt;"."),TRUE,FALSE)</formula>
    </cfRule>
    <cfRule type="expression" dxfId="2404" priority="2876">
      <formula>IF(AND(AL1102&lt;0, RIGHT(TEXT(AL1102,"0.#"),1)="."),TRUE,FALSE)</formula>
    </cfRule>
  </conditionalFormatting>
  <conditionalFormatting sqref="Y1102:Y1131">
    <cfRule type="expression" dxfId="2403" priority="2871">
      <formula>IF(RIGHT(TEXT(Y1102,"0.#"),1)=".",FALSE,TRUE)</formula>
    </cfRule>
    <cfRule type="expression" dxfId="2402" priority="2872">
      <formula>IF(RIGHT(TEXT(Y1102,"0.#"),1)=".",TRUE,FALSE)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8:AO838">
    <cfRule type="expression" dxfId="2393" priority="2825">
      <formula>IF(AND(AL838&gt;=0, RIGHT(TEXT(AL838,"0.#"),1)&lt;&gt;"."),TRUE,FALSE)</formula>
    </cfRule>
    <cfRule type="expression" dxfId="2392" priority="2826">
      <formula>IF(AND(AL838&gt;=0, RIGHT(TEXT(AL838,"0.#"),1)="."),TRUE,FALSE)</formula>
    </cfRule>
    <cfRule type="expression" dxfId="2391" priority="2827">
      <formula>IF(AND(AL838&lt;0, RIGHT(TEXT(AL838,"0.#"),1)&lt;&gt;"."),TRUE,FALSE)</formula>
    </cfRule>
    <cfRule type="expression" dxfId="2390" priority="2828">
      <formula>IF(AND(AL838&lt;0, RIGHT(TEXT(AL838,"0.#"),1)="."),TRUE,FALSE)</formula>
    </cfRule>
  </conditionalFormatting>
  <conditionalFormatting sqref="Y838">
    <cfRule type="expression" dxfId="2389" priority="2823">
      <formula>IF(RIGHT(TEXT(Y838,"0.#"),1)=".",FALSE,TRUE)</formula>
    </cfRule>
    <cfRule type="expression" dxfId="2388" priority="2824">
      <formula>IF(RIGHT(TEXT(Y838,"0.#"),1)=".",TRUE,FALSE)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0:Y871">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W14:AC14">
    <cfRule type="expression" dxfId="715" priority="15">
      <formula>IF(RIGHT(TEXT(W14,"0.#"),1)=".",FALSE,TRUE)</formula>
    </cfRule>
    <cfRule type="expression" dxfId="714" priority="16">
      <formula>IF(RIGHT(TEXT(W14,"0.#"),1)=".",TRUE,FALSE)</formula>
    </cfRule>
  </conditionalFormatting>
  <conditionalFormatting sqref="W15:AC17">
    <cfRule type="expression" dxfId="713" priority="13">
      <formula>IF(RIGHT(TEXT(W15,"0.#"),1)=".",FALSE,TRUE)</formula>
    </cfRule>
    <cfRule type="expression" dxfId="712" priority="14">
      <formula>IF(RIGHT(TEXT(W15,"0.#"),1)=".",TRUE,FALSE)</formula>
    </cfRule>
  </conditionalFormatting>
  <conditionalFormatting sqref="AD14:AJ14">
    <cfRule type="expression" dxfId="711" priority="11">
      <formula>IF(RIGHT(TEXT(AD14,"0.#"),1)=".",FALSE,TRUE)</formula>
    </cfRule>
    <cfRule type="expression" dxfId="710" priority="12">
      <formula>IF(RIGHT(TEXT(AD14,"0.#"),1)=".",TRUE,FALSE)</formula>
    </cfRule>
  </conditionalFormatting>
  <conditionalFormatting sqref="AD15:AJ17">
    <cfRule type="expression" dxfId="709" priority="9">
      <formula>IF(RIGHT(TEXT(AD15,"0.#"),1)=".",FALSE,TRUE)</formula>
    </cfRule>
    <cfRule type="expression" dxfId="708" priority="10">
      <formula>IF(RIGHT(TEXT(AD15,"0.#"),1)=".",TRUE,FALSE)</formula>
    </cfRule>
  </conditionalFormatting>
  <conditionalFormatting sqref="AK15:AQ15">
    <cfRule type="expression" dxfId="707" priority="7">
      <formula>IF(RIGHT(TEXT(AK15,"0.#"),1)=".",FALSE,TRUE)</formula>
    </cfRule>
    <cfRule type="expression" dxfId="706" priority="8">
      <formula>IF(RIGHT(TEXT(AK15,"0.#"),1)=".",TRUE,FALSE)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699" max="49" man="1"/>
    <brk id="7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3" sqref="K13"/>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t="s">
        <v>554</v>
      </c>
      <c r="C9" s="13" t="str">
        <f t="shared" si="0"/>
        <v>高齢社会対策</v>
      </c>
      <c r="D9" s="13" t="str">
        <f t="shared" si="8"/>
        <v>高齢社会対策</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t="s">
        <v>554</v>
      </c>
      <c r="H16" s="13" t="str">
        <f t="shared" si="1"/>
        <v>年金特別会計基礎年金勘定</v>
      </c>
      <c r="I16" s="13" t="str">
        <f t="shared" si="5"/>
        <v>年金特別会計基礎年金勘定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年金特別会計基礎年金勘定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年金特別会計基礎年金勘定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年金特別会計基礎年金勘定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年金特別会計基礎年金勘定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年金特別会計基礎年金勘定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年金特別会計基礎年金勘定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年金特別会計基礎年金勘定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年金特別会計基礎年金勘定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年金特別会計基礎年金勘定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年金特別会計基礎年金勘定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年金特別会計基礎年金勘定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年金特別会計基礎年金勘定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年金特別会計基礎年金勘定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年金特別会計基礎年金勘定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年金特別会計基礎年金勘定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年金特別会計基礎年金勘定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年金特別会計基礎年金勘定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年金特別会計基礎年金勘定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年金特別会計基礎年金勘定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年金特別会計基礎年金勘定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年金特別会計基礎年金勘定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年金特別会計基礎年金勘定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33"/>
      <c r="AA2" s="834"/>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7"/>
      <c r="I4" s="1007"/>
      <c r="J4" s="1007"/>
      <c r="K4" s="1007"/>
      <c r="L4" s="1007"/>
      <c r="M4" s="1007"/>
      <c r="N4" s="1007"/>
      <c r="O4" s="1008"/>
      <c r="P4" s="98"/>
      <c r="Q4" s="783"/>
      <c r="R4" s="783"/>
      <c r="S4" s="783"/>
      <c r="T4" s="783"/>
      <c r="U4" s="783"/>
      <c r="V4" s="783"/>
      <c r="W4" s="783"/>
      <c r="X4" s="784"/>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9"/>
      <c r="H5" s="1010"/>
      <c r="I5" s="1010"/>
      <c r="J5" s="1010"/>
      <c r="K5" s="1010"/>
      <c r="L5" s="1010"/>
      <c r="M5" s="1010"/>
      <c r="N5" s="1010"/>
      <c r="O5" s="1011"/>
      <c r="P5" s="1015"/>
      <c r="Q5" s="1015"/>
      <c r="R5" s="1015"/>
      <c r="S5" s="1015"/>
      <c r="T5" s="1015"/>
      <c r="U5" s="1015"/>
      <c r="V5" s="1015"/>
      <c r="W5" s="1015"/>
      <c r="X5" s="1016"/>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2"/>
      <c r="H6" s="1013"/>
      <c r="I6" s="1013"/>
      <c r="J6" s="1013"/>
      <c r="K6" s="1013"/>
      <c r="L6" s="1013"/>
      <c r="M6" s="1013"/>
      <c r="N6" s="1013"/>
      <c r="O6" s="1014"/>
      <c r="P6" s="785"/>
      <c r="Q6" s="785"/>
      <c r="R6" s="785"/>
      <c r="S6" s="785"/>
      <c r="T6" s="785"/>
      <c r="U6" s="785"/>
      <c r="V6" s="785"/>
      <c r="W6" s="785"/>
      <c r="X6" s="78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33"/>
      <c r="AA9" s="834"/>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7"/>
      <c r="I11" s="1007"/>
      <c r="J11" s="1007"/>
      <c r="K11" s="1007"/>
      <c r="L11" s="1007"/>
      <c r="M11" s="1007"/>
      <c r="N11" s="1007"/>
      <c r="O11" s="1008"/>
      <c r="P11" s="98"/>
      <c r="Q11" s="783"/>
      <c r="R11" s="783"/>
      <c r="S11" s="783"/>
      <c r="T11" s="783"/>
      <c r="U11" s="783"/>
      <c r="V11" s="783"/>
      <c r="W11" s="783"/>
      <c r="X11" s="784"/>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9"/>
      <c r="H12" s="1010"/>
      <c r="I12" s="1010"/>
      <c r="J12" s="1010"/>
      <c r="K12" s="1010"/>
      <c r="L12" s="1010"/>
      <c r="M12" s="1010"/>
      <c r="N12" s="1010"/>
      <c r="O12" s="1011"/>
      <c r="P12" s="1015"/>
      <c r="Q12" s="1015"/>
      <c r="R12" s="1015"/>
      <c r="S12" s="1015"/>
      <c r="T12" s="1015"/>
      <c r="U12" s="1015"/>
      <c r="V12" s="1015"/>
      <c r="W12" s="1015"/>
      <c r="X12" s="1016"/>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2"/>
      <c r="H13" s="1013"/>
      <c r="I13" s="1013"/>
      <c r="J13" s="1013"/>
      <c r="K13" s="1013"/>
      <c r="L13" s="1013"/>
      <c r="M13" s="1013"/>
      <c r="N13" s="1013"/>
      <c r="O13" s="1014"/>
      <c r="P13" s="785"/>
      <c r="Q13" s="785"/>
      <c r="R13" s="785"/>
      <c r="S13" s="785"/>
      <c r="T13" s="785"/>
      <c r="U13" s="785"/>
      <c r="V13" s="785"/>
      <c r="W13" s="785"/>
      <c r="X13" s="78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33"/>
      <c r="AA16" s="834"/>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7"/>
      <c r="I18" s="1007"/>
      <c r="J18" s="1007"/>
      <c r="K18" s="1007"/>
      <c r="L18" s="1007"/>
      <c r="M18" s="1007"/>
      <c r="N18" s="1007"/>
      <c r="O18" s="1008"/>
      <c r="P18" s="98"/>
      <c r="Q18" s="783"/>
      <c r="R18" s="783"/>
      <c r="S18" s="783"/>
      <c r="T18" s="783"/>
      <c r="U18" s="783"/>
      <c r="V18" s="783"/>
      <c r="W18" s="783"/>
      <c r="X18" s="784"/>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9"/>
      <c r="H19" s="1010"/>
      <c r="I19" s="1010"/>
      <c r="J19" s="1010"/>
      <c r="K19" s="1010"/>
      <c r="L19" s="1010"/>
      <c r="M19" s="1010"/>
      <c r="N19" s="1010"/>
      <c r="O19" s="1011"/>
      <c r="P19" s="1015"/>
      <c r="Q19" s="1015"/>
      <c r="R19" s="1015"/>
      <c r="S19" s="1015"/>
      <c r="T19" s="1015"/>
      <c r="U19" s="1015"/>
      <c r="V19" s="1015"/>
      <c r="W19" s="1015"/>
      <c r="X19" s="1016"/>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2"/>
      <c r="H20" s="1013"/>
      <c r="I20" s="1013"/>
      <c r="J20" s="1013"/>
      <c r="K20" s="1013"/>
      <c r="L20" s="1013"/>
      <c r="M20" s="1013"/>
      <c r="N20" s="1013"/>
      <c r="O20" s="1014"/>
      <c r="P20" s="785"/>
      <c r="Q20" s="785"/>
      <c r="R20" s="785"/>
      <c r="S20" s="785"/>
      <c r="T20" s="785"/>
      <c r="U20" s="785"/>
      <c r="V20" s="785"/>
      <c r="W20" s="785"/>
      <c r="X20" s="78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33"/>
      <c r="AA23" s="834"/>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7"/>
      <c r="I25" s="1007"/>
      <c r="J25" s="1007"/>
      <c r="K25" s="1007"/>
      <c r="L25" s="1007"/>
      <c r="M25" s="1007"/>
      <c r="N25" s="1007"/>
      <c r="O25" s="1008"/>
      <c r="P25" s="98"/>
      <c r="Q25" s="783"/>
      <c r="R25" s="783"/>
      <c r="S25" s="783"/>
      <c r="T25" s="783"/>
      <c r="U25" s="783"/>
      <c r="V25" s="783"/>
      <c r="W25" s="783"/>
      <c r="X25" s="784"/>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9"/>
      <c r="H26" s="1010"/>
      <c r="I26" s="1010"/>
      <c r="J26" s="1010"/>
      <c r="K26" s="1010"/>
      <c r="L26" s="1010"/>
      <c r="M26" s="1010"/>
      <c r="N26" s="1010"/>
      <c r="O26" s="1011"/>
      <c r="P26" s="1015"/>
      <c r="Q26" s="1015"/>
      <c r="R26" s="1015"/>
      <c r="S26" s="1015"/>
      <c r="T26" s="1015"/>
      <c r="U26" s="1015"/>
      <c r="V26" s="1015"/>
      <c r="W26" s="1015"/>
      <c r="X26" s="1016"/>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2"/>
      <c r="H27" s="1013"/>
      <c r="I27" s="1013"/>
      <c r="J27" s="1013"/>
      <c r="K27" s="1013"/>
      <c r="L27" s="1013"/>
      <c r="M27" s="1013"/>
      <c r="N27" s="1013"/>
      <c r="O27" s="1014"/>
      <c r="P27" s="785"/>
      <c r="Q27" s="785"/>
      <c r="R27" s="785"/>
      <c r="S27" s="785"/>
      <c r="T27" s="785"/>
      <c r="U27" s="785"/>
      <c r="V27" s="785"/>
      <c r="W27" s="785"/>
      <c r="X27" s="78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33"/>
      <c r="AA30" s="834"/>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7"/>
      <c r="I32" s="1007"/>
      <c r="J32" s="1007"/>
      <c r="K32" s="1007"/>
      <c r="L32" s="1007"/>
      <c r="M32" s="1007"/>
      <c r="N32" s="1007"/>
      <c r="O32" s="1008"/>
      <c r="P32" s="98"/>
      <c r="Q32" s="783"/>
      <c r="R32" s="783"/>
      <c r="S32" s="783"/>
      <c r="T32" s="783"/>
      <c r="U32" s="783"/>
      <c r="V32" s="783"/>
      <c r="W32" s="783"/>
      <c r="X32" s="784"/>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9"/>
      <c r="H33" s="1010"/>
      <c r="I33" s="1010"/>
      <c r="J33" s="1010"/>
      <c r="K33" s="1010"/>
      <c r="L33" s="1010"/>
      <c r="M33" s="1010"/>
      <c r="N33" s="1010"/>
      <c r="O33" s="1011"/>
      <c r="P33" s="1015"/>
      <c r="Q33" s="1015"/>
      <c r="R33" s="1015"/>
      <c r="S33" s="1015"/>
      <c r="T33" s="1015"/>
      <c r="U33" s="1015"/>
      <c r="V33" s="1015"/>
      <c r="W33" s="1015"/>
      <c r="X33" s="1016"/>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2"/>
      <c r="H34" s="1013"/>
      <c r="I34" s="1013"/>
      <c r="J34" s="1013"/>
      <c r="K34" s="1013"/>
      <c r="L34" s="1013"/>
      <c r="M34" s="1013"/>
      <c r="N34" s="1013"/>
      <c r="O34" s="1014"/>
      <c r="P34" s="785"/>
      <c r="Q34" s="785"/>
      <c r="R34" s="785"/>
      <c r="S34" s="785"/>
      <c r="T34" s="785"/>
      <c r="U34" s="785"/>
      <c r="V34" s="785"/>
      <c r="W34" s="785"/>
      <c r="X34" s="78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33"/>
      <c r="AA37" s="834"/>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7"/>
      <c r="I39" s="1007"/>
      <c r="J39" s="1007"/>
      <c r="K39" s="1007"/>
      <c r="L39" s="1007"/>
      <c r="M39" s="1007"/>
      <c r="N39" s="1007"/>
      <c r="O39" s="1008"/>
      <c r="P39" s="98"/>
      <c r="Q39" s="783"/>
      <c r="R39" s="783"/>
      <c r="S39" s="783"/>
      <c r="T39" s="783"/>
      <c r="U39" s="783"/>
      <c r="V39" s="783"/>
      <c r="W39" s="783"/>
      <c r="X39" s="784"/>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9"/>
      <c r="H40" s="1010"/>
      <c r="I40" s="1010"/>
      <c r="J40" s="1010"/>
      <c r="K40" s="1010"/>
      <c r="L40" s="1010"/>
      <c r="M40" s="1010"/>
      <c r="N40" s="1010"/>
      <c r="O40" s="1011"/>
      <c r="P40" s="1015"/>
      <c r="Q40" s="1015"/>
      <c r="R40" s="1015"/>
      <c r="S40" s="1015"/>
      <c r="T40" s="1015"/>
      <c r="U40" s="1015"/>
      <c r="V40" s="1015"/>
      <c r="W40" s="1015"/>
      <c r="X40" s="1016"/>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2"/>
      <c r="H41" s="1013"/>
      <c r="I41" s="1013"/>
      <c r="J41" s="1013"/>
      <c r="K41" s="1013"/>
      <c r="L41" s="1013"/>
      <c r="M41" s="1013"/>
      <c r="N41" s="1013"/>
      <c r="O41" s="1014"/>
      <c r="P41" s="785"/>
      <c r="Q41" s="785"/>
      <c r="R41" s="785"/>
      <c r="S41" s="785"/>
      <c r="T41" s="785"/>
      <c r="U41" s="785"/>
      <c r="V41" s="785"/>
      <c r="W41" s="785"/>
      <c r="X41" s="78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33"/>
      <c r="AA44" s="834"/>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7"/>
      <c r="I46" s="1007"/>
      <c r="J46" s="1007"/>
      <c r="K46" s="1007"/>
      <c r="L46" s="1007"/>
      <c r="M46" s="1007"/>
      <c r="N46" s="1007"/>
      <c r="O46" s="1008"/>
      <c r="P46" s="98"/>
      <c r="Q46" s="783"/>
      <c r="R46" s="783"/>
      <c r="S46" s="783"/>
      <c r="T46" s="783"/>
      <c r="U46" s="783"/>
      <c r="V46" s="783"/>
      <c r="W46" s="783"/>
      <c r="X46" s="784"/>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9"/>
      <c r="H47" s="1010"/>
      <c r="I47" s="1010"/>
      <c r="J47" s="1010"/>
      <c r="K47" s="1010"/>
      <c r="L47" s="1010"/>
      <c r="M47" s="1010"/>
      <c r="N47" s="1010"/>
      <c r="O47" s="1011"/>
      <c r="P47" s="1015"/>
      <c r="Q47" s="1015"/>
      <c r="R47" s="1015"/>
      <c r="S47" s="1015"/>
      <c r="T47" s="1015"/>
      <c r="U47" s="1015"/>
      <c r="V47" s="1015"/>
      <c r="W47" s="1015"/>
      <c r="X47" s="1016"/>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2"/>
      <c r="H48" s="1013"/>
      <c r="I48" s="1013"/>
      <c r="J48" s="1013"/>
      <c r="K48" s="1013"/>
      <c r="L48" s="1013"/>
      <c r="M48" s="1013"/>
      <c r="N48" s="1013"/>
      <c r="O48" s="1014"/>
      <c r="P48" s="785"/>
      <c r="Q48" s="785"/>
      <c r="R48" s="785"/>
      <c r="S48" s="785"/>
      <c r="T48" s="785"/>
      <c r="U48" s="785"/>
      <c r="V48" s="785"/>
      <c r="W48" s="785"/>
      <c r="X48" s="78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33"/>
      <c r="AA51" s="834"/>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7"/>
      <c r="I53" s="1007"/>
      <c r="J53" s="1007"/>
      <c r="K53" s="1007"/>
      <c r="L53" s="1007"/>
      <c r="M53" s="1007"/>
      <c r="N53" s="1007"/>
      <c r="O53" s="1008"/>
      <c r="P53" s="98"/>
      <c r="Q53" s="783"/>
      <c r="R53" s="783"/>
      <c r="S53" s="783"/>
      <c r="T53" s="783"/>
      <c r="U53" s="783"/>
      <c r="V53" s="783"/>
      <c r="W53" s="783"/>
      <c r="X53" s="784"/>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9"/>
      <c r="H54" s="1010"/>
      <c r="I54" s="1010"/>
      <c r="J54" s="1010"/>
      <c r="K54" s="1010"/>
      <c r="L54" s="1010"/>
      <c r="M54" s="1010"/>
      <c r="N54" s="1010"/>
      <c r="O54" s="1011"/>
      <c r="P54" s="1015"/>
      <c r="Q54" s="1015"/>
      <c r="R54" s="1015"/>
      <c r="S54" s="1015"/>
      <c r="T54" s="1015"/>
      <c r="U54" s="1015"/>
      <c r="V54" s="1015"/>
      <c r="W54" s="1015"/>
      <c r="X54" s="1016"/>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2"/>
      <c r="H55" s="1013"/>
      <c r="I55" s="1013"/>
      <c r="J55" s="1013"/>
      <c r="K55" s="1013"/>
      <c r="L55" s="1013"/>
      <c r="M55" s="1013"/>
      <c r="N55" s="1013"/>
      <c r="O55" s="1014"/>
      <c r="P55" s="785"/>
      <c r="Q55" s="785"/>
      <c r="R55" s="785"/>
      <c r="S55" s="785"/>
      <c r="T55" s="785"/>
      <c r="U55" s="785"/>
      <c r="V55" s="785"/>
      <c r="W55" s="785"/>
      <c r="X55" s="78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33"/>
      <c r="AA58" s="834"/>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7"/>
      <c r="I60" s="1007"/>
      <c r="J60" s="1007"/>
      <c r="K60" s="1007"/>
      <c r="L60" s="1007"/>
      <c r="M60" s="1007"/>
      <c r="N60" s="1007"/>
      <c r="O60" s="1008"/>
      <c r="P60" s="98"/>
      <c r="Q60" s="783"/>
      <c r="R60" s="783"/>
      <c r="S60" s="783"/>
      <c r="T60" s="783"/>
      <c r="U60" s="783"/>
      <c r="V60" s="783"/>
      <c r="W60" s="783"/>
      <c r="X60" s="784"/>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9"/>
      <c r="H61" s="1010"/>
      <c r="I61" s="1010"/>
      <c r="J61" s="1010"/>
      <c r="K61" s="1010"/>
      <c r="L61" s="1010"/>
      <c r="M61" s="1010"/>
      <c r="N61" s="1010"/>
      <c r="O61" s="1011"/>
      <c r="P61" s="1015"/>
      <c r="Q61" s="1015"/>
      <c r="R61" s="1015"/>
      <c r="S61" s="1015"/>
      <c r="T61" s="1015"/>
      <c r="U61" s="1015"/>
      <c r="V61" s="1015"/>
      <c r="W61" s="1015"/>
      <c r="X61" s="1016"/>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2"/>
      <c r="H62" s="1013"/>
      <c r="I62" s="1013"/>
      <c r="J62" s="1013"/>
      <c r="K62" s="1013"/>
      <c r="L62" s="1013"/>
      <c r="M62" s="1013"/>
      <c r="N62" s="1013"/>
      <c r="O62" s="1014"/>
      <c r="P62" s="785"/>
      <c r="Q62" s="785"/>
      <c r="R62" s="785"/>
      <c r="S62" s="785"/>
      <c r="T62" s="785"/>
      <c r="U62" s="785"/>
      <c r="V62" s="785"/>
      <c r="W62" s="785"/>
      <c r="X62" s="78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33"/>
      <c r="AA65" s="834"/>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7"/>
      <c r="I67" s="1007"/>
      <c r="J67" s="1007"/>
      <c r="K67" s="1007"/>
      <c r="L67" s="1007"/>
      <c r="M67" s="1007"/>
      <c r="N67" s="1007"/>
      <c r="O67" s="1008"/>
      <c r="P67" s="98"/>
      <c r="Q67" s="783"/>
      <c r="R67" s="783"/>
      <c r="S67" s="783"/>
      <c r="T67" s="783"/>
      <c r="U67" s="783"/>
      <c r="V67" s="783"/>
      <c r="W67" s="783"/>
      <c r="X67" s="784"/>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9"/>
      <c r="H68" s="1010"/>
      <c r="I68" s="1010"/>
      <c r="J68" s="1010"/>
      <c r="K68" s="1010"/>
      <c r="L68" s="1010"/>
      <c r="M68" s="1010"/>
      <c r="N68" s="1010"/>
      <c r="O68" s="1011"/>
      <c r="P68" s="1015"/>
      <c r="Q68" s="1015"/>
      <c r="R68" s="1015"/>
      <c r="S68" s="1015"/>
      <c r="T68" s="1015"/>
      <c r="U68" s="1015"/>
      <c r="V68" s="1015"/>
      <c r="W68" s="1015"/>
      <c r="X68" s="1016"/>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2"/>
      <c r="H69" s="1013"/>
      <c r="I69" s="1013"/>
      <c r="J69" s="1013"/>
      <c r="K69" s="1013"/>
      <c r="L69" s="1013"/>
      <c r="M69" s="1013"/>
      <c r="N69" s="1013"/>
      <c r="O69" s="1014"/>
      <c r="P69" s="785"/>
      <c r="Q69" s="785"/>
      <c r="R69" s="785"/>
      <c r="S69" s="785"/>
      <c r="T69" s="785"/>
      <c r="U69" s="785"/>
      <c r="V69" s="785"/>
      <c r="W69" s="785"/>
      <c r="X69" s="78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796" t="s">
        <v>514</v>
      </c>
      <c r="H2" s="595"/>
      <c r="I2" s="595"/>
      <c r="J2" s="595"/>
      <c r="K2" s="595"/>
      <c r="L2" s="595"/>
      <c r="M2" s="595"/>
      <c r="N2" s="595"/>
      <c r="O2" s="595"/>
      <c r="P2" s="595"/>
      <c r="Q2" s="595"/>
      <c r="R2" s="595"/>
      <c r="S2" s="595"/>
      <c r="T2" s="595"/>
      <c r="U2" s="595"/>
      <c r="V2" s="595"/>
      <c r="W2" s="595"/>
      <c r="X2" s="595"/>
      <c r="Y2" s="595"/>
      <c r="Z2" s="595"/>
      <c r="AA2" s="595"/>
      <c r="AB2" s="596"/>
      <c r="AC2" s="796"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9" t="s">
        <v>17</v>
      </c>
      <c r="H3" s="667"/>
      <c r="I3" s="667"/>
      <c r="J3" s="667"/>
      <c r="K3" s="667"/>
      <c r="L3" s="666" t="s">
        <v>18</v>
      </c>
      <c r="M3" s="667"/>
      <c r="N3" s="667"/>
      <c r="O3" s="667"/>
      <c r="P3" s="667"/>
      <c r="Q3" s="667"/>
      <c r="R3" s="667"/>
      <c r="S3" s="667"/>
      <c r="T3" s="667"/>
      <c r="U3" s="667"/>
      <c r="V3" s="667"/>
      <c r="W3" s="667"/>
      <c r="X3" s="668"/>
      <c r="Y3" s="652" t="s">
        <v>19</v>
      </c>
      <c r="Z3" s="653"/>
      <c r="AA3" s="653"/>
      <c r="AB3" s="802"/>
      <c r="AC3" s="819"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4"/>
      <c r="Z4" s="385"/>
      <c r="AA4" s="385"/>
      <c r="AB4" s="809"/>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49"/>
      <c r="B15" s="1050"/>
      <c r="C15" s="1050"/>
      <c r="D15" s="1050"/>
      <c r="E15" s="1050"/>
      <c r="F15" s="1051"/>
      <c r="G15" s="796" t="s">
        <v>402</v>
      </c>
      <c r="H15" s="595"/>
      <c r="I15" s="595"/>
      <c r="J15" s="595"/>
      <c r="K15" s="595"/>
      <c r="L15" s="595"/>
      <c r="M15" s="595"/>
      <c r="N15" s="595"/>
      <c r="O15" s="595"/>
      <c r="P15" s="595"/>
      <c r="Q15" s="595"/>
      <c r="R15" s="595"/>
      <c r="S15" s="595"/>
      <c r="T15" s="595"/>
      <c r="U15" s="595"/>
      <c r="V15" s="595"/>
      <c r="W15" s="595"/>
      <c r="X15" s="595"/>
      <c r="Y15" s="595"/>
      <c r="Z15" s="595"/>
      <c r="AA15" s="595"/>
      <c r="AB15" s="596"/>
      <c r="AC15" s="796"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7"/>
    </row>
    <row r="16" spans="1:50" ht="25.5" customHeight="1" x14ac:dyDescent="0.15">
      <c r="A16" s="1049"/>
      <c r="B16" s="1050"/>
      <c r="C16" s="1050"/>
      <c r="D16" s="1050"/>
      <c r="E16" s="1050"/>
      <c r="F16" s="1051"/>
      <c r="G16" s="819"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802"/>
      <c r="AC16" s="819"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4"/>
      <c r="Z17" s="385"/>
      <c r="AA17" s="385"/>
      <c r="AB17" s="809"/>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49"/>
      <c r="B28" s="1050"/>
      <c r="C28" s="1050"/>
      <c r="D28" s="1050"/>
      <c r="E28" s="1050"/>
      <c r="F28" s="1051"/>
      <c r="G28" s="796" t="s">
        <v>401</v>
      </c>
      <c r="H28" s="595"/>
      <c r="I28" s="595"/>
      <c r="J28" s="595"/>
      <c r="K28" s="595"/>
      <c r="L28" s="595"/>
      <c r="M28" s="595"/>
      <c r="N28" s="595"/>
      <c r="O28" s="595"/>
      <c r="P28" s="595"/>
      <c r="Q28" s="595"/>
      <c r="R28" s="595"/>
      <c r="S28" s="595"/>
      <c r="T28" s="595"/>
      <c r="U28" s="595"/>
      <c r="V28" s="595"/>
      <c r="W28" s="595"/>
      <c r="X28" s="595"/>
      <c r="Y28" s="595"/>
      <c r="Z28" s="595"/>
      <c r="AA28" s="595"/>
      <c r="AB28" s="596"/>
      <c r="AC28" s="796"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7"/>
    </row>
    <row r="29" spans="1:50" ht="24.75" customHeight="1" x14ac:dyDescent="0.15">
      <c r="A29" s="1049"/>
      <c r="B29" s="1050"/>
      <c r="C29" s="1050"/>
      <c r="D29" s="1050"/>
      <c r="E29" s="1050"/>
      <c r="F29" s="1051"/>
      <c r="G29" s="819"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802"/>
      <c r="AC29" s="819"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4"/>
      <c r="Z30" s="385"/>
      <c r="AA30" s="385"/>
      <c r="AB30" s="809"/>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49"/>
      <c r="B41" s="1050"/>
      <c r="C41" s="1050"/>
      <c r="D41" s="1050"/>
      <c r="E41" s="1050"/>
      <c r="F41" s="1051"/>
      <c r="G41" s="796" t="s">
        <v>451</v>
      </c>
      <c r="H41" s="595"/>
      <c r="I41" s="595"/>
      <c r="J41" s="595"/>
      <c r="K41" s="595"/>
      <c r="L41" s="595"/>
      <c r="M41" s="595"/>
      <c r="N41" s="595"/>
      <c r="O41" s="595"/>
      <c r="P41" s="595"/>
      <c r="Q41" s="595"/>
      <c r="R41" s="595"/>
      <c r="S41" s="595"/>
      <c r="T41" s="595"/>
      <c r="U41" s="595"/>
      <c r="V41" s="595"/>
      <c r="W41" s="595"/>
      <c r="X41" s="595"/>
      <c r="Y41" s="595"/>
      <c r="Z41" s="595"/>
      <c r="AA41" s="595"/>
      <c r="AB41" s="596"/>
      <c r="AC41" s="796"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7"/>
    </row>
    <row r="42" spans="1:50" ht="24.75" customHeight="1" x14ac:dyDescent="0.15">
      <c r="A42" s="1049"/>
      <c r="B42" s="1050"/>
      <c r="C42" s="1050"/>
      <c r="D42" s="1050"/>
      <c r="E42" s="1050"/>
      <c r="F42" s="1051"/>
      <c r="G42" s="819"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802"/>
      <c r="AC42" s="819"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4"/>
      <c r="Z43" s="385"/>
      <c r="AA43" s="385"/>
      <c r="AB43" s="809"/>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796" t="s">
        <v>304</v>
      </c>
      <c r="H55" s="595"/>
      <c r="I55" s="595"/>
      <c r="J55" s="595"/>
      <c r="K55" s="595"/>
      <c r="L55" s="595"/>
      <c r="M55" s="595"/>
      <c r="N55" s="595"/>
      <c r="O55" s="595"/>
      <c r="P55" s="595"/>
      <c r="Q55" s="595"/>
      <c r="R55" s="595"/>
      <c r="S55" s="595"/>
      <c r="T55" s="595"/>
      <c r="U55" s="595"/>
      <c r="V55" s="595"/>
      <c r="W55" s="595"/>
      <c r="X55" s="595"/>
      <c r="Y55" s="595"/>
      <c r="Z55" s="595"/>
      <c r="AA55" s="595"/>
      <c r="AB55" s="596"/>
      <c r="AC55" s="796"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7"/>
    </row>
    <row r="56" spans="1:50" ht="24.75" customHeight="1" x14ac:dyDescent="0.15">
      <c r="A56" s="1049"/>
      <c r="B56" s="1050"/>
      <c r="C56" s="1050"/>
      <c r="D56" s="1050"/>
      <c r="E56" s="1050"/>
      <c r="F56" s="1051"/>
      <c r="G56" s="819"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802"/>
      <c r="AC56" s="819"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4"/>
      <c r="Z57" s="385"/>
      <c r="AA57" s="385"/>
      <c r="AB57" s="809"/>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49"/>
      <c r="B68" s="1050"/>
      <c r="C68" s="1050"/>
      <c r="D68" s="1050"/>
      <c r="E68" s="1050"/>
      <c r="F68" s="1051"/>
      <c r="G68" s="796" t="s">
        <v>406</v>
      </c>
      <c r="H68" s="595"/>
      <c r="I68" s="595"/>
      <c r="J68" s="595"/>
      <c r="K68" s="595"/>
      <c r="L68" s="595"/>
      <c r="M68" s="595"/>
      <c r="N68" s="595"/>
      <c r="O68" s="595"/>
      <c r="P68" s="595"/>
      <c r="Q68" s="595"/>
      <c r="R68" s="595"/>
      <c r="S68" s="595"/>
      <c r="T68" s="595"/>
      <c r="U68" s="595"/>
      <c r="V68" s="595"/>
      <c r="W68" s="595"/>
      <c r="X68" s="595"/>
      <c r="Y68" s="595"/>
      <c r="Z68" s="595"/>
      <c r="AA68" s="595"/>
      <c r="AB68" s="596"/>
      <c r="AC68" s="796"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7"/>
    </row>
    <row r="69" spans="1:50" ht="25.5" customHeight="1" x14ac:dyDescent="0.15">
      <c r="A69" s="1049"/>
      <c r="B69" s="1050"/>
      <c r="C69" s="1050"/>
      <c r="D69" s="1050"/>
      <c r="E69" s="1050"/>
      <c r="F69" s="1051"/>
      <c r="G69" s="819"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802"/>
      <c r="AC69" s="819"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4"/>
      <c r="Z70" s="385"/>
      <c r="AA70" s="385"/>
      <c r="AB70" s="809"/>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49"/>
      <c r="B81" s="1050"/>
      <c r="C81" s="1050"/>
      <c r="D81" s="1050"/>
      <c r="E81" s="1050"/>
      <c r="F81" s="1051"/>
      <c r="G81" s="796" t="s">
        <v>408</v>
      </c>
      <c r="H81" s="595"/>
      <c r="I81" s="595"/>
      <c r="J81" s="595"/>
      <c r="K81" s="595"/>
      <c r="L81" s="595"/>
      <c r="M81" s="595"/>
      <c r="N81" s="595"/>
      <c r="O81" s="595"/>
      <c r="P81" s="595"/>
      <c r="Q81" s="595"/>
      <c r="R81" s="595"/>
      <c r="S81" s="595"/>
      <c r="T81" s="595"/>
      <c r="U81" s="595"/>
      <c r="V81" s="595"/>
      <c r="W81" s="595"/>
      <c r="X81" s="595"/>
      <c r="Y81" s="595"/>
      <c r="Z81" s="595"/>
      <c r="AA81" s="595"/>
      <c r="AB81" s="596"/>
      <c r="AC81" s="796"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7"/>
    </row>
    <row r="82" spans="1:50" ht="24.75" customHeight="1" x14ac:dyDescent="0.15">
      <c r="A82" s="1049"/>
      <c r="B82" s="1050"/>
      <c r="C82" s="1050"/>
      <c r="D82" s="1050"/>
      <c r="E82" s="1050"/>
      <c r="F82" s="1051"/>
      <c r="G82" s="819"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802"/>
      <c r="AC82" s="819"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4"/>
      <c r="Z83" s="385"/>
      <c r="AA83" s="385"/>
      <c r="AB83" s="809"/>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49"/>
      <c r="B94" s="1050"/>
      <c r="C94" s="1050"/>
      <c r="D94" s="1050"/>
      <c r="E94" s="1050"/>
      <c r="F94" s="1051"/>
      <c r="G94" s="796" t="s">
        <v>410</v>
      </c>
      <c r="H94" s="595"/>
      <c r="I94" s="595"/>
      <c r="J94" s="595"/>
      <c r="K94" s="595"/>
      <c r="L94" s="595"/>
      <c r="M94" s="595"/>
      <c r="N94" s="595"/>
      <c r="O94" s="595"/>
      <c r="P94" s="595"/>
      <c r="Q94" s="595"/>
      <c r="R94" s="595"/>
      <c r="S94" s="595"/>
      <c r="T94" s="595"/>
      <c r="U94" s="595"/>
      <c r="V94" s="595"/>
      <c r="W94" s="595"/>
      <c r="X94" s="595"/>
      <c r="Y94" s="595"/>
      <c r="Z94" s="595"/>
      <c r="AA94" s="595"/>
      <c r="AB94" s="596"/>
      <c r="AC94" s="796"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7"/>
    </row>
    <row r="95" spans="1:50" ht="24.75" customHeight="1" x14ac:dyDescent="0.15">
      <c r="A95" s="1049"/>
      <c r="B95" s="1050"/>
      <c r="C95" s="1050"/>
      <c r="D95" s="1050"/>
      <c r="E95" s="1050"/>
      <c r="F95" s="1051"/>
      <c r="G95" s="819"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802"/>
      <c r="AC95" s="819"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4"/>
      <c r="Z96" s="385"/>
      <c r="AA96" s="385"/>
      <c r="AB96" s="809"/>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796"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796"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7"/>
    </row>
    <row r="109" spans="1:50" ht="24.75" customHeight="1" x14ac:dyDescent="0.15">
      <c r="A109" s="1049"/>
      <c r="B109" s="1050"/>
      <c r="C109" s="1050"/>
      <c r="D109" s="1050"/>
      <c r="E109" s="1050"/>
      <c r="F109" s="1051"/>
      <c r="G109" s="819"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802"/>
      <c r="AC109" s="819"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9"/>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49"/>
      <c r="B121" s="1050"/>
      <c r="C121" s="1050"/>
      <c r="D121" s="1050"/>
      <c r="E121" s="1050"/>
      <c r="F121" s="1051"/>
      <c r="G121" s="796"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796"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7"/>
    </row>
    <row r="122" spans="1:50" ht="25.5" customHeight="1" x14ac:dyDescent="0.15">
      <c r="A122" s="1049"/>
      <c r="B122" s="1050"/>
      <c r="C122" s="1050"/>
      <c r="D122" s="1050"/>
      <c r="E122" s="1050"/>
      <c r="F122" s="1051"/>
      <c r="G122" s="819"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802"/>
      <c r="AC122" s="819"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9"/>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49"/>
      <c r="B134" s="1050"/>
      <c r="C134" s="1050"/>
      <c r="D134" s="1050"/>
      <c r="E134" s="1050"/>
      <c r="F134" s="1051"/>
      <c r="G134" s="796"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796"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7"/>
    </row>
    <row r="135" spans="1:50" ht="24.75" customHeight="1" x14ac:dyDescent="0.15">
      <c r="A135" s="1049"/>
      <c r="B135" s="1050"/>
      <c r="C135" s="1050"/>
      <c r="D135" s="1050"/>
      <c r="E135" s="1050"/>
      <c r="F135" s="1051"/>
      <c r="G135" s="819"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802"/>
      <c r="AC135" s="819"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9"/>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49"/>
      <c r="B147" s="1050"/>
      <c r="C147" s="1050"/>
      <c r="D147" s="1050"/>
      <c r="E147" s="1050"/>
      <c r="F147" s="1051"/>
      <c r="G147" s="796"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796"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7"/>
    </row>
    <row r="148" spans="1:50" ht="24.75" customHeight="1" x14ac:dyDescent="0.15">
      <c r="A148" s="1049"/>
      <c r="B148" s="1050"/>
      <c r="C148" s="1050"/>
      <c r="D148" s="1050"/>
      <c r="E148" s="1050"/>
      <c r="F148" s="1051"/>
      <c r="G148" s="819"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802"/>
      <c r="AC148" s="819"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9"/>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796"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796"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7"/>
    </row>
    <row r="162" spans="1:50" ht="24.75" customHeight="1" x14ac:dyDescent="0.15">
      <c r="A162" s="1049"/>
      <c r="B162" s="1050"/>
      <c r="C162" s="1050"/>
      <c r="D162" s="1050"/>
      <c r="E162" s="1050"/>
      <c r="F162" s="1051"/>
      <c r="G162" s="819"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802"/>
      <c r="AC162" s="819"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9"/>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49"/>
      <c r="B174" s="1050"/>
      <c r="C174" s="1050"/>
      <c r="D174" s="1050"/>
      <c r="E174" s="1050"/>
      <c r="F174" s="1051"/>
      <c r="G174" s="796"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796"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7"/>
    </row>
    <row r="175" spans="1:50" ht="25.5" customHeight="1" x14ac:dyDescent="0.15">
      <c r="A175" s="1049"/>
      <c r="B175" s="1050"/>
      <c r="C175" s="1050"/>
      <c r="D175" s="1050"/>
      <c r="E175" s="1050"/>
      <c r="F175" s="1051"/>
      <c r="G175" s="819"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802"/>
      <c r="AC175" s="819"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9"/>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49"/>
      <c r="B187" s="1050"/>
      <c r="C187" s="1050"/>
      <c r="D187" s="1050"/>
      <c r="E187" s="1050"/>
      <c r="F187" s="1051"/>
      <c r="G187" s="796"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796"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7"/>
    </row>
    <row r="188" spans="1:50" ht="24.75" customHeight="1" x14ac:dyDescent="0.15">
      <c r="A188" s="1049"/>
      <c r="B188" s="1050"/>
      <c r="C188" s="1050"/>
      <c r="D188" s="1050"/>
      <c r="E188" s="1050"/>
      <c r="F188" s="1051"/>
      <c r="G188" s="819"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802"/>
      <c r="AC188" s="819"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9"/>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49"/>
      <c r="B200" s="1050"/>
      <c r="C200" s="1050"/>
      <c r="D200" s="1050"/>
      <c r="E200" s="1050"/>
      <c r="F200" s="1051"/>
      <c r="G200" s="796"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796"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7"/>
    </row>
    <row r="201" spans="1:50" ht="24.75" customHeight="1" x14ac:dyDescent="0.15">
      <c r="A201" s="1049"/>
      <c r="B201" s="1050"/>
      <c r="C201" s="1050"/>
      <c r="D201" s="1050"/>
      <c r="E201" s="1050"/>
      <c r="F201" s="1051"/>
      <c r="G201" s="819"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802"/>
      <c r="AC201" s="819"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9"/>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796"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796"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7"/>
    </row>
    <row r="215" spans="1:50" ht="24.75" customHeight="1" x14ac:dyDescent="0.15">
      <c r="A215" s="1049"/>
      <c r="B215" s="1050"/>
      <c r="C215" s="1050"/>
      <c r="D215" s="1050"/>
      <c r="E215" s="1050"/>
      <c r="F215" s="1051"/>
      <c r="G215" s="819"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802"/>
      <c r="AC215" s="819"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9"/>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49"/>
      <c r="B227" s="1050"/>
      <c r="C227" s="1050"/>
      <c r="D227" s="1050"/>
      <c r="E227" s="1050"/>
      <c r="F227" s="1051"/>
      <c r="G227" s="796"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796"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7"/>
    </row>
    <row r="228" spans="1:50" ht="25.5" customHeight="1" x14ac:dyDescent="0.15">
      <c r="A228" s="1049"/>
      <c r="B228" s="1050"/>
      <c r="C228" s="1050"/>
      <c r="D228" s="1050"/>
      <c r="E228" s="1050"/>
      <c r="F228" s="1051"/>
      <c r="G228" s="819"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802"/>
      <c r="AC228" s="819"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9"/>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49"/>
      <c r="B240" s="1050"/>
      <c r="C240" s="1050"/>
      <c r="D240" s="1050"/>
      <c r="E240" s="1050"/>
      <c r="F240" s="1051"/>
      <c r="G240" s="796"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796"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7"/>
    </row>
    <row r="241" spans="1:50" ht="24.75" customHeight="1" x14ac:dyDescent="0.15">
      <c r="A241" s="1049"/>
      <c r="B241" s="1050"/>
      <c r="C241" s="1050"/>
      <c r="D241" s="1050"/>
      <c r="E241" s="1050"/>
      <c r="F241" s="1051"/>
      <c r="G241" s="819"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802"/>
      <c r="AC241" s="819"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9"/>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49"/>
      <c r="B253" s="1050"/>
      <c r="C253" s="1050"/>
      <c r="D253" s="1050"/>
      <c r="E253" s="1050"/>
      <c r="F253" s="1051"/>
      <c r="G253" s="796"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796"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7"/>
    </row>
    <row r="254" spans="1:50" ht="24.75" customHeight="1" x14ac:dyDescent="0.15">
      <c r="A254" s="1049"/>
      <c r="B254" s="1050"/>
      <c r="C254" s="1050"/>
      <c r="D254" s="1050"/>
      <c r="E254" s="1050"/>
      <c r="F254" s="1051"/>
      <c r="G254" s="819"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802"/>
      <c r="AC254" s="819"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9"/>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2018-05-01T04:53:06Z</cp:lastPrinted>
  <dcterms:created xsi:type="dcterms:W3CDTF">2012-03-13T00:50:25Z</dcterms:created>
  <dcterms:modified xsi:type="dcterms:W3CDTF">2020-11-18T07:24:33Z</dcterms:modified>
</cp:coreProperties>
</file>