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基礎年金勘定\05 各種作業依頼\令和２年度\行政事業レビュー\20201118 再確認依頼（過去５年分）\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<sst xmlns="http://schemas.openxmlformats.org/spreadsheetml/2006/main" count="2918" uniqueCount="624">
  <si>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</si>
  <si>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</si>
  <si>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</si>
  <si>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</si>
  <si>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</si>
  <si>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</si>
  <si>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</si>
  <si>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</si>
  <si>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</si>
  <si>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</si>
  <si>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</si>
  <si>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</si>
  <si>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</si>
  <si>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</si>
  <si>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</si>
  <si>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</si>
  <si>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</si>
  <si>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</si>
  <si>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</si>
  <si>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</si>
  <si>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</si>
  <si>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</si>
  <si>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</si>
  <si>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</si>
  <si>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</si>
  <si>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</si>
  <si>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</si>
  <si>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</si>
  <si>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</si>
  <si>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</si>
  <si>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</si>
  <si>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</si>
  <si>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</si>
  <si>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</si>
  <si>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</si>
  <si>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</si>
  <si>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</si>
  <si>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</si>
  <si>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</si>
  <si>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</si>
  <si>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</si>
  <si>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</si>
  <si>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</si>
  <si>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</si>
  <si>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</si>
  <si>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</si>
  <si>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</si>
  <si>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</si>
  <si>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</si>
  <si>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</si>
  <si>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</si>
  <si>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</si>
  <si>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</si>
  <si>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</si>
  <si>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</si>
  <si>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</si>
  <si>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</si>
  <si>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</si>
  <si>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</si>
  <si>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</si>
  <si>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</si>
  <si>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</si>
  <si>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</si>
  <si>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</si>
  <si>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</si>
  <si>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</si>
  <si>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</si>
  <si>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</si>
  <si>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</si>
  <si>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</si>
  <si>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</si>
  <si>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</si>
  <si>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</si>
  <si>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</si>
  <si>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</si>
  <si>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</si>
  <si>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</si>
  <si>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</si>
  <si>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</si>
  <si>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</si>
  <si>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</si>
  <si>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</si>
  <si>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</si>
  <si>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</si>
  <si>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</si>
  <si>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</si>
  <si>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</si>
  <si>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</si>
  <si>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</si>
  <si>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</si>
  <si>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</si>
  <si>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</si>
  <si>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</si>
  <si>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</si>
  <si>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</si>
  <si>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</si>
  <si>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</si>
  <si>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</si>
  <si>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</si>
  <si>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</si>
  <si>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</si>
  <si>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</si>
  <si>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</si>
  <si>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</si>
  <si>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</si>
  <si>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</si>
  <si>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</si>
  <si>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</si>
  <si>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</si>
  <si>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</si>
  <si>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</si>
  <si>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</si>
  <si>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</si>
  <si>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</si>
  <si>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</si>
  <si>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</si>
  <si>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</si>
  <si>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</si>
  <si>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</si>
  <si>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</si>
  <si>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</si>
  <si>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</si>
  <si>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</si>
  <si>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</si>
  <si>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</si>
  <si>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</si>
  <si>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</si>
  <si>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</si>
  <si>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</si>
  <si>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</si>
  <si>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</si>
  <si>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</si>
  <si>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</si>
  <si>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</si>
  <si>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</si>
  <si>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</si>
  <si>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</si>
  <si>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</si>
  <si>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</si>
  <si>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</si>
  <si>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</si>
  <si>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</si>
  <si>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</si>
  <si>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</si>
  <si>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</si>
  <si>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</si>
  <si>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</si>
  <si>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</si>
  <si>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</si>
  <si>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</si>
  <si>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</si>
  <si>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</si>
  <si>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</si>
  <si>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</si>
  <si>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</si>
  <si>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</si>
  <si>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</si>
  <si>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</si>
  <si>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</si>
  <si>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</si>
  <si>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</si>
  <si>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</si>
  <si>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</si>
  <si>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</si>
  <si>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</si>
  <si>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</si>
  <si>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</si>
  <si>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</si>
  <si>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</si>
  <si>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</si>
  <si>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</si>
  <si>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</si>
  <si>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</si>
  <si>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</si>
  <si>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</si>
  <si>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</si>
  <si>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</si>
  <si>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</si>
  <si>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</si>
  <si>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</si>
  <si>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</si>
  <si>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</si>
  <si>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</si>
  <si>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</si>
  <si>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</si>
  <si>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</si>
  <si>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</si>
  <si>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</si>
  <si>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</si>
  <si>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</si>
  <si>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</si>
  <si>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</si>
  <si>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</si>
  <si>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</si>
  <si>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</si>
  <si>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</si>
  <si>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</si>
  <si>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</si>
  <si>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</si>
  <si>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</si>
  <si>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</si>
  <si>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</si>
  <si>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</si>
  <si>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</si>
  <si>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</si>
  <si>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</si>
  <si>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</si>
  <si>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</si>
  <si>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</si>
  <si>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</si>
  <si>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</si>
  <si>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</si>
  <si>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</si>
  <si>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</si>
  <si>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</si>
  <si>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</si>
  <si>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</si>
  <si>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</si>
  <si>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</si>
  <si>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</si>
  <si>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</si>
  <si>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</si>
  <si>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</si>
  <si>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</si>
  <si>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</si>
  <si>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</si>
  <si>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</si>
  <si>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</si>
  <si>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</si>
  <si>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</si>
  <si>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</si>
  <si>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</si>
  <si>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</si>
  <si>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</si>
  <si>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</si>
  <si>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</si>
  <si>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</si>
  <si>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</si>
  <si>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</si>
  <si>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</si>
  <si>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</si>
  <si>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</si>
  <si>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</si>
  <si>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</si>
  <si>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</si>
  <si>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</si>
  <si>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</si>
  <si>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</si>
  <si>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</si>
  <si>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</si>
  <si>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</si>
  <si>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</si>
  <si>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</si>
  <si>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</si>
  <si>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</si>
  <si>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</si>
  <si>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</si>
  <si>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</si>
  <si>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</si>
  <si>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</si>
  <si>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</si>
  <si>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</si>
  <si>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</si>
  <si>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</si>
  <si>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</si>
  <si>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</si>
  <si>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</si>
  <si>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</si>
  <si>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</si>
  <si>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</si>
  <si>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</si>
  <si>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</si>
  <si>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</si>
  <si>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</si>
  <si>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</si>
  <si>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</si>
  <si>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</si>
  <si>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</si>
  <si>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</si>
  <si>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</si>
  <si>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</si>
  <si>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</si>
  <si>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</si>
  <si>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</si>
  <si>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</si>
  <si>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</si>
  <si>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</si>
  <si>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</si>
  <si>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</si>
  <si>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</si>
  <si>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</si>
  <si>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</si>
  <si>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</si>
  <si>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</si>
  <si>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</si>
  <si>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</si>
  <si>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</si>
  <si>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</si>
  <si>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</si>
  <si>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</si>
  <si>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</si>
  <si>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</si>
  <si>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</si>
  <si>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</si>
  <si>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</si>
  <si>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</si>
  <si>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</si>
  <si>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</si>
  <si>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</si>
  <si>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</si>
  <si>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</si>
  <si>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</si>
  <si>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</si>
  <si>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</si>
  <si>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</si>
  <si>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</si>
  <si>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</si>
  <si>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</si>
  <si>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</si>
  <si>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</si>
  <si>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</si>
  <si>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</si>
  <si>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</si>
  <si>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</si>
  <si>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</si>
  <si>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</si>
  <si>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</si>
  <si>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</si>
  <si>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</si>
  <si>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</si>
  <si>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</si>
  <si>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</si>
  <si>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</si>
  <si>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</si>
  <si>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</si>
  <si>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</si>
  <si>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</si>
  <si>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</si>
  <si>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</si>
  <si>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</si>
  <si>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</si>
  <si>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</si>
  <si>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</si>
  <si>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</si>
  <si>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</si>
  <si>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</si>
  <si>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</si>
  <si>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</si>
  <si>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</si>
  <si>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</si>
  <si>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</si>
  <si>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</si>
  <si>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</si>
  <si>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</si>
  <si>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</si>
  <si>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</si>
  <si>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</si>
  <si>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</si>
  <si>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</si>
  <si>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</si>
  <si>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</si>
  <si>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</si>
  <si>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</si>
  <si>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</si>
  <si>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</si>
  <si>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</si>
  <si>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</si>
  <si>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</si>
  <si>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</si>
  <si>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</si>
  <si>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</si>
  <si>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</si>
  <si>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</si>
  <si>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</si>
  <si>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</si>
  <si>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</si>
  <si>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</si>
  <si>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</si>
  <si>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</si>
  <si>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</si>
  <si>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</si>
  <si>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</si>
  <si>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</si>
  <si>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</si>
  <si>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</si>
  <si>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</si>
  <si>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</si>
  <si>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</si>
  <si>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</si>
  <si>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</si>
  <si>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</si>
  <si>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</si>
  <si>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</si>
  <si>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</si>
  <si>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</si>
  <si>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</si>
  <si>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</si>
  <si>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</si>
  <si>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</si>
  <si>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</si>
  <si>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</si>
  <si>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</si>
  <si>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</si>
  <si>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</si>
  <si>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</si>
  <si>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</si>
  <si>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</si>
  <si>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</si>
  <si>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</si>
  <si>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</si>
  <si>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</si>
  <si>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</si>
  <si>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</si>
  <si>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</si>
  <si>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</si>
  <si>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</si>
  <si>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</si>
  <si>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</si>
  <si>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</si>
  <si>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</si>
  <si>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</si>
  <si>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</si>
  <si>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</si>
  <si>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</si>
  <si>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</si>
  <si>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</si>
  <si>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</si>
  <si>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</si>
  <si>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</si>
  <si>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</si>
  <si>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</si>
  <si>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</si>
  <si>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</si>
  <si>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</si>
  <si>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</si>
  <si>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</si>
  <si>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</si>
  <si>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</si>
  <si>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</si>
  <si>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</si>
  <si>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</si>
  <si>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</si>
  <si>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</si>
  <si>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</si>
  <si>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</si>
  <si>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</si>
  <si>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</si>
  <si>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</si>
  <si>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</si>
  <si>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</si>
  <si>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</si>
  <si>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</si>
  <si>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</si>
  <si>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</si>
  <si>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</si>
  <si>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</si>
  <si>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</si>
  <si>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</si>
  <si>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</si>
  <si>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</si>
  <si>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</si>
  <si>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</si>
  <si>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</si>
  <si>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</si>
  <si>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</si>
  <si>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</si>
  <si>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</si>
  <si>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</si>
  <si>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</si>
  <si>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</si>
  <si>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</si>
  <si>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</si>
  <si>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</si>
  <si>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</si>
  <si>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</si>
  <si>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</si>
  <si>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</si>
  <si>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</si>
  <si>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</si>
  <si>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</si>
  <si>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</si>
  <si>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</si>
  <si>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</si>
  <si>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</si>
  <si>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</si>
  <si>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</si>
  <si>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</si>
  <si>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</si>
  <si>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</si>
  <si>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</si>
  <si>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</si>
  <si>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</si>
  <si>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</si>
  <si>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</si>
  <si>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</si>
  <si>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</si>
  <si>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</si>
  <si>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</si>
  <si>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</si>
  <si>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</si>
  <si>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</si>
  <si>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</si>
  <si>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</si>
  <si>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</si>
  <si>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</si>
  <si>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</si>
  <si>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</si>
  <si>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</si>
  <si>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</si>
  <si>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</si>
  <si>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</si>
  <si>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</si>
  <si>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</si>
  <si>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</si>
  <si>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</si>
  <si>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</si>
  <si>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</si>
  <si>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</si>
  <si>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</si>
  <si>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</si>
  <si>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</si>
  <si>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</si>
  <si>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</si>
  <si>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</si>
  <si>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</si>
  <si>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</si>
  <si>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</si>
  <si>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</si>
  <si>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</si>
  <si>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</si>
  <si>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</si>
  <si>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</si>
  <si>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</si>
  <si>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</si>
  <si>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</si>
  <si>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</si>
  <si>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</si>
  <si>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</si>
  <si>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</si>
  <si>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</si>
  <si>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</si>
  <si>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</si>
  <si>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</si>
  <si>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</si>
  <si>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</si>
  <si>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</si>
  <si>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</si>
  <si>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</si>
  <si>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</si>
  <si>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</si>
  <si>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</si>
  <si>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基礎年金給付に必要な経費</t>
    <phoneticPr fontId="6"/>
  </si>
  <si>
    <t>年金局</t>
    <phoneticPr fontId="6"/>
  </si>
  <si>
    <t>総務課</t>
    <phoneticPr fontId="6"/>
  </si>
  <si>
    <t>○</t>
  </si>
  <si>
    <t>国民年金法第１５条（第４号を除く）</t>
    <phoneticPr fontId="6"/>
  </si>
  <si>
    <t xml:space="preserve">                                         －</t>
    <phoneticPr fontId="6"/>
  </si>
  <si>
    <t>老齢、障害又は死亡による所得の喪失・減少により、国民生活の安定が損なわれることを国民の共同連帯によって防止し、もって健全な国民生活の維持・向上に寄与するため、基礎年金の給付を行う。</t>
    <phoneticPr fontId="6"/>
  </si>
  <si>
    <t>厚生年金・国民年金・共済組合等からの拠出金等を財源として、基礎年金の給付を行う。</t>
    <phoneticPr fontId="6"/>
  </si>
  <si>
    <t>-</t>
  </si>
  <si>
    <t>基礎年金給付費</t>
    <phoneticPr fontId="6"/>
  </si>
  <si>
    <t>-</t>
    <phoneticPr fontId="6"/>
  </si>
  <si>
    <t>-</t>
    <phoneticPr fontId="6"/>
  </si>
  <si>
    <t>-</t>
    <phoneticPr fontId="6"/>
  </si>
  <si>
    <t>-</t>
    <phoneticPr fontId="6"/>
  </si>
  <si>
    <t>本経費は、被保険者期間中の保険料納付記録に基づき裁定された基礎年金の給付費であり、定量的な目標が設定できない。</t>
    <phoneticPr fontId="6"/>
  </si>
  <si>
    <t>被保険者期間中の保険料納付記録に基づき裁定された基礎年金を適切に給付する。</t>
    <phoneticPr fontId="6"/>
  </si>
  <si>
    <t>年金受給者に対し、着実に給付する。</t>
    <phoneticPr fontId="6"/>
  </si>
  <si>
    <t>億円</t>
    <rPh sb="0" eb="2">
      <t>オクエン</t>
    </rPh>
    <phoneticPr fontId="6"/>
  </si>
  <si>
    <t>-</t>
    <phoneticPr fontId="6"/>
  </si>
  <si>
    <t>-</t>
    <phoneticPr fontId="6"/>
  </si>
  <si>
    <t>-</t>
    <phoneticPr fontId="6"/>
  </si>
  <si>
    <t>-</t>
    <phoneticPr fontId="6"/>
  </si>
  <si>
    <t>千人</t>
    <rPh sb="0" eb="2">
      <t>センニン</t>
    </rPh>
    <phoneticPr fontId="6"/>
  </si>
  <si>
    <t>-</t>
    <phoneticPr fontId="6"/>
  </si>
  <si>
    <t>-</t>
    <phoneticPr fontId="6"/>
  </si>
  <si>
    <t>-</t>
    <phoneticPr fontId="6"/>
  </si>
  <si>
    <t>-</t>
    <phoneticPr fontId="6"/>
  </si>
  <si>
    <t>-</t>
    <phoneticPr fontId="6"/>
  </si>
  <si>
    <t>-</t>
    <phoneticPr fontId="6"/>
  </si>
  <si>
    <t>-</t>
    <phoneticPr fontId="6"/>
  </si>
  <si>
    <t>-</t>
    <phoneticPr fontId="6"/>
  </si>
  <si>
    <t>上位施策を達成するために、年金受給者に対し、着実に給付する。
また、本経費は、被保険者期間中の保険料納付記録に基づき裁定された基礎年金の給付費であり、測定指標を設定できない。</t>
    <rPh sb="0" eb="2">
      <t>ジョウイ</t>
    </rPh>
    <rPh sb="2" eb="4">
      <t>セサク</t>
    </rPh>
    <rPh sb="5" eb="7">
      <t>タッセイ</t>
    </rPh>
    <rPh sb="63" eb="67">
      <t>キソ</t>
    </rPh>
    <rPh sb="65" eb="67">
      <t>ネンキン</t>
    </rPh>
    <rPh sb="75" eb="77">
      <t>ソクテイ</t>
    </rPh>
    <rPh sb="77" eb="79">
      <t>シヒョウ</t>
    </rPh>
    <phoneticPr fontId="6"/>
  </si>
  <si>
    <t>-</t>
    <phoneticPr fontId="6"/>
  </si>
  <si>
    <t>-</t>
    <phoneticPr fontId="6"/>
  </si>
  <si>
    <t>-</t>
    <phoneticPr fontId="6"/>
  </si>
  <si>
    <t>-</t>
    <phoneticPr fontId="6"/>
  </si>
  <si>
    <t>本事業は、法律に基づき、老齢、障害又は死亡によって国民生活の安定が損なわれることを防止するとともに、健全な生活の維持・向上に寄与することを目的とする必要不可欠な事業である。</t>
    <rPh sb="5" eb="7">
      <t>ホウリツ</t>
    </rPh>
    <rPh sb="8" eb="9">
      <t>モト</t>
    </rPh>
    <rPh sb="25" eb="27">
      <t>コクミン</t>
    </rPh>
    <rPh sb="27" eb="29">
      <t>セイカツ</t>
    </rPh>
    <rPh sb="30" eb="32">
      <t>アンテイ</t>
    </rPh>
    <phoneticPr fontId="4"/>
  </si>
  <si>
    <t>本事業を安定的かつ継続的に行うために、国の責務において実施することが必要不可欠である。</t>
    <rPh sb="19" eb="20">
      <t>クニ</t>
    </rPh>
    <rPh sb="21" eb="23">
      <t>セキム</t>
    </rPh>
    <rPh sb="27" eb="29">
      <t>ジッシ</t>
    </rPh>
    <phoneticPr fontId="4"/>
  </si>
  <si>
    <t>本事業の目的は、日本国憲法に規定された理念に基づくものであり、その目的を達成するために、法律に基づき、国の責務において実施すべき優先度が高い事業である。</t>
    <rPh sb="0" eb="1">
      <t>ホン</t>
    </rPh>
    <rPh sb="1" eb="3">
      <t>ジギョウ</t>
    </rPh>
    <rPh sb="4" eb="6">
      <t>モクテキ</t>
    </rPh>
    <rPh sb="8" eb="10">
      <t>ニホン</t>
    </rPh>
    <rPh sb="10" eb="11">
      <t>コク</t>
    </rPh>
    <rPh sb="11" eb="13">
      <t>ケンポウ</t>
    </rPh>
    <rPh sb="14" eb="16">
      <t>キテイ</t>
    </rPh>
    <rPh sb="19" eb="21">
      <t>リネン</t>
    </rPh>
    <rPh sb="22" eb="23">
      <t>モト</t>
    </rPh>
    <rPh sb="33" eb="35">
      <t>モクテキ</t>
    </rPh>
    <rPh sb="36" eb="38">
      <t>タッセイ</t>
    </rPh>
    <rPh sb="44" eb="46">
      <t>ホウリツ</t>
    </rPh>
    <rPh sb="47" eb="48">
      <t>モト</t>
    </rPh>
    <rPh sb="51" eb="52">
      <t>クニ</t>
    </rPh>
    <rPh sb="53" eb="55">
      <t>セキム</t>
    </rPh>
    <rPh sb="59" eb="61">
      <t>ジッシ</t>
    </rPh>
    <rPh sb="64" eb="67">
      <t>ユウセンド</t>
    </rPh>
    <rPh sb="68" eb="69">
      <t>タカ</t>
    </rPh>
    <rPh sb="70" eb="72">
      <t>ジギョウ</t>
    </rPh>
    <phoneticPr fontId="4"/>
  </si>
  <si>
    <t>‐</t>
  </si>
  <si>
    <t>無</t>
  </si>
  <si>
    <t>国民年金法に基づく基礎年金は、国民年金の被保険者全体で公平に負担している年金給付であり、受益者との負担関係は妥当である。</t>
    <phoneticPr fontId="6"/>
  </si>
  <si>
    <t>-</t>
    <phoneticPr fontId="6"/>
  </si>
  <si>
    <t>国民年金法に基づく受給者への基礎年金給付であり、必要な経費に限定されている。</t>
    <phoneticPr fontId="6"/>
  </si>
  <si>
    <t>代替指標の実績は目的に見合ったものになっている。</t>
    <phoneticPr fontId="6"/>
  </si>
  <si>
    <t>-</t>
    <phoneticPr fontId="6"/>
  </si>
  <si>
    <t>活動実績はほぼ見込みどおり推移している。</t>
    <phoneticPr fontId="6"/>
  </si>
  <si>
    <t>-</t>
    <phoneticPr fontId="6"/>
  </si>
  <si>
    <t>-</t>
    <phoneticPr fontId="6"/>
  </si>
  <si>
    <t>・当該支出は、国民年金法に基づき、被保険者、又は被保険者であった者等に対して、老齢、障害又は死亡に関する給付に充てるものであり、必要性、有効性等が認められる。</t>
    <phoneticPr fontId="6"/>
  </si>
  <si>
    <t>・引き続き、年金給付の迅速な決定及び正確な支給に努めるとともに、年金受給者への給付費の支払いに支障をきたさぬように、過去の支払実績等を踏まえ、必要な予算額を確保するとともに、適正な執行を行うなどの取組みを進める。</t>
    <phoneticPr fontId="6"/>
  </si>
  <si>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rPh sb="2" eb="4">
      <t>ジギョウ</t>
    </rPh>
    <rPh sb="4" eb="6">
      <t>シワ</t>
    </rPh>
    <rPh sb="10" eb="12">
      <t>ジッシ</t>
    </rPh>
    <rPh sb="12" eb="15">
      <t>ネンガッピ</t>
    </rPh>
    <rPh sb="18" eb="20">
      <t>ヘイセイ</t>
    </rPh>
    <rPh sb="22" eb="23">
      <t>ネン</t>
    </rPh>
    <rPh sb="25" eb="26">
      <t>ガツ</t>
    </rPh>
    <rPh sb="28" eb="29">
      <t>ニチ</t>
    </rPh>
    <rPh sb="32" eb="34">
      <t>ジギョウ</t>
    </rPh>
    <rPh sb="34" eb="36">
      <t>バンゴウ</t>
    </rPh>
    <rPh sb="46" eb="48">
      <t>ヒョウカ</t>
    </rPh>
    <rPh sb="48" eb="50">
      <t>ケッカ</t>
    </rPh>
    <rPh sb="195" eb="197">
      <t>テイゲン</t>
    </rPh>
    <rPh sb="197" eb="198">
      <t>ガタ</t>
    </rPh>
    <rPh sb="198" eb="200">
      <t>セイサク</t>
    </rPh>
    <rPh sb="200" eb="202">
      <t>シワ</t>
    </rPh>
    <rPh sb="206" eb="208">
      <t>ジッシ</t>
    </rPh>
    <rPh sb="208" eb="211">
      <t>ネンガッピ</t>
    </rPh>
    <rPh sb="214" eb="216">
      <t>ヘイセイ</t>
    </rPh>
    <rPh sb="218" eb="219">
      <t>ネン</t>
    </rPh>
    <rPh sb="221" eb="222">
      <t>ガツ</t>
    </rPh>
    <rPh sb="224" eb="225">
      <t>ニチ</t>
    </rPh>
    <rPh sb="228" eb="230">
      <t>ジギョウ</t>
    </rPh>
    <rPh sb="230" eb="232">
      <t>バンゴウ</t>
    </rPh>
    <rPh sb="243" eb="245">
      <t>ヒョウカ</t>
    </rPh>
    <rPh sb="245" eb="247">
      <t>ケッカ</t>
    </rPh>
    <phoneticPr fontId="1"/>
  </si>
  <si>
    <t>645</t>
    <phoneticPr fontId="6"/>
  </si>
  <si>
    <t>795</t>
    <phoneticPr fontId="6"/>
  </si>
  <si>
    <t>808</t>
    <phoneticPr fontId="6"/>
  </si>
  <si>
    <t>774</t>
    <phoneticPr fontId="6"/>
  </si>
  <si>
    <t>基礎年金給付費</t>
  </si>
  <si>
    <t>・被保険者が老齢となって所得の減少等により生活の安定が損なわれることを防止することを目的として、原則65歳以降支給（老齢基礎年金）
・疾病や負傷により障害となり、日常生活に制限を受けるような状態になった場合に、障害の程度に応じて支給（障害基礎年金）
・被保険者又は被保険者であった者が死亡した場合に、その当時生計を維持されていた子又は子のある妻に支給（遺族基礎年金）</t>
    <phoneticPr fontId="6"/>
  </si>
  <si>
    <t>年金受給者</t>
    <rPh sb="0" eb="2">
      <t>ネンキン</t>
    </rPh>
    <rPh sb="2" eb="5">
      <t>ジュキュウシャ</t>
    </rPh>
    <phoneticPr fontId="6"/>
  </si>
  <si>
    <t>老齢・障害又は死亡等に関して必要な給付の支払</t>
    <rPh sb="0" eb="2">
      <t>ロウレイ</t>
    </rPh>
    <rPh sb="3" eb="5">
      <t>ショウガイ</t>
    </rPh>
    <rPh sb="5" eb="6">
      <t>マタ</t>
    </rPh>
    <rPh sb="7" eb="9">
      <t>シボウ</t>
    </rPh>
    <rPh sb="9" eb="10">
      <t>トウ</t>
    </rPh>
    <rPh sb="11" eb="12">
      <t>カン</t>
    </rPh>
    <rPh sb="14" eb="16">
      <t>ヒツヨウ</t>
    </rPh>
    <rPh sb="17" eb="19">
      <t>キュウフ</t>
    </rPh>
    <rPh sb="20" eb="22">
      <t>シハラ</t>
    </rPh>
    <phoneticPr fontId="6"/>
  </si>
  <si>
    <t>-</t>
    <phoneticPr fontId="6"/>
  </si>
  <si>
    <t>-</t>
    <phoneticPr fontId="6"/>
  </si>
  <si>
    <t>797</t>
    <phoneticPr fontId="6"/>
  </si>
  <si>
    <t>本経費は、被保険者等からの年金の請求に基づき支給する給付費であり、単位当たりコストの算出になじまない。</t>
    <rPh sb="0" eb="1">
      <t>ホン</t>
    </rPh>
    <rPh sb="1" eb="3">
      <t>ケイヒ</t>
    </rPh>
    <rPh sb="5" eb="10">
      <t>ヒホケンシャナド</t>
    </rPh>
    <rPh sb="13" eb="15">
      <t>ネンキン</t>
    </rPh>
    <rPh sb="16" eb="18">
      <t>セイキュウ</t>
    </rPh>
    <rPh sb="19" eb="20">
      <t>モト</t>
    </rPh>
    <rPh sb="22" eb="24">
      <t>シキュウ</t>
    </rPh>
    <rPh sb="26" eb="28">
      <t>キュウフ</t>
    </rPh>
    <rPh sb="28" eb="29">
      <t>ヒ</t>
    </rPh>
    <rPh sb="33" eb="35">
      <t>タンイ</t>
    </rPh>
    <rPh sb="35" eb="36">
      <t>ア</t>
    </rPh>
    <rPh sb="42" eb="44">
      <t>サンシュツ</t>
    </rPh>
    <phoneticPr fontId="4"/>
  </si>
  <si>
    <t>施策大目標１　　老後生活の経済的自立の基礎となる所得保障の充実を図ること</t>
    <rPh sb="0" eb="2">
      <t>セサク</t>
    </rPh>
    <rPh sb="2" eb="5">
      <t>ダイモクヒョウ</t>
    </rPh>
    <phoneticPr fontId="6"/>
  </si>
  <si>
    <t>Ⅹ－１－１　国民に信頼される持続可能な公的年金制度を構築し、適正な事業運営を図ること</t>
    <phoneticPr fontId="6"/>
  </si>
  <si>
    <t>A.年金受給者</t>
    <phoneticPr fontId="6"/>
  </si>
  <si>
    <t>点検対象外</t>
    <rPh sb="0" eb="2">
      <t>テンケン</t>
    </rPh>
    <rPh sb="2" eb="5">
      <t>タイショウガイ</t>
    </rPh>
    <phoneticPr fontId="6"/>
  </si>
  <si>
    <t>年金給付に支障の無いよう、引き続き必要な予算額を確保するとともに、適正な執行を行うこと。</t>
    <phoneticPr fontId="6"/>
  </si>
  <si>
    <t>総務課長　大西 友弘</t>
    <rPh sb="0" eb="2">
      <t>ソウム</t>
    </rPh>
    <rPh sb="2" eb="4">
      <t>カチョウ</t>
    </rPh>
    <rPh sb="5" eb="7">
      <t>オオニシ</t>
    </rPh>
    <rPh sb="8" eb="10">
      <t>トモヒロ</t>
    </rPh>
    <phoneticPr fontId="6"/>
  </si>
  <si>
    <t>被保険者期間中の保険料納付記録に基づき裁定された基礎年金を適切に給付する。
27年度　給付費 209,349億円　受給者数 30,943千人
28年度　給付費 216,833億円　受給者数 31,935千人
29年度　給付費 224,089億円　受給者数 32,925千人</t>
    <rPh sb="109" eb="112">
      <t>キュウフヒ</t>
    </rPh>
    <rPh sb="120" eb="122">
      <t>オクエン</t>
    </rPh>
    <rPh sb="123" eb="126">
      <t>ジュキュウシャ</t>
    </rPh>
    <rPh sb="126" eb="127">
      <t>スウ</t>
    </rPh>
    <rPh sb="134" eb="136">
      <t>センニン</t>
    </rPh>
    <phoneticPr fontId="6"/>
  </si>
  <si>
    <t>－</t>
    <phoneticPr fontId="6"/>
  </si>
  <si>
    <t>735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</si>
</sst>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180975</xdr:colOff>
      <xdr:row>739</xdr:row>
      <xdr:rowOff>323850</xdr:rowOff>
    </xdr:from>
    <xdr:to>
      <xdr:col>42</xdr:col>
      <xdr:colOff>20638</xdr:colOff>
      <xdr:row>749</xdr:row>
      <xdr:rowOff>327025</xdr:rowOff>
    </xdr:to>
    <xdr:grpSp>
      <xdr:nvGrpSpPr>
        <xdr:cNvPr id="2" name="グループ化 1"/>
        <xdr:cNvGrpSpPr>
          <a:grpSpLocks/>
        </xdr:cNvGrpSpPr>
      </xdr:nvGrpSpPr>
      <xdr:grpSpPr bwMode="auto">
        <a:xfrm>
          <a:off x="1806575" y="46145450"/>
          <a:ext cx="6748463" cy="3559175"/>
          <a:chOff x="3365500" y="28384500"/>
          <a:chExt cx="6441211" cy="3454400"/>
        </a:xfrm>
      </xdr:grpSpPr>
      <xdr:sp macro="" textlink="">
        <xdr:nvSpPr>
          <xdr:cNvPr id="3" name="角丸四角形 2"/>
          <xdr:cNvSpPr/>
        </xdr:nvSpPr>
        <xdr:spPr>
          <a:xfrm>
            <a:off x="3365500" y="28384500"/>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365500" y="30894188"/>
            <a:ext cx="2545019" cy="94471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年金受給者</a:t>
            </a:r>
          </a:p>
        </xdr:txBody>
      </xdr:sp>
      <xdr:cxnSp macro="">
        <xdr:nvCxnSpPr>
          <xdr:cNvPr id="5" name="直線矢印コネクタ 4"/>
          <xdr:cNvCxnSpPr/>
        </xdr:nvCxnSpPr>
        <xdr:spPr>
          <a:xfrm rot="16200000" flipH="1">
            <a:off x="3074946" y="30121530"/>
            <a:ext cx="1469551" cy="185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078105" y="29472350"/>
            <a:ext cx="5728606" cy="12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latin typeface="+mn-ea"/>
                <a:ea typeface="+mn-ea"/>
              </a:rPr>
              <a:t>	</a:t>
            </a:r>
          </a:p>
          <a:p>
            <a:r>
              <a:rPr kumimoji="1" lang="ja-JP" altLang="ja-JP" sz="1200">
                <a:solidFill>
                  <a:schemeClr val="dk1"/>
                </a:solidFill>
                <a:effectLst/>
                <a:latin typeface="+mn-ea"/>
                <a:ea typeface="+mn-ea"/>
                <a:cs typeface="+mn-cs"/>
              </a:rPr>
              <a:t>（国民年金法に基づく、老齢、障害又は死亡に関して必要な給付の支払）</a:t>
            </a:r>
            <a:endParaRPr lang="ja-JP" altLang="ja-JP" sz="1200">
              <a:effectLst/>
              <a:latin typeface="+mn-ea"/>
              <a:ea typeface="+mn-ea"/>
            </a:endParaRPr>
          </a:p>
          <a:p>
            <a:endParaRPr kumimoji="1" lang="en-US" altLang="ja-JP" sz="12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en-US" altLang="ja-JP" sz="1200">
                <a:latin typeface="+mn-ea"/>
                <a:ea typeface="+mn-ea"/>
              </a:rPr>
              <a:t>22,408,942</a:t>
            </a:r>
            <a:r>
              <a:rPr kumimoji="1" lang="ja-JP" altLang="en-US" sz="1200">
                <a:latin typeface="+mn-ea"/>
                <a:ea typeface="+mn-ea"/>
              </a:rPr>
              <a:t>百万円（平成</a:t>
            </a:r>
            <a:r>
              <a:rPr kumimoji="1" lang="en-US" altLang="ja-JP" sz="1200">
                <a:latin typeface="+mn-ea"/>
                <a:ea typeface="+mn-ea"/>
              </a:rPr>
              <a:t>29</a:t>
            </a:r>
            <a:r>
              <a:rPr kumimoji="1" lang="ja-JP" altLang="en-US" sz="1200">
                <a:latin typeface="+mn-ea"/>
                <a:ea typeface="+mn-ea"/>
              </a:rPr>
              <a:t>年度執行額）</a:t>
            </a:r>
            <a:endParaRPr lang="ja-JP" altLang="ja-JP" sz="1200">
              <a:effectLst/>
              <a:latin typeface="+mn-ea"/>
              <a:ea typeface="+mn-ea"/>
            </a:endParaRPr>
          </a:p>
          <a:p>
            <a:endParaRPr kumimoji="1" lang="ja-JP" altLang="en-US" sz="12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769</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3" t="s">
        <v>161</v>
      </c>
      <c r="H5" s="844"/>
      <c r="I5" s="844"/>
      <c r="J5" s="844"/>
      <c r="K5" s="844"/>
      <c r="L5" s="844"/>
      <c r="M5" s="845" t="s">
        <v>66</v>
      </c>
      <c r="N5" s="846"/>
      <c r="O5" s="846"/>
      <c r="P5" s="846"/>
      <c r="Q5" s="846"/>
      <c r="R5" s="847"/>
      <c r="S5" s="848" t="s">
        <v>131</v>
      </c>
      <c r="T5" s="844"/>
      <c r="U5" s="844"/>
      <c r="V5" s="844"/>
      <c r="W5" s="844"/>
      <c r="X5" s="849"/>
      <c r="Y5" s="697" t="s">
        <v>3</v>
      </c>
      <c r="Z5" s="539"/>
      <c r="AA5" s="539"/>
      <c r="AB5" s="539"/>
      <c r="AC5" s="539"/>
      <c r="AD5" s="540"/>
      <c r="AE5" s="698" t="s">
        <v>553</v>
      </c>
      <c r="AF5" s="698"/>
      <c r="AG5" s="698"/>
      <c r="AH5" s="698"/>
      <c r="AI5" s="698"/>
      <c r="AJ5" s="698"/>
      <c r="AK5" s="698"/>
      <c r="AL5" s="698"/>
      <c r="AM5" s="698"/>
      <c r="AN5" s="698"/>
      <c r="AO5" s="698"/>
      <c r="AP5" s="699"/>
      <c r="AQ5" s="700" t="s">
        <v>620</v>
      </c>
      <c r="AR5" s="701"/>
      <c r="AS5" s="701"/>
      <c r="AT5" s="701"/>
      <c r="AU5" s="701"/>
      <c r="AV5" s="701"/>
      <c r="AW5" s="701"/>
      <c r="AX5" s="702"/>
    </row>
    <row r="6" spans="1:50" ht="39" customHeight="1" x14ac:dyDescent="0.15">
      <c r="A6" s="705" t="s">
        <v>4</v>
      </c>
      <c r="B6" s="706"/>
      <c r="C6" s="706"/>
      <c r="D6" s="706"/>
      <c r="E6" s="706"/>
      <c r="F6" s="706"/>
      <c r="G6" s="391" t="str">
        <f>入力規則等!F39</f>
        <v>年金特別会計基礎年金勘定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5" t="s">
        <v>556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高齢社会対策</v>
      </c>
      <c r="H8" s="719"/>
      <c r="I8" s="719"/>
      <c r="J8" s="719"/>
      <c r="K8" s="719"/>
      <c r="L8" s="719"/>
      <c r="M8" s="719"/>
      <c r="N8" s="719"/>
      <c r="O8" s="719"/>
      <c r="P8" s="719"/>
      <c r="Q8" s="719"/>
      <c r="R8" s="719"/>
      <c r="S8" s="719"/>
      <c r="T8" s="719"/>
      <c r="U8" s="719"/>
      <c r="V8" s="719"/>
      <c r="W8" s="719"/>
      <c r="X8" s="945"/>
      <c r="Y8" s="850" t="s">
        <v>390</v>
      </c>
      <c r="Z8" s="851"/>
      <c r="AA8" s="851"/>
      <c r="AB8" s="851"/>
      <c r="AC8" s="851"/>
      <c r="AD8" s="852"/>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3" t="s">
        <v>23</v>
      </c>
      <c r="B9" s="854"/>
      <c r="C9" s="854"/>
      <c r="D9" s="854"/>
      <c r="E9" s="854"/>
      <c r="F9" s="854"/>
      <c r="G9" s="855" t="s">
        <v>557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6" t="s">
        <v>24</v>
      </c>
      <c r="B12" s="947"/>
      <c r="C12" s="947"/>
      <c r="D12" s="947"/>
      <c r="E12" s="947"/>
      <c r="F12" s="948"/>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21777465</v>
      </c>
      <c r="Q13" s="657"/>
      <c r="R13" s="657"/>
      <c r="S13" s="657"/>
      <c r="T13" s="657"/>
      <c r="U13" s="657"/>
      <c r="V13" s="658"/>
      <c r="W13" s="656">
        <v>22510409</v>
      </c>
      <c r="X13" s="657"/>
      <c r="Y13" s="657"/>
      <c r="Z13" s="657"/>
      <c r="AA13" s="657"/>
      <c r="AB13" s="657"/>
      <c r="AC13" s="658"/>
      <c r="AD13" s="656">
        <v>23280192</v>
      </c>
      <c r="AE13" s="657"/>
      <c r="AF13" s="657"/>
      <c r="AG13" s="657"/>
      <c r="AH13" s="657"/>
      <c r="AI13" s="657"/>
      <c r="AJ13" s="658"/>
      <c r="AK13" s="656">
        <v>24129697</v>
      </c>
      <c r="AL13" s="657"/>
      <c r="AM13" s="657"/>
      <c r="AN13" s="657"/>
      <c r="AO13" s="657"/>
      <c r="AP13" s="657"/>
      <c r="AQ13" s="658"/>
      <c r="AR13" s="922">
        <v>24703632</v>
      </c>
      <c r="AS13" s="923"/>
      <c r="AT13" s="923"/>
      <c r="AU13" s="923"/>
      <c r="AV13" s="923"/>
      <c r="AW13" s="923"/>
      <c r="AX13" s="924"/>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c r="AL14" s="657"/>
      <c r="AM14" s="657"/>
      <c r="AN14" s="657"/>
      <c r="AO14" s="657"/>
      <c r="AP14" s="657"/>
      <c r="AQ14" s="658"/>
      <c r="AR14" s="791"/>
      <c r="AS14" s="791"/>
      <c r="AT14" s="791"/>
      <c r="AU14" s="791"/>
      <c r="AV14" s="791"/>
      <c r="AW14" s="791"/>
      <c r="AX14" s="792"/>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10"/>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6"/>
      <c r="H18" s="727"/>
      <c r="I18" s="715" t="s">
        <v>20</v>
      </c>
      <c r="J18" s="716"/>
      <c r="K18" s="716"/>
      <c r="L18" s="716"/>
      <c r="M18" s="716"/>
      <c r="N18" s="716"/>
      <c r="O18" s="717"/>
      <c r="P18" s="882">
        <f>SUM(P13:V17)</f>
        <v>21777465</v>
      </c>
      <c r="Q18" s="883"/>
      <c r="R18" s="883"/>
      <c r="S18" s="883"/>
      <c r="T18" s="883"/>
      <c r="U18" s="883"/>
      <c r="V18" s="884"/>
      <c r="W18" s="882">
        <f>SUM(W13:AC17)</f>
        <v>22510409</v>
      </c>
      <c r="X18" s="883"/>
      <c r="Y18" s="883"/>
      <c r="Z18" s="883"/>
      <c r="AA18" s="883"/>
      <c r="AB18" s="883"/>
      <c r="AC18" s="884"/>
      <c r="AD18" s="882">
        <f>SUM(AD13:AJ17)</f>
        <v>23280192</v>
      </c>
      <c r="AE18" s="883"/>
      <c r="AF18" s="883"/>
      <c r="AG18" s="883"/>
      <c r="AH18" s="883"/>
      <c r="AI18" s="883"/>
      <c r="AJ18" s="884"/>
      <c r="AK18" s="882">
        <f>SUM(AK13:AQ17)</f>
        <v>24129697</v>
      </c>
      <c r="AL18" s="883"/>
      <c r="AM18" s="883"/>
      <c r="AN18" s="883"/>
      <c r="AO18" s="883"/>
      <c r="AP18" s="883"/>
      <c r="AQ18" s="884"/>
      <c r="AR18" s="882">
        <f>SUM(AR13:AX17)</f>
        <v>24703632</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20934891</v>
      </c>
      <c r="Q19" s="657"/>
      <c r="R19" s="657"/>
      <c r="S19" s="657"/>
      <c r="T19" s="657"/>
      <c r="U19" s="657"/>
      <c r="V19" s="658"/>
      <c r="W19" s="656">
        <v>21683300</v>
      </c>
      <c r="X19" s="657"/>
      <c r="Y19" s="657"/>
      <c r="Z19" s="657"/>
      <c r="AA19" s="657"/>
      <c r="AB19" s="657"/>
      <c r="AC19" s="658"/>
      <c r="AD19" s="656">
        <v>22408942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0.96130982187320702</v>
      </c>
      <c r="Q20" s="311"/>
      <c r="R20" s="311"/>
      <c r="S20" s="311"/>
      <c r="T20" s="311"/>
      <c r="U20" s="311"/>
      <c r="V20" s="311"/>
      <c r="W20" s="311">
        <f t="shared" ref="W20" si="0">IF(W18=0, "-", SUM(W19)/W18)</f>
        <v>0.9632565983141399</v>
      </c>
      <c r="X20" s="311"/>
      <c r="Y20" s="311"/>
      <c r="Z20" s="311"/>
      <c r="AA20" s="311"/>
      <c r="AB20" s="311"/>
      <c r="AC20" s="311"/>
      <c r="AD20" s="311">
        <f t="shared" ref="AD20" si="1">IF(AD18=0, "-", SUM(AD19)/AD18)</f>
        <v>0.96257548047713692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0.96130982187320702</v>
      </c>
      <c r="Q21" s="311"/>
      <c r="R21" s="311"/>
      <c r="S21" s="311"/>
      <c r="T21" s="311"/>
      <c r="U21" s="311"/>
      <c r="V21" s="311"/>
      <c r="W21" s="311">
        <f t="shared" ref="W21" si="2">IF(W19=0, "-", SUM(W19)/SUM(W13,W14))</f>
        <v>0.9632565983141399</v>
      </c>
      <c r="X21" s="311"/>
      <c r="Y21" s="311"/>
      <c r="Z21" s="311"/>
      <c r="AA21" s="311"/>
      <c r="AB21" s="311"/>
      <c r="AC21" s="311"/>
      <c r="AD21" s="311">
        <f t="shared" ref="AD21" si="3">IF(AD19=0, "-", SUM(AD19)/SUM(AD13,AD14))</f>
        <v>0.96257548047713692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560</v>
      </c>
      <c r="H23" s="956"/>
      <c r="I23" s="956"/>
      <c r="J23" s="956"/>
      <c r="K23" s="956"/>
      <c r="L23" s="956"/>
      <c r="M23" s="956"/>
      <c r="N23" s="956"/>
      <c r="O23" s="957"/>
      <c r="P23" s="922">
        <v>24129697</v>
      </c>
      <c r="Q23" s="923"/>
      <c r="R23" s="923"/>
      <c r="S23" s="923"/>
      <c r="T23" s="923"/>
      <c r="U23" s="923"/>
      <c r="V23" s="940"/>
      <c r="W23" s="922">
        <v>24703632</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6"/>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6"/>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6"/>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24129697</v>
      </c>
      <c r="Q29" s="937"/>
      <c r="R29" s="937"/>
      <c r="S29" s="937"/>
      <c r="T29" s="937"/>
      <c r="U29" s="937"/>
      <c r="V29" s="938"/>
      <c r="W29" s="936">
        <f>AR13</f>
        <v>24703632</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2" t="s">
        <v>265</v>
      </c>
      <c r="H30" s="773"/>
      <c r="I30" s="773"/>
      <c r="J30" s="773"/>
      <c r="K30" s="773"/>
      <c r="L30" s="773"/>
      <c r="M30" s="773"/>
      <c r="N30" s="773"/>
      <c r="O30" s="774"/>
      <c r="P30" s="861" t="s">
        <v>59</v>
      </c>
      <c r="Q30" s="773"/>
      <c r="R30" s="773"/>
      <c r="S30" s="773"/>
      <c r="T30" s="773"/>
      <c r="U30" s="773"/>
      <c r="V30" s="773"/>
      <c r="W30" s="773"/>
      <c r="X30" s="774"/>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66" t="s">
        <v>355</v>
      </c>
      <c r="AR30" s="767"/>
      <c r="AS30" s="767"/>
      <c r="AT30" s="768"/>
      <c r="AU30" s="773" t="s">
        <v>253</v>
      </c>
      <c r="AV30" s="773"/>
      <c r="AW30" s="773"/>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t="s">
        <v>561</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561</v>
      </c>
      <c r="Q32" s="98"/>
      <c r="R32" s="98"/>
      <c r="S32" s="98"/>
      <c r="T32" s="98"/>
      <c r="U32" s="98"/>
      <c r="V32" s="98"/>
      <c r="W32" s="98"/>
      <c r="X32" s="99"/>
      <c r="Y32" s="467" t="s">
        <v>12</v>
      </c>
      <c r="Z32" s="527"/>
      <c r="AA32" s="528"/>
      <c r="AB32" s="457" t="s">
        <v>561</v>
      </c>
      <c r="AC32" s="457"/>
      <c r="AD32" s="457"/>
      <c r="AE32" s="211" t="s">
        <v>561</v>
      </c>
      <c r="AF32" s="212"/>
      <c r="AG32" s="212"/>
      <c r="AH32" s="212"/>
      <c r="AI32" s="211" t="s">
        <v>561</v>
      </c>
      <c r="AJ32" s="212"/>
      <c r="AK32" s="212"/>
      <c r="AL32" s="212"/>
      <c r="AM32" s="211" t="s">
        <v>561</v>
      </c>
      <c r="AN32" s="212"/>
      <c r="AO32" s="212"/>
      <c r="AP32" s="212"/>
      <c r="AQ32" s="333" t="s">
        <v>561</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561</v>
      </c>
      <c r="AF33" s="212"/>
      <c r="AG33" s="212"/>
      <c r="AH33" s="212"/>
      <c r="AI33" s="211" t="s">
        <v>562</v>
      </c>
      <c r="AJ33" s="212"/>
      <c r="AK33" s="212"/>
      <c r="AL33" s="212"/>
      <c r="AM33" s="211" t="s">
        <v>562</v>
      </c>
      <c r="AN33" s="212"/>
      <c r="AO33" s="212"/>
      <c r="AP33" s="212"/>
      <c r="AQ33" s="333" t="s">
        <v>561</v>
      </c>
      <c r="AR33" s="200"/>
      <c r="AS33" s="200"/>
      <c r="AT33" s="334"/>
      <c r="AU33" s="212" t="s">
        <v>561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561</v>
      </c>
      <c r="AF34" s="212"/>
      <c r="AG34" s="212"/>
      <c r="AH34" s="212"/>
      <c r="AI34" s="211" t="s">
        <v>561</v>
      </c>
      <c r="AJ34" s="212"/>
      <c r="AK34" s="212"/>
      <c r="AL34" s="212"/>
      <c r="AM34" s="211" t="s">
        <v>563</v>
      </c>
      <c r="AN34" s="212"/>
      <c r="AO34" s="212"/>
      <c r="AP34" s="212"/>
      <c r="AQ34" s="333" t="s">
        <v>561</v>
      </c>
      <c r="AR34" s="200"/>
      <c r="AS34" s="200"/>
      <c r="AT34" s="334"/>
      <c r="AU34" s="212" t="s">
        <v>563</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9"/>
      <c r="B82" s="523"/>
      <c r="C82" s="424"/>
      <c r="D82" s="424"/>
      <c r="E82" s="424"/>
      <c r="F82" s="425"/>
      <c r="G82" s="675" t="s">
        <v>565</v>
      </c>
      <c r="H82" s="675"/>
      <c r="I82" s="675"/>
      <c r="J82" s="675"/>
      <c r="K82" s="675"/>
      <c r="L82" s="675"/>
      <c r="M82" s="675"/>
      <c r="N82" s="675"/>
      <c r="O82" s="675"/>
      <c r="P82" s="675"/>
      <c r="Q82" s="675"/>
      <c r="R82" s="675"/>
      <c r="S82" s="675"/>
      <c r="T82" s="675"/>
      <c r="U82" s="675"/>
      <c r="V82" s="675"/>
      <c r="W82" s="675"/>
      <c r="X82" s="675"/>
      <c r="Y82" s="675"/>
      <c r="Z82" s="675"/>
      <c r="AA82" s="676"/>
      <c r="AB82" s="888" t="s">
        <v>621</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5" customHeight="1" x14ac:dyDescent="0.15">
      <c r="A83" s="869"/>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23.25" customHeight="1" x14ac:dyDescent="0.15">
      <c r="A84" s="869"/>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75"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569</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9"/>
      <c r="B87" s="424"/>
      <c r="C87" s="424"/>
      <c r="D87" s="424"/>
      <c r="E87" s="424"/>
      <c r="F87" s="425"/>
      <c r="G87" s="97" t="s">
        <v>566</v>
      </c>
      <c r="H87" s="98"/>
      <c r="I87" s="98"/>
      <c r="J87" s="98"/>
      <c r="K87" s="98"/>
      <c r="L87" s="98"/>
      <c r="M87" s="98"/>
      <c r="N87" s="98"/>
      <c r="O87" s="99"/>
      <c r="P87" s="98" t="s">
        <v>567</v>
      </c>
      <c r="Q87" s="510"/>
      <c r="R87" s="510"/>
      <c r="S87" s="510"/>
      <c r="T87" s="510"/>
      <c r="U87" s="510"/>
      <c r="V87" s="510"/>
      <c r="W87" s="510"/>
      <c r="X87" s="511"/>
      <c r="Y87" s="557" t="s">
        <v>62</v>
      </c>
      <c r="Z87" s="558"/>
      <c r="AA87" s="559"/>
      <c r="AB87" s="457" t="s">
        <v>568</v>
      </c>
      <c r="AC87" s="457"/>
      <c r="AD87" s="457"/>
      <c r="AE87" s="211">
        <v>209349</v>
      </c>
      <c r="AF87" s="212"/>
      <c r="AG87" s="212"/>
      <c r="AH87" s="212"/>
      <c r="AI87" s="211">
        <v>216833</v>
      </c>
      <c r="AJ87" s="212"/>
      <c r="AK87" s="212"/>
      <c r="AL87" s="212"/>
      <c r="AM87" s="211">
        <v>224089</v>
      </c>
      <c r="AN87" s="212"/>
      <c r="AO87" s="212"/>
      <c r="AP87" s="212"/>
      <c r="AQ87" s="333" t="s">
        <v>569</v>
      </c>
      <c r="AR87" s="200"/>
      <c r="AS87" s="200"/>
      <c r="AT87" s="334"/>
      <c r="AU87" s="212" t="s">
        <v>570</v>
      </c>
      <c r="AV87" s="212"/>
      <c r="AW87" s="212"/>
      <c r="AX87" s="214"/>
    </row>
    <row r="88" spans="1:60" ht="23.25"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568</v>
      </c>
      <c r="AC88" s="519"/>
      <c r="AD88" s="519"/>
      <c r="AE88" s="211">
        <v>217775</v>
      </c>
      <c r="AF88" s="212"/>
      <c r="AG88" s="212"/>
      <c r="AH88" s="212"/>
      <c r="AI88" s="211">
        <v>225104</v>
      </c>
      <c r="AJ88" s="212"/>
      <c r="AK88" s="212"/>
      <c r="AL88" s="212"/>
      <c r="AM88" s="211">
        <v>232802</v>
      </c>
      <c r="AN88" s="212"/>
      <c r="AO88" s="212"/>
      <c r="AP88" s="212"/>
      <c r="AQ88" s="333" t="s">
        <v>570</v>
      </c>
      <c r="AR88" s="200"/>
      <c r="AS88" s="200"/>
      <c r="AT88" s="334"/>
      <c r="AU88" s="212">
        <v>241297</v>
      </c>
      <c r="AV88" s="212"/>
      <c r="AW88" s="212"/>
      <c r="AX88" s="214"/>
      <c r="AY88" s="10"/>
      <c r="AZ88" s="10"/>
      <c r="BA88" s="10"/>
      <c r="BB88" s="10"/>
      <c r="BC88" s="10"/>
    </row>
    <row r="89" spans="1:60" ht="23.25" customHeight="1" thickBot="1" x14ac:dyDescent="0.2">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96</v>
      </c>
      <c r="AF89" s="212"/>
      <c r="AG89" s="212"/>
      <c r="AH89" s="212"/>
      <c r="AI89" s="211">
        <v>96</v>
      </c>
      <c r="AJ89" s="212"/>
      <c r="AK89" s="212"/>
      <c r="AL89" s="212"/>
      <c r="AM89" s="211">
        <v>96</v>
      </c>
      <c r="AN89" s="212"/>
      <c r="AO89" s="212"/>
      <c r="AP89" s="212"/>
      <c r="AQ89" s="333" t="s">
        <v>570</v>
      </c>
      <c r="AR89" s="200"/>
      <c r="AS89" s="200"/>
      <c r="AT89" s="334"/>
      <c r="AU89" s="212" t="s">
        <v>570</v>
      </c>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30943</v>
      </c>
      <c r="AF101" s="212"/>
      <c r="AG101" s="212"/>
      <c r="AH101" s="213"/>
      <c r="AI101" s="211">
        <v>31935</v>
      </c>
      <c r="AJ101" s="212"/>
      <c r="AK101" s="212"/>
      <c r="AL101" s="213"/>
      <c r="AM101" s="211">
        <v>32925</v>
      </c>
      <c r="AN101" s="212"/>
      <c r="AO101" s="212"/>
      <c r="AP101" s="213"/>
      <c r="AQ101" s="211" t="s">
        <v>571</v>
      </c>
      <c r="AR101" s="212"/>
      <c r="AS101" s="212"/>
      <c r="AT101" s="213"/>
      <c r="AU101" s="211" t="s">
        <v>570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30958</v>
      </c>
      <c r="AF102" s="414"/>
      <c r="AG102" s="414"/>
      <c r="AH102" s="414"/>
      <c r="AI102" s="414">
        <v>31931</v>
      </c>
      <c r="AJ102" s="414"/>
      <c r="AK102" s="414"/>
      <c r="AL102" s="414"/>
      <c r="AM102" s="414">
        <v>33172</v>
      </c>
      <c r="AN102" s="414"/>
      <c r="AO102" s="414"/>
      <c r="AP102" s="414"/>
      <c r="AQ102" s="266">
        <v>34109</v>
      </c>
      <c r="AR102" s="267"/>
      <c r="AS102" s="267"/>
      <c r="AT102" s="312"/>
      <c r="AU102" s="266" t="s">
        <v>572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98" t="s">
        <v>614</v>
      </c>
      <c r="H116" s="783"/>
      <c r="I116" s="783"/>
      <c r="J116" s="783"/>
      <c r="K116" s="783"/>
      <c r="L116" s="783"/>
      <c r="M116" s="783"/>
      <c r="N116" s="783"/>
      <c r="O116" s="783"/>
      <c r="P116" s="783"/>
      <c r="Q116" s="783"/>
      <c r="R116" s="783"/>
      <c r="S116" s="783"/>
      <c r="T116" s="783"/>
      <c r="U116" s="783"/>
      <c r="V116" s="783"/>
      <c r="W116" s="783"/>
      <c r="X116" s="784"/>
      <c r="Y116" s="451" t="s">
        <v>15</v>
      </c>
      <c r="Z116" s="452"/>
      <c r="AA116" s="453"/>
      <c r="AB116" s="458" t="s">
        <v>572</v>
      </c>
      <c r="AC116" s="459"/>
      <c r="AD116" s="460"/>
      <c r="AE116" s="414" t="s">
        <v>572</v>
      </c>
      <c r="AF116" s="414"/>
      <c r="AG116" s="414"/>
      <c r="AH116" s="414"/>
      <c r="AI116" s="414" t="s">
        <v>575</v>
      </c>
      <c r="AJ116" s="414"/>
      <c r="AK116" s="414"/>
      <c r="AL116" s="414"/>
      <c r="AM116" s="414" t="s">
        <v>575</v>
      </c>
      <c r="AN116" s="414"/>
      <c r="AO116" s="414"/>
      <c r="AP116" s="414"/>
      <c r="AQ116" s="211" t="s">
        <v>572</v>
      </c>
      <c r="AR116" s="212"/>
      <c r="AS116" s="212"/>
      <c r="AT116" s="212"/>
      <c r="AU116" s="212"/>
      <c r="AV116" s="212"/>
      <c r="AW116" s="212"/>
      <c r="AX116" s="214"/>
    </row>
    <row r="117" spans="1:50" ht="46.5" customHeight="1" thickBot="1" x14ac:dyDescent="0.2">
      <c r="A117" s="438"/>
      <c r="B117" s="439"/>
      <c r="C117" s="439"/>
      <c r="D117" s="439"/>
      <c r="E117" s="439"/>
      <c r="F117" s="440"/>
      <c r="G117" s="785"/>
      <c r="H117" s="785"/>
      <c r="I117" s="785"/>
      <c r="J117" s="785"/>
      <c r="K117" s="785"/>
      <c r="L117" s="785"/>
      <c r="M117" s="785"/>
      <c r="N117" s="785"/>
      <c r="O117" s="785"/>
      <c r="P117" s="785"/>
      <c r="Q117" s="785"/>
      <c r="R117" s="785"/>
      <c r="S117" s="785"/>
      <c r="T117" s="785"/>
      <c r="U117" s="785"/>
      <c r="V117" s="785"/>
      <c r="W117" s="785"/>
      <c r="X117" s="786"/>
      <c r="Y117" s="467" t="s">
        <v>49</v>
      </c>
      <c r="Z117" s="442"/>
      <c r="AA117" s="443"/>
      <c r="AB117" s="468" t="s">
        <v>574</v>
      </c>
      <c r="AC117" s="469"/>
      <c r="AD117" s="470"/>
      <c r="AE117" s="547" t="s">
        <v>575</v>
      </c>
      <c r="AF117" s="547"/>
      <c r="AG117" s="547"/>
      <c r="AH117" s="547"/>
      <c r="AI117" s="547" t="s">
        <v>572</v>
      </c>
      <c r="AJ117" s="547"/>
      <c r="AK117" s="547"/>
      <c r="AL117" s="547"/>
      <c r="AM117" s="547" t="s">
        <v>572</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t="s">
        <v>580</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577</v>
      </c>
      <c r="AF134" s="200"/>
      <c r="AG134" s="200"/>
      <c r="AH134" s="200"/>
      <c r="AI134" s="199" t="s">
        <v>578</v>
      </c>
      <c r="AJ134" s="200"/>
      <c r="AK134" s="200"/>
      <c r="AL134" s="200"/>
      <c r="AM134" s="199" t="s">
        <v>578</v>
      </c>
      <c r="AN134" s="200"/>
      <c r="AO134" s="200"/>
      <c r="AP134" s="200"/>
      <c r="AQ134" s="199" t="s">
        <v>579</v>
      </c>
      <c r="AR134" s="200"/>
      <c r="AS134" s="200"/>
      <c r="AT134" s="200"/>
      <c r="AU134" s="199" t="s">
        <v>580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577</v>
      </c>
      <c r="AF135" s="200"/>
      <c r="AG135" s="200"/>
      <c r="AH135" s="200"/>
      <c r="AI135" s="199" t="s">
        <v>579</v>
      </c>
      <c r="AJ135" s="200"/>
      <c r="AK135" s="200"/>
      <c r="AL135" s="200"/>
      <c r="AM135" s="199" t="s">
        <v>580</v>
      </c>
      <c r="AN135" s="200"/>
      <c r="AO135" s="200"/>
      <c r="AP135" s="200"/>
      <c r="AQ135" s="199" t="s">
        <v>580</v>
      </c>
      <c r="AR135" s="200"/>
      <c r="AS135" s="200"/>
      <c r="AT135" s="200"/>
      <c r="AU135" s="199" t="s">
        <v>580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581</v>
      </c>
      <c r="H154" s="98"/>
      <c r="I154" s="98"/>
      <c r="J154" s="98"/>
      <c r="K154" s="98"/>
      <c r="L154" s="98"/>
      <c r="M154" s="98"/>
      <c r="N154" s="98"/>
      <c r="O154" s="98"/>
      <c r="P154" s="99"/>
      <c r="Q154" s="118" t="s">
        <v>581</v>
      </c>
      <c r="R154" s="98"/>
      <c r="S154" s="98"/>
      <c r="T154" s="98"/>
      <c r="U154" s="98"/>
      <c r="V154" s="98"/>
      <c r="W154" s="98"/>
      <c r="X154" s="98"/>
      <c r="Y154" s="98"/>
      <c r="Z154" s="98"/>
      <c r="AA154" s="286"/>
      <c r="AB154" s="134" t="s">
        <v>576</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559</v>
      </c>
      <c r="K430" s="904"/>
      <c r="L430" s="904"/>
      <c r="M430" s="904"/>
      <c r="N430" s="904"/>
      <c r="O430" s="904"/>
      <c r="P430" s="904"/>
      <c r="Q430" s="904"/>
      <c r="R430" s="904"/>
      <c r="S430" s="904"/>
      <c r="T430" s="905"/>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9" t="s">
        <v>581</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576</v>
      </c>
      <c r="AF433" s="200"/>
      <c r="AG433" s="200"/>
      <c r="AH433" s="200"/>
      <c r="AI433" s="333" t="s">
        <v>581</v>
      </c>
      <c r="AJ433" s="200"/>
      <c r="AK433" s="200"/>
      <c r="AL433" s="200"/>
      <c r="AM433" s="333" t="s">
        <v>585</v>
      </c>
      <c r="AN433" s="200"/>
      <c r="AO433" s="200"/>
      <c r="AP433" s="334"/>
      <c r="AQ433" s="333" t="s">
        <v>581</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576</v>
      </c>
      <c r="AF434" s="200"/>
      <c r="AG434" s="200"/>
      <c r="AH434" s="334"/>
      <c r="AI434" s="333" t="s">
        <v>581</v>
      </c>
      <c r="AJ434" s="200"/>
      <c r="AK434" s="200"/>
      <c r="AL434" s="200"/>
      <c r="AM434" s="333" t="s">
        <v>581</v>
      </c>
      <c r="AN434" s="200"/>
      <c r="AO434" s="200"/>
      <c r="AP434" s="334"/>
      <c r="AQ434" s="333" t="s">
        <v>581</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581</v>
      </c>
      <c r="AJ435" s="200"/>
      <c r="AK435" s="200"/>
      <c r="AL435" s="200"/>
      <c r="AM435" s="333" t="s">
        <v>581</v>
      </c>
      <c r="AN435" s="200"/>
      <c r="AO435" s="200"/>
      <c r="AP435" s="334"/>
      <c r="AQ435" s="333" t="s">
        <v>581</v>
      </c>
      <c r="AR435" s="200"/>
      <c r="AS435" s="200"/>
      <c r="AT435" s="334"/>
      <c r="AU435" s="200" t="s">
        <v>579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585</v>
      </c>
      <c r="AF457" s="193"/>
      <c r="AG457" s="126" t="s">
        <v>356</v>
      </c>
      <c r="AH457" s="127"/>
      <c r="AI457" s="149"/>
      <c r="AJ457" s="149"/>
      <c r="AK457" s="149"/>
      <c r="AL457" s="147"/>
      <c r="AM457" s="149"/>
      <c r="AN457" s="149"/>
      <c r="AO457" s="149"/>
      <c r="AP457" s="147"/>
      <c r="AQ457" s="589" t="s">
        <v>584</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576</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584</v>
      </c>
      <c r="AF458" s="200"/>
      <c r="AG458" s="200"/>
      <c r="AH458" s="200"/>
      <c r="AI458" s="333" t="s">
        <v>585</v>
      </c>
      <c r="AJ458" s="200"/>
      <c r="AK458" s="200"/>
      <c r="AL458" s="200"/>
      <c r="AM458" s="333" t="s">
        <v>585</v>
      </c>
      <c r="AN458" s="200"/>
      <c r="AO458" s="200"/>
      <c r="AP458" s="334"/>
      <c r="AQ458" s="333" t="s">
        <v>586</v>
      </c>
      <c r="AR458" s="200"/>
      <c r="AS458" s="200"/>
      <c r="AT458" s="334"/>
      <c r="AU458" s="200" t="s">
        <v>586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3" t="s">
        <v>585</v>
      </c>
      <c r="AF459" s="200"/>
      <c r="AG459" s="200"/>
      <c r="AH459" s="334"/>
      <c r="AI459" s="333" t="s">
        <v>578</v>
      </c>
      <c r="AJ459" s="200"/>
      <c r="AK459" s="200"/>
      <c r="AL459" s="200"/>
      <c r="AM459" s="333" t="s">
        <v>586</v>
      </c>
      <c r="AN459" s="200"/>
      <c r="AO459" s="200"/>
      <c r="AP459" s="334"/>
      <c r="AQ459" s="333" t="s">
        <v>585</v>
      </c>
      <c r="AR459" s="200"/>
      <c r="AS459" s="200"/>
      <c r="AT459" s="334"/>
      <c r="AU459" s="200" t="s">
        <v>585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578</v>
      </c>
      <c r="AJ460" s="200"/>
      <c r="AK460" s="200"/>
      <c r="AL460" s="200"/>
      <c r="AM460" s="333" t="s">
        <v>584</v>
      </c>
      <c r="AN460" s="200"/>
      <c r="AO460" s="200"/>
      <c r="AP460" s="334"/>
      <c r="AQ460" s="333" t="s">
        <v>585</v>
      </c>
      <c r="AR460" s="200"/>
      <c r="AS460" s="200"/>
      <c r="AT460" s="334"/>
      <c r="AU460" s="200" t="s">
        <v>584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585</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54.75" customHeight="1" x14ac:dyDescent="0.15">
      <c r="A702" s="874" t="s">
        <v>259</v>
      </c>
      <c r="B702" s="875"/>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554</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1" t="s">
        <v>554</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5" t="s">
        <v>41</v>
      </c>
      <c r="D705" s="82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7"/>
      <c r="AD705" s="713" t="s">
        <v>590</v>
      </c>
      <c r="AE705" s="714"/>
      <c r="AF705" s="714"/>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8"/>
      <c r="D706" s="799"/>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0"/>
      <c r="D707" s="801"/>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9" t="s">
        <v>591</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52.5" customHeight="1" x14ac:dyDescent="0.15">
      <c r="A708" s="641"/>
      <c r="B708" s="643"/>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554</v>
      </c>
      <c r="AE708" s="604"/>
      <c r="AF708" s="604"/>
      <c r="AG708" s="741" t="s">
        <v>592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590</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590</v>
      </c>
      <c r="AE712" s="782"/>
      <c r="AF712" s="782"/>
      <c r="AG712" s="814" t="s">
        <v>593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1"/>
      <c r="B713" s="643"/>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590</v>
      </c>
      <c r="AE713" s="322"/>
      <c r="AF713" s="662"/>
      <c r="AG713" s="94" t="s">
        <v>585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1" t="s">
        <v>590</v>
      </c>
      <c r="AE714" s="812"/>
      <c r="AF714" s="813"/>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554</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559</v>
      </c>
      <c r="D721" s="290"/>
      <c r="E721" s="290"/>
      <c r="F721" s="291"/>
      <c r="G721" s="280"/>
      <c r="H721" s="281"/>
      <c r="I721" s="83" t="str">
        <f>IF(OR(G721="　", G721=""), "", "-")</f>
        <v/>
      </c>
      <c r="J721" s="284" t="s">
        <v>598</v>
      </c>
      <c r="K721" s="284"/>
      <c r="L721" s="83" t="str">
        <f>IF(M721="","","-")</f>
        <v/>
      </c>
      <c r="M721" s="84"/>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6"/>
      <c r="C726" s="819" t="s">
        <v>53</v>
      </c>
      <c r="D726" s="841"/>
      <c r="E726" s="841"/>
      <c r="F726" s="842"/>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3" t="s">
        <v>257</v>
      </c>
      <c r="B731" s="804"/>
      <c r="C731" s="804"/>
      <c r="D731" s="804"/>
      <c r="E731" s="805"/>
      <c r="F731" s="728" t="s">
        <v>619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622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24.25" customHeight="1" thickBot="1" x14ac:dyDescent="0.2">
      <c r="A735" s="793" t="s">
        <v>602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431</v>
      </c>
      <c r="B737" s="203"/>
      <c r="C737" s="203"/>
      <c r="D737" s="204"/>
      <c r="E737" s="991" t="s">
        <v>585</v>
      </c>
      <c r="F737" s="991"/>
      <c r="G737" s="991"/>
      <c r="H737" s="991"/>
      <c r="I737" s="991"/>
      <c r="J737" s="991"/>
      <c r="K737" s="991"/>
      <c r="L737" s="991"/>
      <c r="M737" s="991"/>
      <c r="N737" s="358" t="s">
        <v>358</v>
      </c>
      <c r="O737" s="358"/>
      <c r="P737" s="358"/>
      <c r="Q737" s="358"/>
      <c r="R737" s="991" t="s">
        <v>623</v>
      </c>
      <c r="S737" s="991"/>
      <c r="T737" s="991"/>
      <c r="U737" s="991"/>
      <c r="V737" s="991"/>
      <c r="W737" s="991"/>
      <c r="X737" s="991"/>
      <c r="Y737" s="991"/>
      <c r="Z737" s="991"/>
      <c r="AA737" s="358" t="s">
        <v>359</v>
      </c>
      <c r="AB737" s="358"/>
      <c r="AC737" s="358"/>
      <c r="AD737" s="358"/>
      <c r="AE737" s="991" t="s">
        <v>603</v>
      </c>
      <c r="AF737" s="991"/>
      <c r="AG737" s="991"/>
      <c r="AH737" s="991"/>
      <c r="AI737" s="991"/>
      <c r="AJ737" s="991"/>
      <c r="AK737" s="991"/>
      <c r="AL737" s="991"/>
      <c r="AM737" s="991"/>
      <c r="AN737" s="358" t="s">
        <v>360</v>
      </c>
      <c r="AO737" s="358"/>
      <c r="AP737" s="358"/>
      <c r="AQ737" s="358"/>
      <c r="AR737" s="992" t="s">
        <v>604</v>
      </c>
      <c r="AS737" s="993"/>
      <c r="AT737" s="993"/>
      <c r="AU737" s="993"/>
      <c r="AV737" s="993"/>
      <c r="AW737" s="993"/>
      <c r="AX737" s="994"/>
      <c r="AY737" s="89"/>
      <c r="AZ737" s="89"/>
    </row>
    <row r="738" spans="1:52" ht="24.75" customHeight="1" x14ac:dyDescent="0.15">
      <c r="A738" s="995" t="s">
        <v>361</v>
      </c>
      <c r="B738" s="203"/>
      <c r="C738" s="203"/>
      <c r="D738" s="204"/>
      <c r="E738" s="991" t="s">
        <v>613</v>
      </c>
      <c r="F738" s="991"/>
      <c r="G738" s="991"/>
      <c r="H738" s="991"/>
      <c r="I738" s="991"/>
      <c r="J738" s="991"/>
      <c r="K738" s="991"/>
      <c r="L738" s="991"/>
      <c r="M738" s="991"/>
      <c r="N738" s="358" t="s">
        <v>362</v>
      </c>
      <c r="O738" s="358"/>
      <c r="P738" s="358"/>
      <c r="Q738" s="358"/>
      <c r="R738" s="991" t="s">
        <v>605</v>
      </c>
      <c r="S738" s="991"/>
      <c r="T738" s="991"/>
      <c r="U738" s="991"/>
      <c r="V738" s="991"/>
      <c r="W738" s="991"/>
      <c r="X738" s="991"/>
      <c r="Y738" s="991"/>
      <c r="Z738" s="991"/>
      <c r="AA738" s="358" t="s">
        <v>482</v>
      </c>
      <c r="AB738" s="358"/>
      <c r="AC738" s="358"/>
      <c r="AD738" s="358"/>
      <c r="AE738" s="991" t="s">
        <v>606</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c r="F739" s="1003"/>
      <c r="G739" s="1003"/>
      <c r="H739" s="91" t="str">
        <f>IF(E739="", "", "(")</f>
        <v/>
      </c>
      <c r="I739" s="986" t="s">
        <v>484</v>
      </c>
      <c r="J739" s="986"/>
      <c r="K739" s="91" t="str">
        <f>IF(OR(I739="　", I739=""), "", "-")</f>
        <v/>
      </c>
      <c r="L739" s="987">
        <v>773</v>
      </c>
      <c r="M739" s="987"/>
      <c r="N739" s="92" t="str">
        <f>IF(O739="", "", "-")</f>
        <v/>
      </c>
      <c r="O739" s="93"/>
      <c r="P739" s="92" t="str">
        <f>IF(E739="", "", ")")</f>
        <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6"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0"/>
      <c r="B780" s="631"/>
      <c r="C780" s="631"/>
      <c r="D780" s="631"/>
      <c r="E780" s="631"/>
      <c r="F780" s="632"/>
      <c r="G780" s="819"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2"/>
      <c r="AC780" s="819"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141" customHeight="1" x14ac:dyDescent="0.15">
      <c r="A781" s="630"/>
      <c r="B781" s="631"/>
      <c r="C781" s="631"/>
      <c r="D781" s="631"/>
      <c r="E781" s="631"/>
      <c r="F781" s="632"/>
      <c r="G781" s="669" t="s">
        <v>607</v>
      </c>
      <c r="H781" s="670"/>
      <c r="I781" s="670"/>
      <c r="J781" s="670"/>
      <c r="K781" s="671"/>
      <c r="L781" s="663" t="s">
        <v>608</v>
      </c>
      <c r="M781" s="664"/>
      <c r="N781" s="664"/>
      <c r="O781" s="664"/>
      <c r="P781" s="664"/>
      <c r="Q781" s="664"/>
      <c r="R781" s="664"/>
      <c r="S781" s="664"/>
      <c r="T781" s="664"/>
      <c r="U781" s="664"/>
      <c r="V781" s="664"/>
      <c r="W781" s="664"/>
      <c r="X781" s="665"/>
      <c r="Y781" s="384">
        <v>22408942</v>
      </c>
      <c r="Z781" s="385"/>
      <c r="AA781" s="385"/>
      <c r="AB781" s="809"/>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0" t="s">
        <v>20</v>
      </c>
      <c r="H791" s="831"/>
      <c r="I791" s="831"/>
      <c r="J791" s="831"/>
      <c r="K791" s="831"/>
      <c r="L791" s="832"/>
      <c r="M791" s="833"/>
      <c r="N791" s="833"/>
      <c r="O791" s="833"/>
      <c r="P791" s="833"/>
      <c r="Q791" s="833"/>
      <c r="R791" s="833"/>
      <c r="S791" s="833"/>
      <c r="T791" s="833"/>
      <c r="U791" s="833"/>
      <c r="V791" s="833"/>
      <c r="W791" s="833"/>
      <c r="X791" s="834"/>
      <c r="Y791" s="835">
        <f>SUM(Y781:AB790)</f>
        <v>22408942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0"/>
      <c r="B792" s="631"/>
      <c r="C792" s="631"/>
      <c r="D792" s="631"/>
      <c r="E792" s="631"/>
      <c r="F792" s="632"/>
      <c r="G792" s="796"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6"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hidden="1" customHeight="1" x14ac:dyDescent="0.15">
      <c r="A793" s="630"/>
      <c r="B793" s="631"/>
      <c r="C793" s="631"/>
      <c r="D793" s="631"/>
      <c r="E793" s="631"/>
      <c r="F793" s="632"/>
      <c r="G793" s="819"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2"/>
      <c r="AC793" s="819"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9"/>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0"/>
      <c r="B805" s="631"/>
      <c r="C805" s="631"/>
      <c r="D805" s="631"/>
      <c r="E805" s="631"/>
      <c r="F805" s="632"/>
      <c r="G805" s="796"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6"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0"/>
      <c r="B806" s="631"/>
      <c r="C806" s="631"/>
      <c r="D806" s="631"/>
      <c r="E806" s="631"/>
      <c r="F806" s="632"/>
      <c r="G806" s="819"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2"/>
      <c r="AC806" s="819"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9"/>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0"/>
      <c r="B818" s="631"/>
      <c r="C818" s="631"/>
      <c r="D818" s="631"/>
      <c r="E818" s="631"/>
      <c r="F818" s="632"/>
      <c r="G818" s="796"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6"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0"/>
      <c r="B819" s="631"/>
      <c r="C819" s="631"/>
      <c r="D819" s="631"/>
      <c r="E819" s="631"/>
      <c r="F819" s="632"/>
      <c r="G819" s="819"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2"/>
      <c r="AC819" s="819"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9"/>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609</v>
      </c>
      <c r="D837" s="340"/>
      <c r="E837" s="340"/>
      <c r="F837" s="340"/>
      <c r="G837" s="340"/>
      <c r="H837" s="340"/>
      <c r="I837" s="340"/>
      <c r="J837" s="341" t="s">
        <v>599</v>
      </c>
      <c r="K837" s="342"/>
      <c r="L837" s="342"/>
      <c r="M837" s="342"/>
      <c r="N837" s="342"/>
      <c r="O837" s="342"/>
      <c r="P837" s="355" t="s">
        <v>610</v>
      </c>
      <c r="Q837" s="343"/>
      <c r="R837" s="343"/>
      <c r="S837" s="343"/>
      <c r="T837" s="343"/>
      <c r="U837" s="343"/>
      <c r="V837" s="343"/>
      <c r="W837" s="343"/>
      <c r="X837" s="343"/>
      <c r="Y837" s="344">
        <v>22408942</v>
      </c>
      <c r="Z837" s="345"/>
      <c r="AA837" s="345"/>
      <c r="AB837" s="346"/>
      <c r="AC837" s="356" t="s">
        <v>196</v>
      </c>
      <c r="AD837" s="364"/>
      <c r="AE837" s="364"/>
      <c r="AF837" s="364"/>
      <c r="AG837" s="364"/>
      <c r="AH837" s="365" t="s">
        <v>611</v>
      </c>
      <c r="AI837" s="366"/>
      <c r="AJ837" s="366"/>
      <c r="AK837" s="366"/>
      <c r="AL837" s="350" t="s">
        <v>611</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612</v>
      </c>
      <c r="K1102" s="342"/>
      <c r="L1102" s="342"/>
      <c r="M1102" s="342"/>
      <c r="N1102" s="342"/>
      <c r="O1102" s="342"/>
      <c r="P1102" s="355" t="s">
        <v>612</v>
      </c>
      <c r="Q1102" s="343"/>
      <c r="R1102" s="343"/>
      <c r="S1102" s="343"/>
      <c r="T1102" s="343"/>
      <c r="U1102" s="343"/>
      <c r="V1102" s="343"/>
      <c r="W1102" s="343"/>
      <c r="X1102" s="343"/>
      <c r="Y1102" s="344" t="s">
        <v>585</v>
      </c>
      <c r="Z1102" s="345"/>
      <c r="AA1102" s="345"/>
      <c r="AB1102" s="346"/>
      <c r="AC1102" s="347"/>
      <c r="AD1102" s="347"/>
      <c r="AE1102" s="347"/>
      <c r="AF1102" s="347"/>
      <c r="AG1102" s="347"/>
      <c r="AH1102" s="348" t="s">
        <v>612</v>
      </c>
      <c r="AI1102" s="349"/>
      <c r="AJ1102" s="349"/>
      <c r="AK1102" s="349"/>
      <c r="AL1102" s="350" t="s">
        <v>612</v>
      </c>
      <c r="AM1102" s="351"/>
      <c r="AN1102" s="351"/>
      <c r="AO1102" s="352"/>
      <c r="AP1102" s="353" t="s">
        <v>585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AK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5:V17 P13:AX13 AR15:AX15 AK16:AQ17">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W14:AC14">
    <cfRule type="expression" dxfId="715" priority="15">
      <formula>IF(RIGHT(TEXT(W14,"0.#"),1)=".",FALSE,TRUE)</formula>
    </cfRule>
    <cfRule type="expression" dxfId="714" priority="16">
      <formula>IF(RIGHT(TEXT(W14,"0.#"),1)=".",TRUE,FALSE)</formula>
    </cfRule>
  </conditionalFormatting>
  <conditionalFormatting sqref="W15:AC17">
    <cfRule type="expression" dxfId="713" priority="13">
      <formula>IF(RIGHT(TEXT(W15,"0.#"),1)=".",FALSE,TRUE)</formula>
    </cfRule>
    <cfRule type="expression" dxfId="712" priority="14">
      <formula>IF(RIGHT(TEXT(W15,"0.#"),1)=".",TRUE,FALSE)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t="s">
        <v>554</v>
      </c>
      <c r="H16" s="13" t="str">
        <f t="shared" si="1"/>
        <v>年金特別会計基礎年金勘定</v>
      </c>
      <c r="I16" s="13" t="str">
        <f t="shared" si="5"/>
        <v>年金特別会計基礎年金勘定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年金特別会計基礎年金勘定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年金特別会計基礎年金勘定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年金特別会計基礎年金勘定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年金特別会計基礎年金勘定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年金特別会計基礎年金勘定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年金特別会計基礎年金勘定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年金特別会計基礎年金勘定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年金特別会計基礎年金勘定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年金特別会計基礎年金勘定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年金特別会計基礎年金勘定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年金特別会計基礎年金勘定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年金特別会計基礎年金勘定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年金特別会計基礎年金勘定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年金特別会計基礎年金勘定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年金特別会計基礎年金勘定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年金特別会計基礎年金勘定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年金特別会計基礎年金勘定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年金特別会計基礎年金勘定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年金特別会計基礎年金勘定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年金特別会計基礎年金勘定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年金特別会計基礎年金勘定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年金特別会計基礎年金勘定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3"/>
      <c r="AA2" s="834"/>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783"/>
      <c r="R4" s="783"/>
      <c r="S4" s="783"/>
      <c r="T4" s="783"/>
      <c r="U4" s="783"/>
      <c r="V4" s="783"/>
      <c r="W4" s="783"/>
      <c r="X4" s="784"/>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5"/>
      <c r="Q5" s="1015"/>
      <c r="R5" s="1015"/>
      <c r="S5" s="1015"/>
      <c r="T5" s="1015"/>
      <c r="U5" s="1015"/>
      <c r="V5" s="1015"/>
      <c r="W5" s="1015"/>
      <c r="X5" s="1016"/>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785"/>
      <c r="Q6" s="785"/>
      <c r="R6" s="785"/>
      <c r="S6" s="785"/>
      <c r="T6" s="785"/>
      <c r="U6" s="785"/>
      <c r="V6" s="785"/>
      <c r="W6" s="785"/>
      <c r="X6" s="78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3"/>
      <c r="AA9" s="834"/>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783"/>
      <c r="R11" s="783"/>
      <c r="S11" s="783"/>
      <c r="T11" s="783"/>
      <c r="U11" s="783"/>
      <c r="V11" s="783"/>
      <c r="W11" s="783"/>
      <c r="X11" s="784"/>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5"/>
      <c r="Q12" s="1015"/>
      <c r="R12" s="1015"/>
      <c r="S12" s="1015"/>
      <c r="T12" s="1015"/>
      <c r="U12" s="1015"/>
      <c r="V12" s="1015"/>
      <c r="W12" s="1015"/>
      <c r="X12" s="1016"/>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785"/>
      <c r="Q13" s="785"/>
      <c r="R13" s="785"/>
      <c r="S13" s="785"/>
      <c r="T13" s="785"/>
      <c r="U13" s="785"/>
      <c r="V13" s="785"/>
      <c r="W13" s="785"/>
      <c r="X13" s="78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3"/>
      <c r="AA16" s="834"/>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783"/>
      <c r="R18" s="783"/>
      <c r="S18" s="783"/>
      <c r="T18" s="783"/>
      <c r="U18" s="783"/>
      <c r="V18" s="783"/>
      <c r="W18" s="783"/>
      <c r="X18" s="784"/>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5"/>
      <c r="Q19" s="1015"/>
      <c r="R19" s="1015"/>
      <c r="S19" s="1015"/>
      <c r="T19" s="1015"/>
      <c r="U19" s="1015"/>
      <c r="V19" s="1015"/>
      <c r="W19" s="1015"/>
      <c r="X19" s="1016"/>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785"/>
      <c r="Q20" s="785"/>
      <c r="R20" s="785"/>
      <c r="S20" s="785"/>
      <c r="T20" s="785"/>
      <c r="U20" s="785"/>
      <c r="V20" s="785"/>
      <c r="W20" s="785"/>
      <c r="X20" s="78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3"/>
      <c r="AA23" s="834"/>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783"/>
      <c r="R25" s="783"/>
      <c r="S25" s="783"/>
      <c r="T25" s="783"/>
      <c r="U25" s="783"/>
      <c r="V25" s="783"/>
      <c r="W25" s="783"/>
      <c r="X25" s="784"/>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5"/>
      <c r="Q26" s="1015"/>
      <c r="R26" s="1015"/>
      <c r="S26" s="1015"/>
      <c r="T26" s="1015"/>
      <c r="U26" s="1015"/>
      <c r="V26" s="1015"/>
      <c r="W26" s="1015"/>
      <c r="X26" s="1016"/>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785"/>
      <c r="Q27" s="785"/>
      <c r="R27" s="785"/>
      <c r="S27" s="785"/>
      <c r="T27" s="785"/>
      <c r="U27" s="785"/>
      <c r="V27" s="785"/>
      <c r="W27" s="785"/>
      <c r="X27" s="78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3"/>
      <c r="AA30" s="834"/>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783"/>
      <c r="R32" s="783"/>
      <c r="S32" s="783"/>
      <c r="T32" s="783"/>
      <c r="U32" s="783"/>
      <c r="V32" s="783"/>
      <c r="W32" s="783"/>
      <c r="X32" s="784"/>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5"/>
      <c r="Q33" s="1015"/>
      <c r="R33" s="1015"/>
      <c r="S33" s="1015"/>
      <c r="T33" s="1015"/>
      <c r="U33" s="1015"/>
      <c r="V33" s="1015"/>
      <c r="W33" s="1015"/>
      <c r="X33" s="1016"/>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785"/>
      <c r="Q34" s="785"/>
      <c r="R34" s="785"/>
      <c r="S34" s="785"/>
      <c r="T34" s="785"/>
      <c r="U34" s="785"/>
      <c r="V34" s="785"/>
      <c r="W34" s="785"/>
      <c r="X34" s="78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3"/>
      <c r="AA37" s="834"/>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783"/>
      <c r="R39" s="783"/>
      <c r="S39" s="783"/>
      <c r="T39" s="783"/>
      <c r="U39" s="783"/>
      <c r="V39" s="783"/>
      <c r="W39" s="783"/>
      <c r="X39" s="784"/>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5"/>
      <c r="Q40" s="1015"/>
      <c r="R40" s="1015"/>
      <c r="S40" s="1015"/>
      <c r="T40" s="1015"/>
      <c r="U40" s="1015"/>
      <c r="V40" s="1015"/>
      <c r="W40" s="1015"/>
      <c r="X40" s="1016"/>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785"/>
      <c r="Q41" s="785"/>
      <c r="R41" s="785"/>
      <c r="S41" s="785"/>
      <c r="T41" s="785"/>
      <c r="U41" s="785"/>
      <c r="V41" s="785"/>
      <c r="W41" s="785"/>
      <c r="X41" s="78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3"/>
      <c r="AA44" s="834"/>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783"/>
      <c r="R46" s="783"/>
      <c r="S46" s="783"/>
      <c r="T46" s="783"/>
      <c r="U46" s="783"/>
      <c r="V46" s="783"/>
      <c r="W46" s="783"/>
      <c r="X46" s="784"/>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5"/>
      <c r="Q47" s="1015"/>
      <c r="R47" s="1015"/>
      <c r="S47" s="1015"/>
      <c r="T47" s="1015"/>
      <c r="U47" s="1015"/>
      <c r="V47" s="1015"/>
      <c r="W47" s="1015"/>
      <c r="X47" s="1016"/>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785"/>
      <c r="Q48" s="785"/>
      <c r="R48" s="785"/>
      <c r="S48" s="785"/>
      <c r="T48" s="785"/>
      <c r="U48" s="785"/>
      <c r="V48" s="785"/>
      <c r="W48" s="785"/>
      <c r="X48" s="78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3"/>
      <c r="AA51" s="834"/>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783"/>
      <c r="R53" s="783"/>
      <c r="S53" s="783"/>
      <c r="T53" s="783"/>
      <c r="U53" s="783"/>
      <c r="V53" s="783"/>
      <c r="W53" s="783"/>
      <c r="X53" s="784"/>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5"/>
      <c r="Q54" s="1015"/>
      <c r="R54" s="1015"/>
      <c r="S54" s="1015"/>
      <c r="T54" s="1015"/>
      <c r="U54" s="1015"/>
      <c r="V54" s="1015"/>
      <c r="W54" s="1015"/>
      <c r="X54" s="1016"/>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785"/>
      <c r="Q55" s="785"/>
      <c r="R55" s="785"/>
      <c r="S55" s="785"/>
      <c r="T55" s="785"/>
      <c r="U55" s="785"/>
      <c r="V55" s="785"/>
      <c r="W55" s="785"/>
      <c r="X55" s="78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3"/>
      <c r="AA58" s="834"/>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783"/>
      <c r="R60" s="783"/>
      <c r="S60" s="783"/>
      <c r="T60" s="783"/>
      <c r="U60" s="783"/>
      <c r="V60" s="783"/>
      <c r="W60" s="783"/>
      <c r="X60" s="784"/>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5"/>
      <c r="Q61" s="1015"/>
      <c r="R61" s="1015"/>
      <c r="S61" s="1015"/>
      <c r="T61" s="1015"/>
      <c r="U61" s="1015"/>
      <c r="V61" s="1015"/>
      <c r="W61" s="1015"/>
      <c r="X61" s="1016"/>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785"/>
      <c r="Q62" s="785"/>
      <c r="R62" s="785"/>
      <c r="S62" s="785"/>
      <c r="T62" s="785"/>
      <c r="U62" s="785"/>
      <c r="V62" s="785"/>
      <c r="W62" s="785"/>
      <c r="X62" s="78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3"/>
      <c r="AA65" s="834"/>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783"/>
      <c r="R67" s="783"/>
      <c r="S67" s="783"/>
      <c r="T67" s="783"/>
      <c r="U67" s="783"/>
      <c r="V67" s="783"/>
      <c r="W67" s="783"/>
      <c r="X67" s="784"/>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5"/>
      <c r="Q68" s="1015"/>
      <c r="R68" s="1015"/>
      <c r="S68" s="1015"/>
      <c r="T68" s="1015"/>
      <c r="U68" s="1015"/>
      <c r="V68" s="1015"/>
      <c r="W68" s="1015"/>
      <c r="X68" s="1016"/>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785"/>
      <c r="Q69" s="785"/>
      <c r="R69" s="785"/>
      <c r="S69" s="785"/>
      <c r="T69" s="785"/>
      <c r="U69" s="785"/>
      <c r="V69" s="785"/>
      <c r="W69" s="785"/>
      <c r="X69" s="78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6" t="s">
        <v>514</v>
      </c>
      <c r="H2" s="595"/>
      <c r="I2" s="595"/>
      <c r="J2" s="595"/>
      <c r="K2" s="595"/>
      <c r="L2" s="595"/>
      <c r="M2" s="595"/>
      <c r="N2" s="595"/>
      <c r="O2" s="595"/>
      <c r="P2" s="595"/>
      <c r="Q2" s="595"/>
      <c r="R2" s="595"/>
      <c r="S2" s="595"/>
      <c r="T2" s="595"/>
      <c r="U2" s="595"/>
      <c r="V2" s="595"/>
      <c r="W2" s="595"/>
      <c r="X2" s="595"/>
      <c r="Y2" s="595"/>
      <c r="Z2" s="595"/>
      <c r="AA2" s="595"/>
      <c r="AB2" s="596"/>
      <c r="AC2" s="796"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67"/>
      <c r="I3" s="667"/>
      <c r="J3" s="667"/>
      <c r="K3" s="667"/>
      <c r="L3" s="666" t="s">
        <v>18</v>
      </c>
      <c r="M3" s="667"/>
      <c r="N3" s="667"/>
      <c r="O3" s="667"/>
      <c r="P3" s="667"/>
      <c r="Q3" s="667"/>
      <c r="R3" s="667"/>
      <c r="S3" s="667"/>
      <c r="T3" s="667"/>
      <c r="U3" s="667"/>
      <c r="V3" s="667"/>
      <c r="W3" s="667"/>
      <c r="X3" s="668"/>
      <c r="Y3" s="652" t="s">
        <v>19</v>
      </c>
      <c r="Z3" s="653"/>
      <c r="AA3" s="653"/>
      <c r="AB3" s="802"/>
      <c r="AC3" s="819"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9"/>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796" t="s">
        <v>402</v>
      </c>
      <c r="H15" s="595"/>
      <c r="I15" s="595"/>
      <c r="J15" s="595"/>
      <c r="K15" s="595"/>
      <c r="L15" s="595"/>
      <c r="M15" s="595"/>
      <c r="N15" s="595"/>
      <c r="O15" s="595"/>
      <c r="P15" s="595"/>
      <c r="Q15" s="595"/>
      <c r="R15" s="595"/>
      <c r="S15" s="595"/>
      <c r="T15" s="595"/>
      <c r="U15" s="595"/>
      <c r="V15" s="595"/>
      <c r="W15" s="595"/>
      <c r="X15" s="595"/>
      <c r="Y15" s="595"/>
      <c r="Z15" s="595"/>
      <c r="AA15" s="595"/>
      <c r="AB15" s="596"/>
      <c r="AC15" s="796"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49"/>
      <c r="B16" s="1050"/>
      <c r="C16" s="1050"/>
      <c r="D16" s="1050"/>
      <c r="E16" s="1050"/>
      <c r="F16" s="1051"/>
      <c r="G16" s="819"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2"/>
      <c r="AC16" s="819"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9"/>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796" t="s">
        <v>401</v>
      </c>
      <c r="H28" s="595"/>
      <c r="I28" s="595"/>
      <c r="J28" s="595"/>
      <c r="K28" s="595"/>
      <c r="L28" s="595"/>
      <c r="M28" s="595"/>
      <c r="N28" s="595"/>
      <c r="O28" s="595"/>
      <c r="P28" s="595"/>
      <c r="Q28" s="595"/>
      <c r="R28" s="595"/>
      <c r="S28" s="595"/>
      <c r="T28" s="595"/>
      <c r="U28" s="595"/>
      <c r="V28" s="595"/>
      <c r="W28" s="595"/>
      <c r="X28" s="595"/>
      <c r="Y28" s="595"/>
      <c r="Z28" s="595"/>
      <c r="AA28" s="595"/>
      <c r="AB28" s="596"/>
      <c r="AC28" s="796"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49"/>
      <c r="B29" s="1050"/>
      <c r="C29" s="1050"/>
      <c r="D29" s="1050"/>
      <c r="E29" s="1050"/>
      <c r="F29" s="1051"/>
      <c r="G29" s="819"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2"/>
      <c r="AC29" s="819"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9"/>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796" t="s">
        <v>451</v>
      </c>
      <c r="H41" s="595"/>
      <c r="I41" s="595"/>
      <c r="J41" s="595"/>
      <c r="K41" s="595"/>
      <c r="L41" s="595"/>
      <c r="M41" s="595"/>
      <c r="N41" s="595"/>
      <c r="O41" s="595"/>
      <c r="P41" s="595"/>
      <c r="Q41" s="595"/>
      <c r="R41" s="595"/>
      <c r="S41" s="595"/>
      <c r="T41" s="595"/>
      <c r="U41" s="595"/>
      <c r="V41" s="595"/>
      <c r="W41" s="595"/>
      <c r="X41" s="595"/>
      <c r="Y41" s="595"/>
      <c r="Z41" s="595"/>
      <c r="AA41" s="595"/>
      <c r="AB41" s="596"/>
      <c r="AC41" s="796"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49"/>
      <c r="B42" s="1050"/>
      <c r="C42" s="1050"/>
      <c r="D42" s="1050"/>
      <c r="E42" s="1050"/>
      <c r="F42" s="1051"/>
      <c r="G42" s="819"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2"/>
      <c r="AC42" s="819"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9"/>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6" t="s">
        <v>304</v>
      </c>
      <c r="H55" s="595"/>
      <c r="I55" s="595"/>
      <c r="J55" s="595"/>
      <c r="K55" s="595"/>
      <c r="L55" s="595"/>
      <c r="M55" s="595"/>
      <c r="N55" s="595"/>
      <c r="O55" s="595"/>
      <c r="P55" s="595"/>
      <c r="Q55" s="595"/>
      <c r="R55" s="595"/>
      <c r="S55" s="595"/>
      <c r="T55" s="595"/>
      <c r="U55" s="595"/>
      <c r="V55" s="595"/>
      <c r="W55" s="595"/>
      <c r="X55" s="595"/>
      <c r="Y55" s="595"/>
      <c r="Z55" s="595"/>
      <c r="AA55" s="595"/>
      <c r="AB55" s="596"/>
      <c r="AC55" s="796"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49"/>
      <c r="B56" s="1050"/>
      <c r="C56" s="1050"/>
      <c r="D56" s="1050"/>
      <c r="E56" s="1050"/>
      <c r="F56" s="1051"/>
      <c r="G56" s="819"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2"/>
      <c r="AC56" s="819"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9"/>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796" t="s">
        <v>406</v>
      </c>
      <c r="H68" s="595"/>
      <c r="I68" s="595"/>
      <c r="J68" s="595"/>
      <c r="K68" s="595"/>
      <c r="L68" s="595"/>
      <c r="M68" s="595"/>
      <c r="N68" s="595"/>
      <c r="O68" s="595"/>
      <c r="P68" s="595"/>
      <c r="Q68" s="595"/>
      <c r="R68" s="595"/>
      <c r="S68" s="595"/>
      <c r="T68" s="595"/>
      <c r="U68" s="595"/>
      <c r="V68" s="595"/>
      <c r="W68" s="595"/>
      <c r="X68" s="595"/>
      <c r="Y68" s="595"/>
      <c r="Z68" s="595"/>
      <c r="AA68" s="595"/>
      <c r="AB68" s="596"/>
      <c r="AC68" s="796"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49"/>
      <c r="B69" s="1050"/>
      <c r="C69" s="1050"/>
      <c r="D69" s="1050"/>
      <c r="E69" s="1050"/>
      <c r="F69" s="1051"/>
      <c r="G69" s="819"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2"/>
      <c r="AC69" s="819"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9"/>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796" t="s">
        <v>408</v>
      </c>
      <c r="H81" s="595"/>
      <c r="I81" s="595"/>
      <c r="J81" s="595"/>
      <c r="K81" s="595"/>
      <c r="L81" s="595"/>
      <c r="M81" s="595"/>
      <c r="N81" s="595"/>
      <c r="O81" s="595"/>
      <c r="P81" s="595"/>
      <c r="Q81" s="595"/>
      <c r="R81" s="595"/>
      <c r="S81" s="595"/>
      <c r="T81" s="595"/>
      <c r="U81" s="595"/>
      <c r="V81" s="595"/>
      <c r="W81" s="595"/>
      <c r="X81" s="595"/>
      <c r="Y81" s="595"/>
      <c r="Z81" s="595"/>
      <c r="AA81" s="595"/>
      <c r="AB81" s="596"/>
      <c r="AC81" s="796"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49"/>
      <c r="B82" s="1050"/>
      <c r="C82" s="1050"/>
      <c r="D82" s="1050"/>
      <c r="E82" s="1050"/>
      <c r="F82" s="1051"/>
      <c r="G82" s="819"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2"/>
      <c r="AC82" s="819"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9"/>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796" t="s">
        <v>410</v>
      </c>
      <c r="H94" s="595"/>
      <c r="I94" s="595"/>
      <c r="J94" s="595"/>
      <c r="K94" s="595"/>
      <c r="L94" s="595"/>
      <c r="M94" s="595"/>
      <c r="N94" s="595"/>
      <c r="O94" s="595"/>
      <c r="P94" s="595"/>
      <c r="Q94" s="595"/>
      <c r="R94" s="595"/>
      <c r="S94" s="595"/>
      <c r="T94" s="595"/>
      <c r="U94" s="595"/>
      <c r="V94" s="595"/>
      <c r="W94" s="595"/>
      <c r="X94" s="595"/>
      <c r="Y94" s="595"/>
      <c r="Z94" s="595"/>
      <c r="AA94" s="595"/>
      <c r="AB94" s="596"/>
      <c r="AC94" s="796"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49"/>
      <c r="B95" s="1050"/>
      <c r="C95" s="1050"/>
      <c r="D95" s="1050"/>
      <c r="E95" s="1050"/>
      <c r="F95" s="1051"/>
      <c r="G95" s="819"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2"/>
      <c r="AC95" s="819"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9"/>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6"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6"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49"/>
      <c r="B109" s="1050"/>
      <c r="C109" s="1050"/>
      <c r="D109" s="1050"/>
      <c r="E109" s="1050"/>
      <c r="F109" s="1051"/>
      <c r="G109" s="819"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2"/>
      <c r="AC109" s="819"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9"/>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796"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6"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49"/>
      <c r="B122" s="1050"/>
      <c r="C122" s="1050"/>
      <c r="D122" s="1050"/>
      <c r="E122" s="1050"/>
      <c r="F122" s="1051"/>
      <c r="G122" s="819"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2"/>
      <c r="AC122" s="819"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9"/>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796"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6"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49"/>
      <c r="B135" s="1050"/>
      <c r="C135" s="1050"/>
      <c r="D135" s="1050"/>
      <c r="E135" s="1050"/>
      <c r="F135" s="1051"/>
      <c r="G135" s="819"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2"/>
      <c r="AC135" s="819"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9"/>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796"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6"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49"/>
      <c r="B148" s="1050"/>
      <c r="C148" s="1050"/>
      <c r="D148" s="1050"/>
      <c r="E148" s="1050"/>
      <c r="F148" s="1051"/>
      <c r="G148" s="819"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2"/>
      <c r="AC148" s="819"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9"/>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6"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6"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49"/>
      <c r="B162" s="1050"/>
      <c r="C162" s="1050"/>
      <c r="D162" s="1050"/>
      <c r="E162" s="1050"/>
      <c r="F162" s="1051"/>
      <c r="G162" s="819"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2"/>
      <c r="AC162" s="819"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9"/>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796"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6"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49"/>
      <c r="B175" s="1050"/>
      <c r="C175" s="1050"/>
      <c r="D175" s="1050"/>
      <c r="E175" s="1050"/>
      <c r="F175" s="1051"/>
      <c r="G175" s="819"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2"/>
      <c r="AC175" s="819"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9"/>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796"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6"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49"/>
      <c r="B188" s="1050"/>
      <c r="C188" s="1050"/>
      <c r="D188" s="1050"/>
      <c r="E188" s="1050"/>
      <c r="F188" s="1051"/>
      <c r="G188" s="819"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2"/>
      <c r="AC188" s="819"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9"/>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796"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6"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49"/>
      <c r="B201" s="1050"/>
      <c r="C201" s="1050"/>
      <c r="D201" s="1050"/>
      <c r="E201" s="1050"/>
      <c r="F201" s="1051"/>
      <c r="G201" s="819"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2"/>
      <c r="AC201" s="819"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9"/>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6"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6"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49"/>
      <c r="B215" s="1050"/>
      <c r="C215" s="1050"/>
      <c r="D215" s="1050"/>
      <c r="E215" s="1050"/>
      <c r="F215" s="1051"/>
      <c r="G215" s="819"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2"/>
      <c r="AC215" s="819"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9"/>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796"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6"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49"/>
      <c r="B228" s="1050"/>
      <c r="C228" s="1050"/>
      <c r="D228" s="1050"/>
      <c r="E228" s="1050"/>
      <c r="F228" s="1051"/>
      <c r="G228" s="819"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2"/>
      <c r="AC228" s="819"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9"/>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796"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6"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49"/>
      <c r="B241" s="1050"/>
      <c r="C241" s="1050"/>
      <c r="D241" s="1050"/>
      <c r="E241" s="1050"/>
      <c r="F241" s="1051"/>
      <c r="G241" s="819"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2"/>
      <c r="AC241" s="819"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9"/>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796"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6"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49"/>
      <c r="B254" s="1050"/>
      <c r="C254" s="1050"/>
      <c r="D254" s="1050"/>
      <c r="E254" s="1050"/>
      <c r="F254" s="1051"/>
      <c r="G254" s="819"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2"/>
      <c r="AC254" s="819"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9"/>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2018-05-01T04:53:06Z</cp:lastPrinted>
  <dcterms:created xsi:type="dcterms:W3CDTF">2012-03-13T00:50:25Z</dcterms:created>
  <dcterms:modified xsi:type="dcterms:W3CDTF">2020-11-18T07:24:33Z</dcterms:modified>
</cp:coreProperties>
</file>