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6300_社会・援護局（援護）　事業課\02 経理係\Ｂ文書\H30Ｂ文書\H30作業依頼\☆行政事業レビュー\最終公表版\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71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<sst xmlns="http://schemas.openxmlformats.org/spreadsheetml/2006/main" count="2928" uniqueCount="648">
  <si>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</si>
  <si>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</si>
  <si>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</si>
  <si>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</si>
  <si>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</si>
  <si>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</si>
  <si>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</si>
  <si>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</si>
  <si>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</si>
  <si>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</si>
  <si>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</si>
  <si>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</si>
  <si>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</si>
  <si>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</si>
  <si>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</si>
  <si>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</si>
  <si>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</si>
  <si>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</si>
  <si>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</si>
  <si>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</si>
  <si>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</si>
  <si>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</si>
  <si>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</si>
  <si>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</si>
  <si>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</si>
  <si>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</si>
  <si>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</si>
  <si>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</si>
  <si>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</si>
  <si>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</si>
  <si>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</si>
  <si>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</si>
  <si>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</si>
  <si>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</si>
  <si>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</si>
  <si>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</si>
  <si>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</si>
  <si>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</si>
  <si>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</si>
  <si>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</si>
  <si>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</si>
  <si>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</si>
  <si>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</si>
  <si>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</si>
  <si>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</si>
  <si>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</si>
  <si>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</si>
  <si>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</si>
  <si>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</si>
  <si>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</si>
  <si>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</si>
  <si>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</si>
  <si>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</si>
  <si>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</si>
  <si>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</si>
  <si>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</si>
  <si>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</si>
  <si>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</si>
  <si>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</si>
  <si>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</si>
  <si>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</si>
  <si>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</si>
  <si>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</si>
  <si>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</si>
  <si>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</si>
  <si>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</si>
  <si>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</si>
  <si>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</si>
  <si>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</si>
  <si>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</si>
  <si>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</si>
  <si>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</si>
  <si>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</si>
  <si>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</si>
  <si>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</si>
  <si>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</si>
  <si>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</si>
  <si>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</si>
  <si>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</si>
  <si>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</si>
  <si>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</si>
  <si>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</si>
  <si>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</si>
  <si>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</si>
  <si>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</si>
  <si>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</si>
  <si>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</si>
  <si>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</si>
  <si>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</si>
  <si>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</si>
  <si>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</si>
  <si>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</si>
  <si>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</si>
  <si>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</si>
  <si>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</si>
  <si>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</si>
  <si>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</si>
  <si>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</si>
  <si>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</si>
  <si>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</si>
  <si>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</si>
  <si>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</si>
  <si>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</si>
  <si>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</si>
  <si>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</si>
  <si>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</si>
  <si>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</si>
  <si>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</si>
  <si>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</si>
  <si>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</si>
  <si>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</si>
  <si>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</si>
  <si>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</si>
  <si>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</si>
  <si>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</si>
  <si>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</si>
  <si>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</si>
  <si>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</si>
  <si>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</si>
  <si>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</si>
  <si>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</si>
  <si>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</si>
  <si>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</si>
  <si>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</si>
  <si>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</si>
  <si>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</si>
  <si>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</si>
  <si>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</si>
  <si>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</si>
  <si>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</si>
  <si>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</si>
  <si>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</si>
  <si>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</si>
  <si>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</si>
  <si>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</si>
  <si>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</si>
  <si>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</si>
  <si>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</si>
  <si>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</si>
  <si>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</si>
  <si>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</si>
  <si>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</si>
  <si>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</si>
  <si>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</si>
  <si>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</si>
  <si>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</si>
  <si>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</si>
  <si>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</si>
  <si>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</si>
  <si>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</si>
  <si>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</si>
  <si>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</si>
  <si>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</si>
  <si>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</si>
  <si>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</si>
  <si>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</si>
  <si>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</si>
  <si>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</si>
  <si>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</si>
  <si>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</si>
  <si>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</si>
  <si>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</si>
  <si>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</si>
  <si>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</si>
  <si>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</si>
  <si>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</si>
  <si>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</si>
  <si>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</si>
  <si>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</si>
  <si>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</si>
  <si>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</si>
  <si>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</si>
  <si>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</si>
  <si>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</si>
  <si>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</si>
  <si>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</si>
  <si>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</si>
  <si>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</si>
  <si>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</si>
  <si>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</si>
  <si>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</si>
  <si>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</si>
  <si>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</si>
  <si>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</si>
  <si>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</si>
  <si>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</si>
  <si>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</si>
  <si>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</si>
  <si>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</si>
  <si>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</si>
  <si>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</si>
  <si>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</si>
  <si>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</si>
  <si>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</si>
  <si>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</si>
  <si>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</si>
  <si>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</si>
  <si>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</si>
  <si>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</si>
  <si>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</si>
  <si>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</si>
  <si>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</si>
  <si>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</si>
  <si>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</si>
  <si>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</si>
  <si>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</si>
  <si>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</si>
  <si>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</si>
  <si>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</si>
  <si>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</si>
  <si>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</si>
  <si>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</si>
  <si>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</si>
  <si>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</si>
  <si>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</si>
  <si>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</si>
  <si>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</si>
  <si>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</si>
  <si>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</si>
  <si>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</si>
  <si>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</si>
  <si>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</si>
  <si>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</si>
  <si>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</si>
  <si>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</si>
  <si>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</si>
  <si>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</si>
  <si>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</si>
  <si>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</si>
  <si>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</si>
  <si>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</si>
  <si>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</si>
  <si>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</si>
  <si>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</si>
  <si>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</si>
  <si>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</si>
  <si>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</si>
  <si>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</si>
  <si>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</si>
  <si>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</si>
  <si>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</si>
  <si>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</si>
  <si>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</si>
  <si>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</si>
  <si>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</si>
  <si>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</si>
  <si>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</si>
  <si>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</si>
  <si>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</si>
  <si>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</si>
  <si>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</si>
  <si>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</si>
  <si>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</si>
  <si>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</si>
  <si>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</si>
  <si>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</si>
  <si>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</si>
  <si>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</si>
  <si>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</si>
  <si>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</si>
  <si>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</si>
  <si>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</si>
  <si>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</si>
  <si>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</si>
  <si>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</si>
  <si>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</si>
  <si>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</si>
  <si>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</si>
  <si>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</si>
  <si>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</si>
  <si>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</si>
  <si>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</si>
  <si>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</si>
  <si>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</si>
  <si>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</si>
  <si>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</si>
  <si>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</si>
  <si>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</si>
  <si>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</si>
  <si>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</si>
  <si>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</si>
  <si>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</si>
  <si>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</si>
  <si>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</si>
  <si>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</si>
  <si>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</si>
  <si>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</si>
  <si>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</si>
  <si>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</si>
  <si>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</si>
  <si>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</si>
  <si>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</si>
  <si>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</si>
  <si>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</si>
  <si>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</si>
  <si>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</si>
  <si>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</si>
  <si>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</si>
  <si>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</si>
  <si>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</si>
  <si>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</si>
  <si>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</si>
  <si>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</si>
  <si>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</si>
  <si>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</si>
  <si>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</si>
  <si>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</si>
  <si>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</si>
  <si>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</si>
  <si>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</si>
  <si>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</si>
  <si>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</si>
  <si>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</si>
  <si>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</si>
  <si>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</si>
  <si>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</si>
  <si>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</si>
  <si>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</si>
  <si>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</si>
  <si>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</si>
  <si>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</si>
  <si>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</si>
  <si>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</si>
  <si>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</si>
  <si>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</si>
  <si>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</si>
  <si>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</si>
  <si>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</si>
  <si>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</si>
  <si>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</si>
  <si>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</si>
  <si>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</si>
  <si>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</si>
  <si>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</si>
  <si>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</si>
  <si>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</si>
  <si>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</si>
  <si>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</si>
  <si>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</si>
  <si>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</si>
  <si>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</si>
  <si>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</si>
  <si>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</si>
  <si>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</si>
  <si>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</si>
  <si>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</si>
  <si>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</si>
  <si>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</si>
  <si>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</si>
  <si>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</si>
  <si>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</si>
  <si>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</si>
  <si>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</si>
  <si>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</si>
  <si>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</si>
  <si>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</si>
  <si>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</si>
  <si>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</si>
  <si>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</si>
  <si>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</si>
  <si>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</si>
  <si>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</si>
  <si>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</si>
  <si>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</si>
  <si>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</si>
  <si>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</si>
  <si>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</si>
  <si>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</si>
  <si>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</si>
  <si>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</si>
  <si>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</si>
  <si>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</si>
  <si>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</si>
  <si>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</si>
  <si>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</si>
  <si>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</si>
  <si>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</si>
  <si>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</si>
  <si>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</si>
  <si>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</si>
  <si>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</si>
  <si>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</si>
  <si>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</si>
  <si>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</si>
  <si>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</si>
  <si>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</si>
  <si>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</si>
  <si>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</si>
  <si>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</si>
  <si>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</si>
  <si>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</si>
  <si>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</si>
  <si>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</si>
  <si>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</si>
  <si>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</si>
  <si>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</si>
  <si>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</si>
  <si>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</si>
  <si>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</si>
  <si>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</si>
  <si>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</si>
  <si>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</si>
  <si>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</si>
  <si>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</si>
  <si>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</si>
  <si>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</si>
  <si>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</si>
  <si>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</si>
  <si>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</si>
  <si>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</si>
  <si>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</si>
  <si>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</si>
  <si>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</si>
  <si>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</si>
  <si>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</si>
  <si>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</si>
  <si>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</si>
  <si>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</si>
  <si>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</si>
  <si>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</si>
  <si>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</si>
  <si>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</si>
  <si>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</si>
  <si>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</si>
  <si>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</si>
  <si>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</si>
  <si>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</si>
  <si>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</si>
  <si>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</si>
  <si>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</si>
  <si>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</si>
  <si>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</si>
  <si>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</si>
  <si>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</si>
  <si>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</si>
  <si>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</si>
  <si>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</si>
  <si>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</si>
  <si>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</si>
  <si>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</si>
  <si>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</si>
  <si>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</si>
  <si>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</si>
  <si>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</si>
  <si>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</si>
  <si>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</si>
  <si>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</si>
  <si>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</si>
  <si>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</si>
  <si>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</si>
  <si>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</si>
  <si>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</si>
  <si>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</si>
  <si>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</si>
  <si>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</si>
  <si>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</si>
  <si>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</si>
  <si>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</si>
  <si>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</si>
  <si>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</si>
  <si>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</si>
  <si>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</si>
  <si>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</si>
  <si>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</si>
  <si>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</si>
  <si>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</si>
  <si>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</si>
  <si>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</si>
  <si>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</si>
  <si>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</si>
  <si>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</si>
  <si>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</si>
  <si>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</si>
  <si>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</si>
  <si>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</si>
  <si>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</si>
  <si>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</si>
  <si>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</si>
  <si>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</si>
  <si>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</si>
  <si>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</si>
  <si>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</si>
  <si>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</si>
  <si>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</si>
  <si>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</si>
  <si>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</si>
  <si>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</si>
  <si>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</si>
  <si>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</si>
  <si>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</si>
  <si>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</si>
  <si>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</si>
  <si>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</si>
  <si>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</si>
  <si>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</si>
  <si>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</si>
  <si>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</si>
  <si>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</si>
  <si>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</si>
  <si>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</si>
  <si>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</si>
  <si>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</si>
  <si>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</si>
  <si>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</si>
  <si>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</si>
  <si>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</si>
  <si>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</si>
  <si>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</si>
  <si>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</si>
  <si>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</si>
  <si>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</si>
  <si>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</si>
  <si>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</si>
  <si>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</si>
  <si>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</si>
  <si>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</si>
  <si>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</si>
  <si>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</si>
  <si>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</si>
  <si>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</si>
  <si>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</si>
  <si>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</si>
  <si>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</si>
  <si>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</si>
  <si>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</si>
  <si>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</si>
  <si>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</si>
  <si>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</si>
  <si>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</si>
  <si>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</si>
  <si>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</si>
  <si>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</si>
  <si>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</si>
  <si>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</si>
  <si>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</si>
  <si>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</si>
  <si>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</si>
  <si>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</si>
  <si>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</si>
  <si>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</si>
  <si>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</si>
  <si>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</si>
  <si>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</si>
  <si>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</si>
  <si>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</si>
  <si>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</si>
  <si>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</si>
  <si>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</si>
  <si>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</si>
  <si>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吉田　和郎</t>
    <rPh sb="0" eb="2">
      <t>ヨシダ</t>
    </rPh>
    <rPh sb="3" eb="5">
      <t>カズロウ</t>
    </rPh>
    <phoneticPr fontId="5"/>
  </si>
  <si>
    <t>民間建立慰霊碑等管理促進事業</t>
    <phoneticPr fontId="5"/>
  </si>
  <si>
    <t>社会・援護局</t>
    <rPh sb="0" eb="2">
      <t>シャカイ</t>
    </rPh>
    <rPh sb="3" eb="5">
      <t>エンゴ</t>
    </rPh>
    <rPh sb="5" eb="6">
      <t>キョク</t>
    </rPh>
    <phoneticPr fontId="5"/>
  </si>
  <si>
    <t>事業課</t>
    <rPh sb="0" eb="3">
      <t>ジギョウカ</t>
    </rPh>
    <phoneticPr fontId="5"/>
  </si>
  <si>
    <t>○</t>
  </si>
  <si>
    <t>厚生労働省設置法第４条第１項104の２
厚生労働省組織令第108条</t>
    <phoneticPr fontId="5"/>
  </si>
  <si>
    <t>-</t>
    <phoneticPr fontId="5"/>
  </si>
  <si>
    <t>民間団体等が国内外に建立した日本人戦没者の慰霊碑について、経年劣化等により維持管理状況が不良となっているものがあることから、当該慰霊碑の適切な管理を行うことを目的とする。</t>
    <phoneticPr fontId="5"/>
  </si>
  <si>
    <t>海外民間慰霊碑については、建立者等が不明の慰霊碑は現地政府や地権者等と協議を行ったうえ、移設、埋設等を行う。また、建立者等が明らかな場合は、慰霊碑等の適切な維持管理を行うよう要請するとともに、維持管理を行うことが困難な場合は、建立者等に同意を得たうえで、移設、埋設等を行う。
国内民間慰霊碑については、建立者等が不明かつ状態が不良の慰霊碑について、自治体が移設、埋設等を行う場合に一定の補助を行う。（補助率：国１／２）</t>
    <phoneticPr fontId="5"/>
  </si>
  <si>
    <t>-</t>
    <phoneticPr fontId="5"/>
  </si>
  <si>
    <t>-</t>
    <phoneticPr fontId="5"/>
  </si>
  <si>
    <t>-</t>
    <phoneticPr fontId="5"/>
  </si>
  <si>
    <t>-</t>
    <phoneticPr fontId="5"/>
  </si>
  <si>
    <t>-</t>
    <phoneticPr fontId="5"/>
  </si>
  <si>
    <t>-</t>
    <phoneticPr fontId="5"/>
  </si>
  <si>
    <t>遺骨収集等派遣費補助金</t>
    <rPh sb="0" eb="4">
      <t>イコツシュウシュウ</t>
    </rPh>
    <rPh sb="4" eb="5">
      <t>トウ</t>
    </rPh>
    <rPh sb="5" eb="7">
      <t>ハケン</t>
    </rPh>
    <rPh sb="7" eb="8">
      <t>ピ</t>
    </rPh>
    <rPh sb="8" eb="11">
      <t>ホジョキン</t>
    </rPh>
    <phoneticPr fontId="5"/>
  </si>
  <si>
    <t>遺骨収集等委託費</t>
    <rPh sb="0" eb="4">
      <t>イコツシュウシュウ</t>
    </rPh>
    <rPh sb="4" eb="5">
      <t>トウ</t>
    </rPh>
    <rPh sb="5" eb="8">
      <t>イタクヒ</t>
    </rPh>
    <phoneticPr fontId="5"/>
  </si>
  <si>
    <t>移設・埋設等を行った民間建立慰霊碑数</t>
    <phoneticPr fontId="5"/>
  </si>
  <si>
    <t>国内民間建立慰霊碑の状況調査結果</t>
    <phoneticPr fontId="5"/>
  </si>
  <si>
    <t>維持管理不良とされている民間建立慰霊碑の調査数</t>
    <phoneticPr fontId="5"/>
  </si>
  <si>
    <t>Ｘ：民間建立慰霊碑移設・埋設に要した経費／Ｙ：各年度の調査対象慰霊碑数</t>
    <phoneticPr fontId="5"/>
  </si>
  <si>
    <t>Ｘ：民間建立慰霊碑移設・埋設に要した経費／Ｙ：各年度の移設・埋設等対象慰霊碑　</t>
    <phoneticPr fontId="5"/>
  </si>
  <si>
    <t>基</t>
    <rPh sb="0" eb="1">
      <t>キ</t>
    </rPh>
    <phoneticPr fontId="5"/>
  </si>
  <si>
    <t>千円</t>
    <rPh sb="0" eb="2">
      <t>センエン</t>
    </rPh>
    <phoneticPr fontId="5"/>
  </si>
  <si>
    <t>X/Y</t>
    <phoneticPr fontId="5"/>
  </si>
  <si>
    <t>-</t>
    <phoneticPr fontId="5"/>
  </si>
  <si>
    <t>-</t>
    <phoneticPr fontId="5"/>
  </si>
  <si>
    <t>17,383千円/230基</t>
    <rPh sb="6" eb="8">
      <t>センエン</t>
    </rPh>
    <rPh sb="12" eb="13">
      <t>キ</t>
    </rPh>
    <phoneticPr fontId="5"/>
  </si>
  <si>
    <t>-</t>
    <phoneticPr fontId="5"/>
  </si>
  <si>
    <t>-</t>
    <phoneticPr fontId="5"/>
  </si>
  <si>
    <t>11,928千円/28基</t>
    <rPh sb="6" eb="8">
      <t>センエン</t>
    </rPh>
    <rPh sb="11" eb="12">
      <t>キ</t>
    </rPh>
    <phoneticPr fontId="5"/>
  </si>
  <si>
    <t>国内外の民間建立慰霊碑のうち、国外では20基及び国内では47基の慰霊碑について、移設・埋設等を行う。</t>
    <phoneticPr fontId="5"/>
  </si>
  <si>
    <t>21,576千円/67基</t>
    <rPh sb="6" eb="8">
      <t>センエン</t>
    </rPh>
    <rPh sb="11" eb="12">
      <t>キ</t>
    </rPh>
    <phoneticPr fontId="5"/>
  </si>
  <si>
    <t>戦傷病者・戦没者遺族等への援護、戦没者の遺骨の収集等を行うこと（Ⅷ－３）</t>
    <phoneticPr fontId="5"/>
  </si>
  <si>
    <t>-</t>
    <phoneticPr fontId="5"/>
  </si>
  <si>
    <t>民間団体等が国内外に建立した日本人戦没者の慰霊碑等のうち、維持管理状況が不良である慰霊碑について、移設・埋設等の対応を行う。
これにより、戦没者遺族の慰藉につながる。</t>
    <phoneticPr fontId="5"/>
  </si>
  <si>
    <t>-</t>
    <phoneticPr fontId="5"/>
  </si>
  <si>
    <t>-</t>
    <phoneticPr fontId="5"/>
  </si>
  <si>
    <t>-</t>
    <phoneticPr fontId="5"/>
  </si>
  <si>
    <t>-</t>
    <phoneticPr fontId="5"/>
  </si>
  <si>
    <t>戦没者遺族の慰藉の観点からも未整備慰霊碑が放置されることは適切でなく、民間建立慰霊碑の問題は国会質問等でも取り上げられていることから、ニーズが高い。</t>
    <rPh sb="71" eb="72">
      <t>タカ</t>
    </rPh>
    <phoneticPr fontId="5"/>
  </si>
  <si>
    <t>戦没者慰霊碑が放置されることは国としても適切ではないと考えており、国が実施する必要がある。</t>
    <rPh sb="27" eb="28">
      <t>カンガ</t>
    </rPh>
    <phoneticPr fontId="5"/>
  </si>
  <si>
    <t>戦没者遺族の慰藉の観点からも未整備慰霊碑が放置されることは適切でないため、継続的に事業を実施する必要があり、その優先度は高い。</t>
    <phoneticPr fontId="5"/>
  </si>
  <si>
    <t>△</t>
  </si>
  <si>
    <t>有</t>
  </si>
  <si>
    <t>‐</t>
  </si>
  <si>
    <t>-</t>
    <phoneticPr fontId="5"/>
  </si>
  <si>
    <t>コストについては､事業実施地域の状況により変動があるが、事業の実施状況及び実績報告書の内容の精査を行っている。</t>
    <phoneticPr fontId="5"/>
  </si>
  <si>
    <t>-</t>
    <phoneticPr fontId="5"/>
  </si>
  <si>
    <t>事業の実施に必要なもののみに限定されている。</t>
    <phoneticPr fontId="5"/>
  </si>
  <si>
    <t>事前に現地状況を把握することにより、必要最小限の調達をする等工夫をしている。</t>
    <phoneticPr fontId="5"/>
  </si>
  <si>
    <t>事業を効果的に実施するため、適切な計画による調査や現地政府との調整等を行うことに加え、慰霊事業の趣旨や事業内容を深く理解している団体を委託先として選定し実施している。</t>
    <rPh sb="69" eb="70">
      <t>サキ</t>
    </rPh>
    <phoneticPr fontId="5"/>
  </si>
  <si>
    <t>移設した慰霊碑は、国や自治体等が実施する慰霊巡拝の現地慰霊に活用されている。</t>
    <rPh sb="0" eb="2">
      <t>イセツ</t>
    </rPh>
    <phoneticPr fontId="5"/>
  </si>
  <si>
    <t>慰霊碑の維持管理等事業</t>
    <phoneticPr fontId="5"/>
  </si>
  <si>
    <t>事業の役割はそれぞれ以下の通りである。　　　　　　　　　　　　　　　　　　　　　　　　　　　　　　　　　　　　　　　　　　　　　　　　　　　　　　　　　　　　　　　　　　　　　　　　　　　　　　　・慰霊碑の維持管理等事業・・・国が建立した戦没者慰霊碑の維持管理や国において旧ソ連抑留中死亡者の小規模慰霊碑建立を行う。　　　　　　　　　　　　　　　　　　　　　　　　　　　　　　　　　　　　　　　　　　　　　　　　　　　　　　　　　　　　　　　　　　　　　　　　　　　　　　　　　　　　　　　　　　　　　　　　　　　　　　　　　・民間建立慰霊碑等管理促進事業・・・民間団体等が建立した慰霊碑について、建立者の特定や維持管理の指導及び慰霊碑の移設・埋設等を行う。</t>
    <phoneticPr fontId="5"/>
  </si>
  <si>
    <t>-</t>
    <phoneticPr fontId="5"/>
  </si>
  <si>
    <t>465</t>
    <phoneticPr fontId="5"/>
  </si>
  <si>
    <t>423</t>
    <phoneticPr fontId="5"/>
  </si>
  <si>
    <t>369</t>
    <phoneticPr fontId="5"/>
  </si>
  <si>
    <t>734</t>
    <phoneticPr fontId="5"/>
  </si>
  <si>
    <t>732</t>
    <phoneticPr fontId="5"/>
  </si>
  <si>
    <t>748</t>
    <phoneticPr fontId="5"/>
  </si>
  <si>
    <t>715</t>
    <phoneticPr fontId="5"/>
  </si>
  <si>
    <t>旅費</t>
    <rPh sb="0" eb="2">
      <t>リョヒ</t>
    </rPh>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</si>
  <si>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</si>
  <si>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</si>
  <si>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賃金</t>
    <rPh sb="0" eb="2">
      <t>チンギン</t>
    </rPh>
    <phoneticPr fontId="5"/>
  </si>
  <si>
    <t>消費税</t>
    <rPh sb="0" eb="3">
      <t>ショウヒゼイ</t>
    </rPh>
    <phoneticPr fontId="5"/>
  </si>
  <si>
    <t>その他</t>
    <rPh sb="2" eb="3">
      <t>タ</t>
    </rPh>
    <phoneticPr fontId="5"/>
  </si>
  <si>
    <t>外国旅費、内国旅費</t>
    <rPh sb="0" eb="2">
      <t>ガイコク</t>
    </rPh>
    <rPh sb="2" eb="4">
      <t>リョヒ</t>
    </rPh>
    <rPh sb="5" eb="7">
      <t>ナイコク</t>
    </rPh>
    <rPh sb="7" eb="9">
      <t>リョヒ</t>
    </rPh>
    <phoneticPr fontId="5"/>
  </si>
  <si>
    <t>車両借上等</t>
    <rPh sb="0" eb="2">
      <t>シャリョウ</t>
    </rPh>
    <rPh sb="2" eb="5">
      <t>カリアゲトウ</t>
    </rPh>
    <phoneticPr fontId="5"/>
  </si>
  <si>
    <t>通訳等雇上</t>
    <rPh sb="0" eb="2">
      <t>ツウヤク</t>
    </rPh>
    <rPh sb="2" eb="3">
      <t>トウ</t>
    </rPh>
    <rPh sb="3" eb="5">
      <t>ヤトイアゲ</t>
    </rPh>
    <phoneticPr fontId="5"/>
  </si>
  <si>
    <t>事務補助員雇上</t>
    <rPh sb="0" eb="2">
      <t>ジム</t>
    </rPh>
    <rPh sb="2" eb="5">
      <t>ホジョイン</t>
    </rPh>
    <rPh sb="5" eb="7">
      <t>ヤトイアゲ</t>
    </rPh>
    <phoneticPr fontId="5"/>
  </si>
  <si>
    <t>通信運搬費、消耗品費、印刷製本費等</t>
    <rPh sb="0" eb="2">
      <t>ツウシン</t>
    </rPh>
    <rPh sb="2" eb="5">
      <t>ウンパンヒ</t>
    </rPh>
    <rPh sb="6" eb="9">
      <t>ショウモウヒン</t>
    </rPh>
    <rPh sb="9" eb="10">
      <t>ヒ</t>
    </rPh>
    <rPh sb="11" eb="13">
      <t>インサツ</t>
    </rPh>
    <rPh sb="13" eb="16">
      <t>セイホンヒ</t>
    </rPh>
    <rPh sb="16" eb="17">
      <t>トウ</t>
    </rPh>
    <phoneticPr fontId="5"/>
  </si>
  <si>
    <t>B.百万円を超える支出がないため省略</t>
    <rPh sb="2" eb="4">
      <t>ヒャクマン</t>
    </rPh>
    <rPh sb="4" eb="5">
      <t>エン</t>
    </rPh>
    <rPh sb="6" eb="7">
      <t>コ</t>
    </rPh>
    <rPh sb="9" eb="11">
      <t>シシュツ</t>
    </rPh>
    <rPh sb="16" eb="18">
      <t>ショウリャク</t>
    </rPh>
    <phoneticPr fontId="5"/>
  </si>
  <si>
    <t>（一財）日本遺族会</t>
    <rPh sb="1" eb="2">
      <t>イチ</t>
    </rPh>
    <rPh sb="2" eb="3">
      <t>ザイ</t>
    </rPh>
    <rPh sb="4" eb="6">
      <t>ニホン</t>
    </rPh>
    <rPh sb="6" eb="9">
      <t>イゾクカイ</t>
    </rPh>
    <phoneticPr fontId="5"/>
  </si>
  <si>
    <t>海外に建立されている民間建立慰霊碑の移設等を行う経費</t>
    <rPh sb="0" eb="2">
      <t>カイガイ</t>
    </rPh>
    <rPh sb="3" eb="5">
      <t>コンリュウ</t>
    </rPh>
    <rPh sb="10" eb="12">
      <t>ミンカン</t>
    </rPh>
    <rPh sb="12" eb="14">
      <t>コンリュウ</t>
    </rPh>
    <rPh sb="14" eb="17">
      <t>イレイヒ</t>
    </rPh>
    <rPh sb="18" eb="20">
      <t>イセツ</t>
    </rPh>
    <rPh sb="20" eb="21">
      <t>トウ</t>
    </rPh>
    <rPh sb="22" eb="23">
      <t>オコナ</t>
    </rPh>
    <rPh sb="24" eb="26">
      <t>ケイヒ</t>
    </rPh>
    <phoneticPr fontId="5"/>
  </si>
  <si>
    <t>-</t>
    <phoneticPr fontId="5"/>
  </si>
  <si>
    <t>福岡県</t>
    <rPh sb="0" eb="3">
      <t>フクオカケン</t>
    </rPh>
    <phoneticPr fontId="5"/>
  </si>
  <si>
    <t>-</t>
    <phoneticPr fontId="5"/>
  </si>
  <si>
    <t>-</t>
    <phoneticPr fontId="5"/>
  </si>
  <si>
    <t>-</t>
    <phoneticPr fontId="5"/>
  </si>
  <si>
    <t>-</t>
    <phoneticPr fontId="5"/>
  </si>
  <si>
    <t>国内の管理不良の民間慰霊碑等の移設・埋設等</t>
    <phoneticPr fontId="5"/>
  </si>
  <si>
    <t>補助金等交付</t>
  </si>
  <si>
    <t>-</t>
    <phoneticPr fontId="5"/>
  </si>
  <si>
    <t>-</t>
    <phoneticPr fontId="5"/>
  </si>
  <si>
    <t>海外民間建立慰霊碑移設等事業については、適切な計画による調査や調整等を行うことに加え、慰霊事業の趣旨や事業内容を深く理解している必要があるため、公募により委託先を選定している。
なお、一者応札となった契約については、公告期間の延長等を行い、競争性の確保に努める。</t>
    <rPh sb="0" eb="2">
      <t>カイガイ</t>
    </rPh>
    <rPh sb="2" eb="4">
      <t>ミンカン</t>
    </rPh>
    <rPh sb="4" eb="6">
      <t>コンリュウ</t>
    </rPh>
    <rPh sb="6" eb="9">
      <t>イレイヒ</t>
    </rPh>
    <rPh sb="9" eb="11">
      <t>イセツ</t>
    </rPh>
    <rPh sb="11" eb="12">
      <t>トウ</t>
    </rPh>
    <rPh sb="12" eb="14">
      <t>ジギョウ</t>
    </rPh>
    <rPh sb="72" eb="74">
      <t>コウボ</t>
    </rPh>
    <rPh sb="115" eb="116">
      <t>トウ</t>
    </rPh>
    <phoneticPr fontId="5"/>
  </si>
  <si>
    <t>A.（一財）日本遺族会</t>
    <rPh sb="3" eb="4">
      <t>イチ</t>
    </rPh>
    <rPh sb="4" eb="5">
      <t>ザイ</t>
    </rPh>
    <rPh sb="6" eb="8">
      <t>ニホン</t>
    </rPh>
    <rPh sb="8" eb="11">
      <t>イゾクカイ</t>
    </rPh>
    <phoneticPr fontId="5"/>
  </si>
  <si>
    <t>国内民間建立慰霊碑移設等事業について、平成28年度後半に開始した事業であるため、実施主体である都道府県・市区町村に対する周知が、平成29年度中はまだ不十分であったこと、また、実施主体が、移設等が必要な民間慰霊碑を必ずしも十分に把握できていなかった可能性があることによる。</t>
    <rPh sb="60" eb="62">
      <t>シュウチ</t>
    </rPh>
    <rPh sb="93" eb="95">
      <t>イセツ</t>
    </rPh>
    <rPh sb="95" eb="96">
      <t>トウ</t>
    </rPh>
    <rPh sb="97" eb="99">
      <t>ヒツヨウ</t>
    </rPh>
    <rPh sb="100" eb="102">
      <t>ミンカン</t>
    </rPh>
    <rPh sb="102" eb="105">
      <t>イレイヒ</t>
    </rPh>
    <rPh sb="113" eb="115">
      <t>ハアク</t>
    </rPh>
    <phoneticPr fontId="5"/>
  </si>
  <si>
    <t>実績が目標を下回っているのは、国内民間建立慰霊碑移設等事業が平成28年度後半に開始した事業であるため、実施主体である都道府県・市区町村に対する周知が、平成29年度中はまだ不十分であったこと、また、実施主体が、移設等が必要な民間慰霊碑を必ずしも十分に把握できていなかった可能性があることによる。</t>
    <phoneticPr fontId="5"/>
  </si>
  <si>
    <t>実績が見込みを下回っているのは、国内民間建立慰霊碑移設等事業が平成28年度後半に開始した事業であるため、実施主体である都道府県・市区町村に対する周知が、平成29年度中はまだ不十分であったこと、また、実施主体が、移設等が必要な民間慰霊碑を必ずしも十分に把握できていなかった可能性があることによる。</t>
    <rPh sb="3" eb="5">
      <t>ミコ</t>
    </rPh>
    <phoneticPr fontId="5"/>
  </si>
  <si>
    <t>活動実績、成果実績について、実績が見込みを下回っているのは、国内民間建立慰霊碑移設等事業が平成28年度後半に開始した事業であるため、実施主体である都道府県・市区町村に対する周知が、平成29年度中はまだ不十分であったこと、また、実施主体が、移設等が必要な民間慰霊碑を必ずしも十分に把握できていなかった可能性があることによる。</t>
    <rPh sb="0" eb="2">
      <t>カツドウ</t>
    </rPh>
    <rPh sb="2" eb="4">
      <t>ジッセキ</t>
    </rPh>
    <rPh sb="5" eb="7">
      <t>セイカ</t>
    </rPh>
    <rPh sb="7" eb="9">
      <t>ジッセキ</t>
    </rPh>
    <phoneticPr fontId="5"/>
  </si>
  <si>
    <t>海外民間慰霊碑については、着実に移設等が行われていることから、引き続き必要な経費を精査し適切に当該事業を実施していくこととする。
国内民間慰霊碑については、都道府県・市区町村に対する周知にさらに力を入れ、また、都道府県・市区町村に対しては、移設等が必要な民間慰霊碑の把握について協力を求めていきたい。</t>
    <rPh sb="78" eb="82">
      <t>トドウフケン</t>
    </rPh>
    <rPh sb="83" eb="87">
      <t>シクチョウソン</t>
    </rPh>
    <rPh sb="88" eb="89">
      <t>タイ</t>
    </rPh>
    <rPh sb="91" eb="93">
      <t>シュウチ</t>
    </rPh>
    <rPh sb="97" eb="98">
      <t>チカラ</t>
    </rPh>
    <rPh sb="99" eb="100">
      <t>イ</t>
    </rPh>
    <rPh sb="139" eb="141">
      <t>キョウリョク</t>
    </rPh>
    <rPh sb="142" eb="143">
      <t>モト</t>
    </rPh>
    <phoneticPr fontId="5"/>
  </si>
  <si>
    <t>点検対象外</t>
    <rPh sb="0" eb="2">
      <t>テンケン</t>
    </rPh>
    <rPh sb="2" eb="5">
      <t>タイショウガイ</t>
    </rPh>
    <phoneticPr fontId="5"/>
  </si>
  <si>
    <t>9,577千円/34基</t>
    <rPh sb="5" eb="7">
      <t>センエン</t>
    </rPh>
    <rPh sb="10" eb="11">
      <t>キ</t>
    </rPh>
    <phoneticPr fontId="5"/>
  </si>
  <si>
    <t>戦没者遺骨収集事業の推進等により、戦没者遺族を慰藉するとともに、中国残留邦人等に対する自立支援等を行うこと（Ⅷ－３－２）</t>
    <phoneticPr fontId="5"/>
  </si>
  <si>
    <t>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</si>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</sst>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23813</xdr:colOff>
      <xdr:row>740</xdr:row>
      <xdr:rowOff>107156</xdr:rowOff>
    </xdr:from>
    <xdr:to>
      <xdr:col>41</xdr:col>
      <xdr:colOff>91870</xdr:colOff>
      <xdr:row>752</xdr:row>
      <xdr:rowOff>287451</xdr:rowOff>
    </xdr:to>
    <xdr:grpSp>
      <xdr:nvGrpSpPr>
        <xdr:cNvPr id="14" name="グループ化 13"/>
        <xdr:cNvGrpSpPr/>
      </xdr:nvGrpSpPr>
      <xdr:grpSpPr>
        <a:xfrm>
          <a:off x="2624138" y="45198506"/>
          <a:ext cx="5668757" cy="4409395"/>
          <a:chOff x="3036094" y="44779406"/>
          <a:chExt cx="5735432" cy="4466545"/>
        </a:xfrm>
      </xdr:grpSpPr>
      <xdr:sp macro="" textlink="">
        <xdr:nvSpPr>
          <xdr:cNvPr id="8" name="テキスト ボックス 7"/>
          <xdr:cNvSpPr txBox="1"/>
        </xdr:nvSpPr>
        <xdr:spPr>
          <a:xfrm>
            <a:off x="3036094" y="44779406"/>
            <a:ext cx="4822031" cy="7262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ＭＳ Ｐゴシック" panose="020B0600070205080204" pitchFamily="50" charset="-128"/>
                <a:ea typeface="ＭＳ Ｐゴシック" panose="020B0600070205080204" pitchFamily="50" charset="-128"/>
              </a:rPr>
              <a:t>①海外民間建立慰霊碑移設等事業</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年度実績</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9" name="正方形/長方形 8"/>
          <xdr:cNvSpPr/>
        </xdr:nvSpPr>
        <xdr:spPr>
          <a:xfrm>
            <a:off x="5316982" y="45520995"/>
            <a:ext cx="3454514" cy="809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9.3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0" name="正方形/長方形 9"/>
          <xdr:cNvSpPr/>
        </xdr:nvSpPr>
        <xdr:spPr>
          <a:xfrm>
            <a:off x="5317012" y="47460009"/>
            <a:ext cx="3454514" cy="8096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A</a:t>
            </a:r>
            <a:r>
              <a:rPr kumimoji="1" lang="ja-JP" altLang="en-US" sz="1400">
                <a:solidFill>
                  <a:schemeClr val="tx1"/>
                </a:solidFill>
                <a:latin typeface="ＭＳ Ｐゴシック" panose="020B0600070205080204" pitchFamily="50" charset="-128"/>
                <a:ea typeface="ＭＳ Ｐゴシック" panose="020B0600070205080204" pitchFamily="50" charset="-128"/>
              </a:rPr>
              <a:t>　（一財）日本遺族会</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9.3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11" name="直線矢印コネクタ 10"/>
          <xdr:cNvCxnSpPr>
            <a:stCxn id="9" idx="2"/>
            <a:endCxn id="10" idx="0"/>
          </xdr:cNvCxnSpPr>
        </xdr:nvCxnSpPr>
        <xdr:spPr>
          <a:xfrm>
            <a:off x="7043389" y="46330621"/>
            <a:ext cx="30" cy="1129388"/>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7179470" y="47143647"/>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13" name="大かっこ 12"/>
          <xdr:cNvSpPr/>
        </xdr:nvSpPr>
        <xdr:spPr>
          <a:xfrm>
            <a:off x="5585733" y="48460139"/>
            <a:ext cx="3010581" cy="785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海外において民間建立慰霊碑の移設等を</a:t>
            </a:r>
            <a:endParaRPr kumimoji="1" lang="en-US" altLang="ja-JP" sz="1100"/>
          </a:p>
          <a:p>
            <a:pPr algn="ctr"/>
            <a:r>
              <a:rPr kumimoji="1" lang="ja-JP" altLang="en-US" sz="1100"/>
              <a:t>行う経費</a:t>
            </a:r>
            <a:endParaRPr kumimoji="1" lang="en-US" altLang="ja-JP" sz="1100"/>
          </a:p>
        </xdr:txBody>
      </xdr:sp>
    </xdr:grpSp>
    <xdr:clientData/>
  </xdr:twoCellAnchor>
  <xdr:twoCellAnchor>
    <xdr:from>
      <xdr:col>12</xdr:col>
      <xdr:colOff>95249</xdr:colOff>
      <xdr:row>753</xdr:row>
      <xdr:rowOff>59527</xdr:rowOff>
    </xdr:from>
    <xdr:to>
      <xdr:col>43</xdr:col>
      <xdr:colOff>101715</xdr:colOff>
      <xdr:row>761</xdr:row>
      <xdr:rowOff>452434</xdr:rowOff>
    </xdr:to>
    <xdr:grpSp>
      <xdr:nvGrpSpPr>
        <xdr:cNvPr id="21" name="グループ化 20"/>
        <xdr:cNvGrpSpPr/>
      </xdr:nvGrpSpPr>
      <xdr:grpSpPr>
        <a:xfrm>
          <a:off x="2495549" y="49732402"/>
          <a:ext cx="6207241" cy="4050507"/>
          <a:chOff x="4190999" y="50102019"/>
          <a:chExt cx="6281060" cy="4001005"/>
        </a:xfrm>
      </xdr:grpSpPr>
      <xdr:sp macro="" textlink="">
        <xdr:nvSpPr>
          <xdr:cNvPr id="15" name="テキスト ボックス 14"/>
          <xdr:cNvSpPr txBox="1"/>
        </xdr:nvSpPr>
        <xdr:spPr>
          <a:xfrm>
            <a:off x="4190999" y="50102019"/>
            <a:ext cx="3262313" cy="797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ＭＳ Ｐゴシック" panose="020B0600070205080204" pitchFamily="50" charset="-128"/>
                <a:ea typeface="ＭＳ Ｐゴシック" panose="020B0600070205080204" pitchFamily="50" charset="-128"/>
              </a:rPr>
              <a:t>②国内民間建立慰霊碑移設等事業</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年度実績</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16" name="正方形/長方形 15"/>
          <xdr:cNvSpPr/>
        </xdr:nvSpPr>
        <xdr:spPr>
          <a:xfrm>
            <a:off x="6574963" y="50660413"/>
            <a:ext cx="3454514" cy="8028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0.3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sp macro="" textlink="">
        <xdr:nvSpPr>
          <xdr:cNvPr id="17" name="正方形/長方形 16"/>
          <xdr:cNvSpPr/>
        </xdr:nvSpPr>
        <xdr:spPr>
          <a:xfrm>
            <a:off x="6577684" y="52472867"/>
            <a:ext cx="3454514" cy="799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B  </a:t>
            </a:r>
            <a:r>
              <a:rPr kumimoji="1" lang="ja-JP" altLang="en-US" sz="1400">
                <a:solidFill>
                  <a:schemeClr val="tx1"/>
                </a:solidFill>
                <a:latin typeface="ＭＳ Ｐゴシック" panose="020B0600070205080204" pitchFamily="50" charset="-128"/>
                <a:ea typeface="ＭＳ Ｐゴシック" panose="020B0600070205080204" pitchFamily="50" charset="-128"/>
              </a:rPr>
              <a:t>都道府県（１）</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0.3</a:t>
            </a:r>
            <a:r>
              <a:rPr kumimoji="1" lang="ja-JP" altLang="en-US" sz="1400">
                <a:solidFill>
                  <a:schemeClr val="tx1"/>
                </a:solidFill>
                <a:latin typeface="ＭＳ Ｐゴシック" panose="020B0600070205080204" pitchFamily="50" charset="-128"/>
                <a:ea typeface="ＭＳ Ｐゴシック" panose="020B0600070205080204" pitchFamily="50" charset="-128"/>
              </a:rPr>
              <a:t>百万円</a:t>
            </a:r>
          </a:p>
        </xdr:txBody>
      </xdr:sp>
      <xdr:cxnSp macro="">
        <xdr:nvCxnSpPr>
          <xdr:cNvPr id="18" name="直線矢印コネクタ 17"/>
          <xdr:cNvCxnSpPr>
            <a:stCxn id="16" idx="2"/>
            <a:endCxn id="17" idx="0"/>
          </xdr:cNvCxnSpPr>
        </xdr:nvCxnSpPr>
        <xdr:spPr>
          <a:xfrm>
            <a:off x="8301370" y="51463235"/>
            <a:ext cx="2721" cy="100963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a:xfrm>
            <a:off x="8544606" y="5215719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0" name="大かっこ 19"/>
          <xdr:cNvSpPr/>
        </xdr:nvSpPr>
        <xdr:spPr>
          <a:xfrm>
            <a:off x="6160635" y="53324016"/>
            <a:ext cx="4311424" cy="77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国内の建立者等が不明で状態が不良な慰霊碑等について、自治体が移設等を行う場合の自治体に対する補助</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9" zoomScaleNormal="75" zoomScaleSheetLayoutView="100" zoomScalePageLayoutView="85" workbookViewId="0">
      <selection activeCell="Y786" sqref="Y786:AB7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714</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549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17</v>
      </c>
      <c r="Q13" s="98"/>
      <c r="R13" s="98"/>
      <c r="S13" s="98"/>
      <c r="T13" s="98"/>
      <c r="U13" s="98"/>
      <c r="V13" s="99"/>
      <c r="W13" s="97">
        <v>28</v>
      </c>
      <c r="X13" s="98"/>
      <c r="Y13" s="98"/>
      <c r="Z13" s="98"/>
      <c r="AA13" s="98"/>
      <c r="AB13" s="98"/>
      <c r="AC13" s="99"/>
      <c r="AD13" s="97">
        <v>26</v>
      </c>
      <c r="AE13" s="98"/>
      <c r="AF13" s="98"/>
      <c r="AG13" s="98"/>
      <c r="AH13" s="98"/>
      <c r="AI13" s="98"/>
      <c r="AJ13" s="99"/>
      <c r="AK13" s="97">
        <v>22</v>
      </c>
      <c r="AL13" s="98"/>
      <c r="AM13" s="98"/>
      <c r="AN13" s="98"/>
      <c r="AO13" s="98"/>
      <c r="AP13" s="98"/>
      <c r="AQ13" s="99"/>
      <c r="AR13" s="94">
        <v>22</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560</v>
      </c>
      <c r="X14" s="98"/>
      <c r="Y14" s="98"/>
      <c r="Z14" s="98"/>
      <c r="AA14" s="98"/>
      <c r="AB14" s="98"/>
      <c r="AC14" s="99"/>
      <c r="AD14" s="97" t="s">
        <v>561</v>
      </c>
      <c r="AE14" s="98"/>
      <c r="AF14" s="98"/>
      <c r="AG14" s="98"/>
      <c r="AH14" s="98"/>
      <c r="AI14" s="98"/>
      <c r="AJ14" s="99"/>
      <c r="AK14" s="97" t="s">
        <v>563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558</v>
      </c>
      <c r="X15" s="98"/>
      <c r="Y15" s="98"/>
      <c r="Z15" s="98"/>
      <c r="AA15" s="98"/>
      <c r="AB15" s="98"/>
      <c r="AC15" s="99"/>
      <c r="AD15" s="97" t="s">
        <v>561</v>
      </c>
      <c r="AE15" s="98"/>
      <c r="AF15" s="98"/>
      <c r="AG15" s="98"/>
      <c r="AH15" s="98"/>
      <c r="AI15" s="98"/>
      <c r="AJ15" s="99"/>
      <c r="AK15" s="97" t="s">
        <v>562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558</v>
      </c>
      <c r="X16" s="98"/>
      <c r="Y16" s="98"/>
      <c r="Z16" s="98"/>
      <c r="AA16" s="98"/>
      <c r="AB16" s="98"/>
      <c r="AC16" s="99"/>
      <c r="AD16" s="97" t="s">
        <v>561</v>
      </c>
      <c r="AE16" s="98"/>
      <c r="AF16" s="98"/>
      <c r="AG16" s="98"/>
      <c r="AH16" s="98"/>
      <c r="AI16" s="98"/>
      <c r="AJ16" s="99"/>
      <c r="AK16" s="97" t="s">
        <v>563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559</v>
      </c>
      <c r="X17" s="98"/>
      <c r="Y17" s="98"/>
      <c r="Z17" s="98"/>
      <c r="AA17" s="98"/>
      <c r="AB17" s="98"/>
      <c r="AC17" s="99"/>
      <c r="AD17" s="97" t="s">
        <v>562</v>
      </c>
      <c r="AE17" s="98"/>
      <c r="AF17" s="98"/>
      <c r="AG17" s="98"/>
      <c r="AH17" s="98"/>
      <c r="AI17" s="98"/>
      <c r="AJ17" s="99"/>
      <c r="AK17" s="97" t="s">
        <v>563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17</v>
      </c>
      <c r="Q18" s="104"/>
      <c r="R18" s="104"/>
      <c r="S18" s="104"/>
      <c r="T18" s="104"/>
      <c r="U18" s="104"/>
      <c r="V18" s="105"/>
      <c r="W18" s="103">
        <f>SUM(W13:AC17)</f>
        <v>28</v>
      </c>
      <c r="X18" s="104"/>
      <c r="Y18" s="104"/>
      <c r="Z18" s="104"/>
      <c r="AA18" s="104"/>
      <c r="AB18" s="104"/>
      <c r="AC18" s="105"/>
      <c r="AD18" s="103">
        <f>SUM(AD13:AJ17)</f>
        <v>26</v>
      </c>
      <c r="AE18" s="104"/>
      <c r="AF18" s="104"/>
      <c r="AG18" s="104"/>
      <c r="AH18" s="104"/>
      <c r="AI18" s="104"/>
      <c r="AJ18" s="105"/>
      <c r="AK18" s="103">
        <f>SUM(AK13:AQ17)</f>
        <v>22</v>
      </c>
      <c r="AL18" s="104"/>
      <c r="AM18" s="104"/>
      <c r="AN18" s="104"/>
      <c r="AO18" s="104"/>
      <c r="AP18" s="104"/>
      <c r="AQ18" s="105"/>
      <c r="AR18" s="103">
        <f>SUM(AR13:AX17)</f>
        <v>22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17</v>
      </c>
      <c r="Q19" s="98"/>
      <c r="R19" s="98"/>
      <c r="S19" s="98"/>
      <c r="T19" s="98"/>
      <c r="U19" s="98"/>
      <c r="V19" s="99"/>
      <c r="W19" s="97">
        <v>12</v>
      </c>
      <c r="X19" s="98"/>
      <c r="Y19" s="98"/>
      <c r="Z19" s="98"/>
      <c r="AA19" s="98"/>
      <c r="AB19" s="98"/>
      <c r="AC19" s="99"/>
      <c r="AD19" s="97">
        <v>10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0.42857142857142855</v>
      </c>
      <c r="X20" s="539"/>
      <c r="Y20" s="539"/>
      <c r="Z20" s="539"/>
      <c r="AA20" s="539"/>
      <c r="AB20" s="539"/>
      <c r="AC20" s="539"/>
      <c r="AD20" s="539">
        <f t="shared" ref="AD20" si="1">IF(AD18=0, "-", SUM(AD19)/AD18)</f>
        <v>0.38461538461538464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0.42857142857142855</v>
      </c>
      <c r="X21" s="539"/>
      <c r="Y21" s="539"/>
      <c r="Z21" s="539"/>
      <c r="AA21" s="539"/>
      <c r="AB21" s="539"/>
      <c r="AC21" s="539"/>
      <c r="AD21" s="539">
        <f t="shared" ref="AD21" si="3">IF(AD19=0, "-", SUM(AD19)/SUM(AD13,AD14))</f>
        <v>0.38461538461538464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564</v>
      </c>
      <c r="H23" s="184"/>
      <c r="I23" s="184"/>
      <c r="J23" s="184"/>
      <c r="K23" s="184"/>
      <c r="L23" s="184"/>
      <c r="M23" s="184"/>
      <c r="N23" s="184"/>
      <c r="O23" s="185"/>
      <c r="P23" s="94">
        <v>12</v>
      </c>
      <c r="Q23" s="95"/>
      <c r="R23" s="95"/>
      <c r="S23" s="95"/>
      <c r="T23" s="95"/>
      <c r="U23" s="95"/>
      <c r="V23" s="96"/>
      <c r="W23" s="94">
        <v>12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10</v>
      </c>
      <c r="Q24" s="98"/>
      <c r="R24" s="98"/>
      <c r="S24" s="98"/>
      <c r="T24" s="98"/>
      <c r="U24" s="98"/>
      <c r="V24" s="99"/>
      <c r="W24" s="97">
        <v>10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v>
      </c>
      <c r="Q29" s="226"/>
      <c r="R29" s="226"/>
      <c r="S29" s="226"/>
      <c r="T29" s="226"/>
      <c r="U29" s="226"/>
      <c r="V29" s="227"/>
      <c r="W29" s="225">
        <f>AR13</f>
        <v>22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574</v>
      </c>
      <c r="AR31" s="133"/>
      <c r="AS31" s="134" t="s">
        <v>356</v>
      </c>
      <c r="AT31" s="169"/>
      <c r="AU31" s="269">
        <v>30</v>
      </c>
      <c r="AV31" s="269"/>
      <c r="AW31" s="377" t="s">
        <v>300</v>
      </c>
      <c r="AX31" s="378"/>
    </row>
    <row r="32" spans="1:50" ht="23.25" customHeight="1" x14ac:dyDescent="0.15">
      <c r="A32" s="515"/>
      <c r="B32" s="513"/>
      <c r="C32" s="513"/>
      <c r="D32" s="513"/>
      <c r="E32" s="513"/>
      <c r="F32" s="514"/>
      <c r="G32" s="540" t="s">
        <v>580</v>
      </c>
      <c r="H32" s="541"/>
      <c r="I32" s="541"/>
      <c r="J32" s="541"/>
      <c r="K32" s="541"/>
      <c r="L32" s="541"/>
      <c r="M32" s="541"/>
      <c r="N32" s="541"/>
      <c r="O32" s="542"/>
      <c r="P32" s="158" t="s">
        <v>566</v>
      </c>
      <c r="Q32" s="158"/>
      <c r="R32" s="158"/>
      <c r="S32" s="158"/>
      <c r="T32" s="158"/>
      <c r="U32" s="158"/>
      <c r="V32" s="158"/>
      <c r="W32" s="158"/>
      <c r="X32" s="229"/>
      <c r="Y32" s="336" t="s">
        <v>12</v>
      </c>
      <c r="Z32" s="549"/>
      <c r="AA32" s="550"/>
      <c r="AB32" s="551" t="s">
        <v>571</v>
      </c>
      <c r="AC32" s="551"/>
      <c r="AD32" s="551"/>
      <c r="AE32" s="362">
        <v>34</v>
      </c>
      <c r="AF32" s="363"/>
      <c r="AG32" s="363"/>
      <c r="AH32" s="363"/>
      <c r="AI32" s="362">
        <v>28</v>
      </c>
      <c r="AJ32" s="363"/>
      <c r="AK32" s="363"/>
      <c r="AL32" s="363"/>
      <c r="AM32" s="362">
        <v>34</v>
      </c>
      <c r="AN32" s="363"/>
      <c r="AO32" s="363"/>
      <c r="AP32" s="363"/>
      <c r="AQ32" s="100" t="s">
        <v>574</v>
      </c>
      <c r="AR32" s="101"/>
      <c r="AS32" s="101"/>
      <c r="AT32" s="102"/>
      <c r="AU32" s="363" t="s">
        <v>555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571</v>
      </c>
      <c r="AC33" s="522"/>
      <c r="AD33" s="522"/>
      <c r="AE33" s="362">
        <v>170</v>
      </c>
      <c r="AF33" s="363"/>
      <c r="AG33" s="363"/>
      <c r="AH33" s="363"/>
      <c r="AI33" s="362">
        <v>103</v>
      </c>
      <c r="AJ33" s="363"/>
      <c r="AK33" s="363"/>
      <c r="AL33" s="363"/>
      <c r="AM33" s="362">
        <v>93</v>
      </c>
      <c r="AN33" s="363"/>
      <c r="AO33" s="363"/>
      <c r="AP33" s="363"/>
      <c r="AQ33" s="100" t="s">
        <v>574</v>
      </c>
      <c r="AR33" s="101"/>
      <c r="AS33" s="101"/>
      <c r="AT33" s="102"/>
      <c r="AU33" s="363">
        <v>67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20</v>
      </c>
      <c r="AF34" s="363"/>
      <c r="AG34" s="363"/>
      <c r="AH34" s="363"/>
      <c r="AI34" s="362">
        <v>27</v>
      </c>
      <c r="AJ34" s="363"/>
      <c r="AK34" s="363"/>
      <c r="AL34" s="363"/>
      <c r="AM34" s="362">
        <v>37</v>
      </c>
      <c r="AN34" s="363"/>
      <c r="AO34" s="363"/>
      <c r="AP34" s="363"/>
      <c r="AQ34" s="100" t="s">
        <v>575</v>
      </c>
      <c r="AR34" s="101"/>
      <c r="AS34" s="101"/>
      <c r="AT34" s="102"/>
      <c r="AU34" s="363" t="s">
        <v>562</v>
      </c>
      <c r="AV34" s="363"/>
      <c r="AW34" s="363"/>
      <c r="AX34" s="365"/>
    </row>
    <row r="35" spans="1:50" ht="23.25" customHeight="1" x14ac:dyDescent="0.15">
      <c r="A35" s="900" t="s">
        <v>526</v>
      </c>
      <c r="B35" s="901"/>
      <c r="C35" s="901"/>
      <c r="D35" s="901"/>
      <c r="E35" s="901"/>
      <c r="F35" s="902"/>
      <c r="G35" s="906" t="s">
        <v>567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539</v>
      </c>
      <c r="AV100" s="932"/>
      <c r="AW100" s="932"/>
      <c r="AX100" s="934"/>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571</v>
      </c>
      <c r="AC101" s="551"/>
      <c r="AD101" s="551"/>
      <c r="AE101" s="362">
        <v>230</v>
      </c>
      <c r="AF101" s="363"/>
      <c r="AG101" s="363"/>
      <c r="AH101" s="364"/>
      <c r="AI101" s="362" t="s">
        <v>555</v>
      </c>
      <c r="AJ101" s="363"/>
      <c r="AK101" s="363"/>
      <c r="AL101" s="364"/>
      <c r="AM101" s="362" t="s">
        <v>555</v>
      </c>
      <c r="AN101" s="363"/>
      <c r="AO101" s="363"/>
      <c r="AP101" s="364"/>
      <c r="AQ101" s="362" t="s">
        <v>555</v>
      </c>
      <c r="AR101" s="363"/>
      <c r="AS101" s="363"/>
      <c r="AT101" s="364"/>
      <c r="AU101" s="362" t="s">
        <v>562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571</v>
      </c>
      <c r="AC102" s="551"/>
      <c r="AD102" s="551"/>
      <c r="AE102" s="356">
        <v>350</v>
      </c>
      <c r="AF102" s="356"/>
      <c r="AG102" s="356"/>
      <c r="AH102" s="356"/>
      <c r="AI102" s="356" t="s">
        <v>562</v>
      </c>
      <c r="AJ102" s="356"/>
      <c r="AK102" s="356"/>
      <c r="AL102" s="356"/>
      <c r="AM102" s="356" t="s">
        <v>555</v>
      </c>
      <c r="AN102" s="356"/>
      <c r="AO102" s="356"/>
      <c r="AP102" s="356"/>
      <c r="AQ102" s="817" t="s">
        <v>562</v>
      </c>
      <c r="AR102" s="818"/>
      <c r="AS102" s="818"/>
      <c r="AT102" s="819"/>
      <c r="AU102" s="817" t="s">
        <v>559</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566</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571</v>
      </c>
      <c r="AC104" s="472"/>
      <c r="AD104" s="473"/>
      <c r="AE104" s="362" t="s">
        <v>555</v>
      </c>
      <c r="AF104" s="363"/>
      <c r="AG104" s="363"/>
      <c r="AH104" s="364"/>
      <c r="AI104" s="362">
        <v>28</v>
      </c>
      <c r="AJ104" s="363"/>
      <c r="AK104" s="363"/>
      <c r="AL104" s="364"/>
      <c r="AM104" s="362">
        <v>34</v>
      </c>
      <c r="AN104" s="363"/>
      <c r="AO104" s="363"/>
      <c r="AP104" s="364"/>
      <c r="AQ104" s="362" t="s">
        <v>555</v>
      </c>
      <c r="AR104" s="363"/>
      <c r="AS104" s="363"/>
      <c r="AT104" s="364"/>
      <c r="AU104" s="362" t="s">
        <v>559</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571</v>
      </c>
      <c r="AC105" s="405"/>
      <c r="AD105" s="406"/>
      <c r="AE105" s="356" t="s">
        <v>562</v>
      </c>
      <c r="AF105" s="356"/>
      <c r="AG105" s="356"/>
      <c r="AH105" s="356"/>
      <c r="AI105" s="356">
        <v>103</v>
      </c>
      <c r="AJ105" s="356"/>
      <c r="AK105" s="356"/>
      <c r="AL105" s="356"/>
      <c r="AM105" s="356">
        <v>93</v>
      </c>
      <c r="AN105" s="356"/>
      <c r="AO105" s="356"/>
      <c r="AP105" s="356"/>
      <c r="AQ105" s="362">
        <v>67</v>
      </c>
      <c r="AR105" s="363"/>
      <c r="AS105" s="363"/>
      <c r="AT105" s="364"/>
      <c r="AU105" s="817">
        <v>80</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76</v>
      </c>
      <c r="AF116" s="356"/>
      <c r="AG116" s="356"/>
      <c r="AH116" s="356"/>
      <c r="AI116" s="356" t="s">
        <v>577</v>
      </c>
      <c r="AJ116" s="356"/>
      <c r="AK116" s="356"/>
      <c r="AL116" s="356"/>
      <c r="AM116" s="356" t="s">
        <v>558</v>
      </c>
      <c r="AN116" s="356"/>
      <c r="AO116" s="356"/>
      <c r="AP116" s="356"/>
      <c r="AQ116" s="362" t="s">
        <v>559</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576</v>
      </c>
      <c r="AF117" s="304"/>
      <c r="AG117" s="304"/>
      <c r="AH117" s="304"/>
      <c r="AI117" s="304" t="s">
        <v>558</v>
      </c>
      <c r="AJ117" s="304"/>
      <c r="AK117" s="304"/>
      <c r="AL117" s="304"/>
      <c r="AM117" s="304" t="s">
        <v>559</v>
      </c>
      <c r="AN117" s="304"/>
      <c r="AO117" s="304"/>
      <c r="AP117" s="304"/>
      <c r="AQ117" s="304" t="s">
        <v>578</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570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572</v>
      </c>
      <c r="AC119" s="299"/>
      <c r="AD119" s="300"/>
      <c r="AE119" s="356" t="s">
        <v>558</v>
      </c>
      <c r="AF119" s="356"/>
      <c r="AG119" s="356"/>
      <c r="AH119" s="356"/>
      <c r="AI119" s="356">
        <v>426</v>
      </c>
      <c r="AJ119" s="356"/>
      <c r="AK119" s="356"/>
      <c r="AL119" s="356"/>
      <c r="AM119" s="356">
        <v>282</v>
      </c>
      <c r="AN119" s="356"/>
      <c r="AO119" s="356"/>
      <c r="AP119" s="356"/>
      <c r="AQ119" s="356">
        <v>322</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573</v>
      </c>
      <c r="AC120" s="340"/>
      <c r="AD120" s="341"/>
      <c r="AE120" s="304" t="s">
        <v>558</v>
      </c>
      <c r="AF120" s="304"/>
      <c r="AG120" s="304"/>
      <c r="AH120" s="304"/>
      <c r="AI120" s="304" t="s">
        <v>579</v>
      </c>
      <c r="AJ120" s="304"/>
      <c r="AK120" s="304"/>
      <c r="AL120" s="304"/>
      <c r="AM120" s="304" t="s">
        <v>644</v>
      </c>
      <c r="AN120" s="304"/>
      <c r="AO120" s="304"/>
      <c r="AP120" s="304"/>
      <c r="AQ120" s="304" t="s">
        <v>581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645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578</v>
      </c>
      <c r="AR133" s="269"/>
      <c r="AS133" s="134" t="s">
        <v>356</v>
      </c>
      <c r="AT133" s="169"/>
      <c r="AU133" s="133" t="s">
        <v>559</v>
      </c>
      <c r="AV133" s="133"/>
      <c r="AW133" s="134" t="s">
        <v>300</v>
      </c>
      <c r="AX133" s="135"/>
    </row>
    <row r="134" spans="1:50" ht="39.75" customHeight="1" x14ac:dyDescent="0.15">
      <c r="A134" s="997"/>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t="s">
        <v>578</v>
      </c>
      <c r="AF134" s="101"/>
      <c r="AG134" s="101"/>
      <c r="AH134" s="101"/>
      <c r="AI134" s="264" t="s">
        <v>578</v>
      </c>
      <c r="AJ134" s="101"/>
      <c r="AK134" s="101"/>
      <c r="AL134" s="101"/>
      <c r="AM134" s="264" t="s">
        <v>559</v>
      </c>
      <c r="AN134" s="101"/>
      <c r="AO134" s="101"/>
      <c r="AP134" s="101"/>
      <c r="AQ134" s="264" t="s">
        <v>578</v>
      </c>
      <c r="AR134" s="101"/>
      <c r="AS134" s="101"/>
      <c r="AT134" s="101"/>
      <c r="AU134" s="264" t="s">
        <v>578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578</v>
      </c>
      <c r="AF135" s="101"/>
      <c r="AG135" s="101"/>
      <c r="AH135" s="101"/>
      <c r="AI135" s="264" t="s">
        <v>578</v>
      </c>
      <c r="AJ135" s="101"/>
      <c r="AK135" s="101"/>
      <c r="AL135" s="101"/>
      <c r="AM135" s="264" t="s">
        <v>559</v>
      </c>
      <c r="AN135" s="101"/>
      <c r="AO135" s="101"/>
      <c r="AP135" s="101"/>
      <c r="AQ135" s="264" t="s">
        <v>578</v>
      </c>
      <c r="AR135" s="101"/>
      <c r="AS135" s="101"/>
      <c r="AT135" s="101"/>
      <c r="AU135" s="264" t="s">
        <v>578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5.7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5.7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customHeight="1" x14ac:dyDescent="0.15">
      <c r="A154" s="997"/>
      <c r="B154" s="250"/>
      <c r="C154" s="249"/>
      <c r="D154" s="250"/>
      <c r="E154" s="249"/>
      <c r="F154" s="312"/>
      <c r="G154" s="228" t="s">
        <v>634</v>
      </c>
      <c r="H154" s="158"/>
      <c r="I154" s="158"/>
      <c r="J154" s="158"/>
      <c r="K154" s="158"/>
      <c r="L154" s="158"/>
      <c r="M154" s="158"/>
      <c r="N154" s="158"/>
      <c r="O154" s="158"/>
      <c r="P154" s="229"/>
      <c r="Q154" s="157" t="s">
        <v>628</v>
      </c>
      <c r="R154" s="158"/>
      <c r="S154" s="158"/>
      <c r="T154" s="158"/>
      <c r="U154" s="158"/>
      <c r="V154" s="158"/>
      <c r="W154" s="158"/>
      <c r="X154" s="158"/>
      <c r="Y154" s="158"/>
      <c r="Z154" s="158"/>
      <c r="AA154" s="926"/>
      <c r="AB154" s="253" t="s">
        <v>634</v>
      </c>
      <c r="AC154" s="254"/>
      <c r="AD154" s="254"/>
      <c r="AE154" s="259" t="s">
        <v>628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2.7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2.7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2.7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635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2.7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583</v>
      </c>
      <c r="K430" s="240"/>
      <c r="L430" s="240"/>
      <c r="M430" s="240"/>
      <c r="N430" s="240"/>
      <c r="O430" s="240"/>
      <c r="P430" s="240"/>
      <c r="Q430" s="240"/>
      <c r="R430" s="240"/>
      <c r="S430" s="240"/>
      <c r="T430" s="241"/>
      <c r="U430" s="242" t="s">
        <v>585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577</v>
      </c>
      <c r="AF432" s="133"/>
      <c r="AG432" s="134" t="s">
        <v>356</v>
      </c>
      <c r="AH432" s="169"/>
      <c r="AI432" s="179"/>
      <c r="AJ432" s="179"/>
      <c r="AK432" s="179"/>
      <c r="AL432" s="174"/>
      <c r="AM432" s="179"/>
      <c r="AN432" s="179"/>
      <c r="AO432" s="179"/>
      <c r="AP432" s="174"/>
      <c r="AQ432" s="215" t="s">
        <v>578</v>
      </c>
      <c r="AR432" s="133"/>
      <c r="AS432" s="134" t="s">
        <v>356</v>
      </c>
      <c r="AT432" s="169"/>
      <c r="AU432" s="133" t="s">
        <v>575</v>
      </c>
      <c r="AV432" s="133"/>
      <c r="AW432" s="134" t="s">
        <v>300</v>
      </c>
      <c r="AX432" s="135"/>
    </row>
    <row r="433" spans="1:50" ht="23.25" customHeight="1" x14ac:dyDescent="0.15">
      <c r="A433" s="997"/>
      <c r="B433" s="250"/>
      <c r="C433" s="249"/>
      <c r="D433" s="250"/>
      <c r="E433" s="163"/>
      <c r="F433" s="164"/>
      <c r="G433" s="228" t="s">
        <v>583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577</v>
      </c>
      <c r="AF433" s="101"/>
      <c r="AG433" s="101"/>
      <c r="AH433" s="101"/>
      <c r="AI433" s="100" t="s">
        <v>574</v>
      </c>
      <c r="AJ433" s="101"/>
      <c r="AK433" s="101"/>
      <c r="AL433" s="101"/>
      <c r="AM433" s="100" t="s">
        <v>559</v>
      </c>
      <c r="AN433" s="101"/>
      <c r="AO433" s="101"/>
      <c r="AP433" s="102"/>
      <c r="AQ433" s="100" t="s">
        <v>559</v>
      </c>
      <c r="AR433" s="101"/>
      <c r="AS433" s="101"/>
      <c r="AT433" s="102"/>
      <c r="AU433" s="101" t="s">
        <v>577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559</v>
      </c>
      <c r="AC434" s="219"/>
      <c r="AD434" s="219"/>
      <c r="AE434" s="100" t="s">
        <v>574</v>
      </c>
      <c r="AF434" s="101"/>
      <c r="AG434" s="101"/>
      <c r="AH434" s="102"/>
      <c r="AI434" s="100" t="s">
        <v>559</v>
      </c>
      <c r="AJ434" s="101"/>
      <c r="AK434" s="101"/>
      <c r="AL434" s="101"/>
      <c r="AM434" s="100" t="s">
        <v>574</v>
      </c>
      <c r="AN434" s="101"/>
      <c r="AO434" s="101"/>
      <c r="AP434" s="102"/>
      <c r="AQ434" s="100" t="s">
        <v>575</v>
      </c>
      <c r="AR434" s="101"/>
      <c r="AS434" s="101"/>
      <c r="AT434" s="102"/>
      <c r="AU434" s="101" t="s">
        <v>574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574</v>
      </c>
      <c r="AJ435" s="101"/>
      <c r="AK435" s="101"/>
      <c r="AL435" s="101"/>
      <c r="AM435" s="100" t="s">
        <v>586</v>
      </c>
      <c r="AN435" s="101"/>
      <c r="AO435" s="101"/>
      <c r="AP435" s="102"/>
      <c r="AQ435" s="100" t="s">
        <v>575</v>
      </c>
      <c r="AR435" s="101"/>
      <c r="AS435" s="101"/>
      <c r="AT435" s="102"/>
      <c r="AU435" s="101" t="s">
        <v>559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574</v>
      </c>
      <c r="AR457" s="133"/>
      <c r="AS457" s="134" t="s">
        <v>356</v>
      </c>
      <c r="AT457" s="169"/>
      <c r="AU457" s="133" t="s">
        <v>559</v>
      </c>
      <c r="AV457" s="133"/>
      <c r="AW457" s="134" t="s">
        <v>300</v>
      </c>
      <c r="AX457" s="135"/>
    </row>
    <row r="458" spans="1:50" ht="23.25"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562</v>
      </c>
      <c r="AC458" s="130"/>
      <c r="AD458" s="130"/>
      <c r="AE458" s="100" t="s">
        <v>561</v>
      </c>
      <c r="AF458" s="101"/>
      <c r="AG458" s="101"/>
      <c r="AH458" s="101"/>
      <c r="AI458" s="100" t="s">
        <v>574</v>
      </c>
      <c r="AJ458" s="101"/>
      <c r="AK458" s="101"/>
      <c r="AL458" s="101"/>
      <c r="AM458" s="100" t="s">
        <v>586</v>
      </c>
      <c r="AN458" s="101"/>
      <c r="AO458" s="101"/>
      <c r="AP458" s="102"/>
      <c r="AQ458" s="100" t="s">
        <v>587</v>
      </c>
      <c r="AR458" s="101"/>
      <c r="AS458" s="101"/>
      <c r="AT458" s="102"/>
      <c r="AU458" s="101" t="s">
        <v>559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562</v>
      </c>
      <c r="AF459" s="101"/>
      <c r="AG459" s="101"/>
      <c r="AH459" s="102"/>
      <c r="AI459" s="100" t="s">
        <v>585</v>
      </c>
      <c r="AJ459" s="101"/>
      <c r="AK459" s="101"/>
      <c r="AL459" s="101"/>
      <c r="AM459" s="100" t="s">
        <v>562</v>
      </c>
      <c r="AN459" s="101"/>
      <c r="AO459" s="101"/>
      <c r="AP459" s="102"/>
      <c r="AQ459" s="100" t="s">
        <v>561</v>
      </c>
      <c r="AR459" s="101"/>
      <c r="AS459" s="101"/>
      <c r="AT459" s="102"/>
      <c r="AU459" s="101" t="s">
        <v>575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585</v>
      </c>
      <c r="AJ460" s="101"/>
      <c r="AK460" s="101"/>
      <c r="AL460" s="101"/>
      <c r="AM460" s="100" t="s">
        <v>586</v>
      </c>
      <c r="AN460" s="101"/>
      <c r="AO460" s="101"/>
      <c r="AP460" s="102"/>
      <c r="AQ460" s="100" t="s">
        <v>561</v>
      </c>
      <c r="AR460" s="101"/>
      <c r="AS460" s="101"/>
      <c r="AT460" s="102"/>
      <c r="AU460" s="101" t="s">
        <v>561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5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592</v>
      </c>
      <c r="AE705" s="733"/>
      <c r="AF705" s="733"/>
      <c r="AG705" s="157" t="s">
        <v>636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34.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4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594</v>
      </c>
      <c r="AE710" s="152"/>
      <c r="AF710" s="152"/>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32.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87"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t="s">
        <v>638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99"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592</v>
      </c>
      <c r="AE715" s="668"/>
      <c r="AF715" s="777"/>
      <c r="AG715" s="526" t="s">
        <v>639</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93"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592</v>
      </c>
      <c r="AE717" s="152"/>
      <c r="AF717" s="152"/>
      <c r="AG717" s="664" t="s">
        <v>640</v>
      </c>
      <c r="AH717" s="665"/>
      <c r="AI717" s="665"/>
      <c r="AJ717" s="665"/>
      <c r="AK717" s="665"/>
      <c r="AL717" s="665"/>
      <c r="AM717" s="665"/>
      <c r="AN717" s="665"/>
      <c r="AO717" s="665"/>
      <c r="AP717" s="665"/>
      <c r="AQ717" s="665"/>
      <c r="AR717" s="665"/>
      <c r="AS717" s="665"/>
      <c r="AT717" s="665"/>
      <c r="AU717" s="665"/>
      <c r="AV717" s="665"/>
      <c r="AW717" s="665"/>
      <c r="AX717" s="666"/>
    </row>
    <row r="718" spans="1:50" ht="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601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553</v>
      </c>
      <c r="AE719" s="668"/>
      <c r="AF719" s="668"/>
      <c r="AG719" s="157" t="s">
        <v>603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548</v>
      </c>
      <c r="D721" s="921"/>
      <c r="E721" s="921"/>
      <c r="F721" s="922"/>
      <c r="G721" s="940"/>
      <c r="H721" s="941"/>
      <c r="I721" s="83" t="str">
        <f>IF(OR(G721="　", G721=""), "", "-")</f>
        <v/>
      </c>
      <c r="J721" s="919">
        <v>707</v>
      </c>
      <c r="K721" s="919"/>
      <c r="L721" s="83" t="str">
        <f>IF(M721="","","-")</f>
        <v/>
      </c>
      <c r="M721" s="84"/>
      <c r="N721" s="916" t="s">
        <v>602</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7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604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609</v>
      </c>
      <c r="F738" s="111"/>
      <c r="G738" s="111"/>
      <c r="H738" s="111"/>
      <c r="I738" s="111"/>
      <c r="J738" s="111"/>
      <c r="K738" s="111"/>
      <c r="L738" s="111"/>
      <c r="M738" s="111"/>
      <c r="N738" s="112" t="s">
        <v>362</v>
      </c>
      <c r="O738" s="112"/>
      <c r="P738" s="112"/>
      <c r="Q738" s="112"/>
      <c r="R738" s="111" t="s">
        <v>610</v>
      </c>
      <c r="S738" s="111"/>
      <c r="T738" s="111"/>
      <c r="U738" s="111"/>
      <c r="V738" s="111"/>
      <c r="W738" s="111"/>
      <c r="X738" s="111"/>
      <c r="Y738" s="111"/>
      <c r="Z738" s="111"/>
      <c r="AA738" s="112" t="s">
        <v>482</v>
      </c>
      <c r="AB738" s="112"/>
      <c r="AC738" s="112"/>
      <c r="AD738" s="112"/>
      <c r="AE738" s="111" t="s">
        <v>611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717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637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612</v>
      </c>
      <c r="H781" s="450"/>
      <c r="I781" s="450"/>
      <c r="J781" s="450"/>
      <c r="K781" s="451"/>
      <c r="L781" s="452" t="s">
        <v>618</v>
      </c>
      <c r="M781" s="453"/>
      <c r="N781" s="453"/>
      <c r="O781" s="453"/>
      <c r="P781" s="453"/>
      <c r="Q781" s="453"/>
      <c r="R781" s="453"/>
      <c r="S781" s="453"/>
      <c r="T781" s="453"/>
      <c r="U781" s="453"/>
      <c r="V781" s="453"/>
      <c r="W781" s="453"/>
      <c r="X781" s="454"/>
      <c r="Y781" s="455">
        <v>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613</v>
      </c>
      <c r="H782" s="347"/>
      <c r="I782" s="347"/>
      <c r="J782" s="347"/>
      <c r="K782" s="348"/>
      <c r="L782" s="399" t="s">
        <v>620</v>
      </c>
      <c r="M782" s="400"/>
      <c r="N782" s="400"/>
      <c r="O782" s="400"/>
      <c r="P782" s="400"/>
      <c r="Q782" s="400"/>
      <c r="R782" s="400"/>
      <c r="S782" s="400"/>
      <c r="T782" s="400"/>
      <c r="U782" s="400"/>
      <c r="V782" s="400"/>
      <c r="W782" s="400"/>
      <c r="X782" s="401"/>
      <c r="Y782" s="396">
        <v>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614</v>
      </c>
      <c r="H783" s="347"/>
      <c r="I783" s="347"/>
      <c r="J783" s="347"/>
      <c r="K783" s="348"/>
      <c r="L783" s="399" t="s">
        <v>619</v>
      </c>
      <c r="M783" s="400"/>
      <c r="N783" s="400"/>
      <c r="O783" s="400"/>
      <c r="P783" s="400"/>
      <c r="Q783" s="400"/>
      <c r="R783" s="400"/>
      <c r="S783" s="400"/>
      <c r="T783" s="400"/>
      <c r="U783" s="400"/>
      <c r="V783" s="400"/>
      <c r="W783" s="400"/>
      <c r="X783" s="401"/>
      <c r="Y783" s="396">
        <v>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615</v>
      </c>
      <c r="H784" s="347"/>
      <c r="I784" s="347"/>
      <c r="J784" s="347"/>
      <c r="K784" s="348"/>
      <c r="L784" s="399" t="s">
        <v>621</v>
      </c>
      <c r="M784" s="400"/>
      <c r="N784" s="400"/>
      <c r="O784" s="400"/>
      <c r="P784" s="400"/>
      <c r="Q784" s="400"/>
      <c r="R784" s="400"/>
      <c r="S784" s="400"/>
      <c r="T784" s="400"/>
      <c r="U784" s="400"/>
      <c r="V784" s="400"/>
      <c r="W784" s="400"/>
      <c r="X784" s="401"/>
      <c r="Y784" s="396">
        <v>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t="s">
        <v>616</v>
      </c>
      <c r="H785" s="347"/>
      <c r="I785" s="347"/>
      <c r="J785" s="347"/>
      <c r="K785" s="348"/>
      <c r="L785" s="399" t="s">
        <v>616</v>
      </c>
      <c r="M785" s="400"/>
      <c r="N785" s="400"/>
      <c r="O785" s="400"/>
      <c r="P785" s="400"/>
      <c r="Q785" s="400"/>
      <c r="R785" s="400"/>
      <c r="S785" s="400"/>
      <c r="T785" s="400"/>
      <c r="U785" s="400"/>
      <c r="V785" s="400"/>
      <c r="W785" s="400"/>
      <c r="X785" s="401"/>
      <c r="Y785" s="396">
        <v>0.7</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t="s">
        <v>617</v>
      </c>
      <c r="H786" s="347"/>
      <c r="I786" s="347"/>
      <c r="J786" s="347"/>
      <c r="K786" s="348"/>
      <c r="L786" s="399" t="s">
        <v>622</v>
      </c>
      <c r="M786" s="400"/>
      <c r="N786" s="400"/>
      <c r="O786" s="400"/>
      <c r="P786" s="400"/>
      <c r="Q786" s="400"/>
      <c r="R786" s="400"/>
      <c r="S786" s="400"/>
      <c r="T786" s="400"/>
      <c r="U786" s="400"/>
      <c r="V786" s="400"/>
      <c r="W786" s="400"/>
      <c r="X786" s="401"/>
      <c r="Y786" s="396">
        <v>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8.6999999999999993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9.5" customHeight="1" x14ac:dyDescent="0.15">
      <c r="A837" s="402">
        <v>1</v>
      </c>
      <c r="B837" s="402">
        <v>1</v>
      </c>
      <c r="C837" s="425" t="s">
        <v>624</v>
      </c>
      <c r="D837" s="416"/>
      <c r="E837" s="416"/>
      <c r="F837" s="416"/>
      <c r="G837" s="416"/>
      <c r="H837" s="416"/>
      <c r="I837" s="416"/>
      <c r="J837" s="417">
        <v>9010005003575</v>
      </c>
      <c r="K837" s="418"/>
      <c r="L837" s="418"/>
      <c r="M837" s="418"/>
      <c r="N837" s="418"/>
      <c r="O837" s="418"/>
      <c r="P837" s="426" t="s">
        <v>625</v>
      </c>
      <c r="Q837" s="315"/>
      <c r="R837" s="315"/>
      <c r="S837" s="315"/>
      <c r="T837" s="315"/>
      <c r="U837" s="315"/>
      <c r="V837" s="315"/>
      <c r="W837" s="315"/>
      <c r="X837" s="315"/>
      <c r="Y837" s="316">
        <v>9</v>
      </c>
      <c r="Z837" s="317"/>
      <c r="AA837" s="317"/>
      <c r="AB837" s="318"/>
      <c r="AC837" s="326" t="s">
        <v>523</v>
      </c>
      <c r="AD837" s="424"/>
      <c r="AE837" s="424"/>
      <c r="AF837" s="424"/>
      <c r="AG837" s="424"/>
      <c r="AH837" s="419">
        <v>1</v>
      </c>
      <c r="AI837" s="420"/>
      <c r="AJ837" s="420"/>
      <c r="AK837" s="420"/>
      <c r="AL837" s="323">
        <v>100</v>
      </c>
      <c r="AM837" s="324"/>
      <c r="AN837" s="324"/>
      <c r="AO837" s="325"/>
      <c r="AP837" s="319" t="s">
        <v>626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0.5" customHeight="1" x14ac:dyDescent="0.15">
      <c r="A870" s="402">
        <v>1</v>
      </c>
      <c r="B870" s="402">
        <v>1</v>
      </c>
      <c r="C870" s="425" t="s">
        <v>627</v>
      </c>
      <c r="D870" s="416"/>
      <c r="E870" s="416"/>
      <c r="F870" s="416"/>
      <c r="G870" s="416"/>
      <c r="H870" s="416"/>
      <c r="I870" s="416"/>
      <c r="J870" s="417">
        <v>6000020400009</v>
      </c>
      <c r="K870" s="418"/>
      <c r="L870" s="418"/>
      <c r="M870" s="418"/>
      <c r="N870" s="418"/>
      <c r="O870" s="418"/>
      <c r="P870" s="426" t="s">
        <v>632</v>
      </c>
      <c r="Q870" s="315"/>
      <c r="R870" s="315"/>
      <c r="S870" s="315"/>
      <c r="T870" s="315"/>
      <c r="U870" s="315"/>
      <c r="V870" s="315"/>
      <c r="W870" s="315"/>
      <c r="X870" s="315"/>
      <c r="Y870" s="316">
        <v>0.3</v>
      </c>
      <c r="Z870" s="317"/>
      <c r="AA870" s="317"/>
      <c r="AB870" s="318"/>
      <c r="AC870" s="326" t="s">
        <v>633</v>
      </c>
      <c r="AD870" s="424"/>
      <c r="AE870" s="424"/>
      <c r="AF870" s="424"/>
      <c r="AG870" s="424"/>
      <c r="AH870" s="419" t="s">
        <v>634</v>
      </c>
      <c r="AI870" s="420"/>
      <c r="AJ870" s="420"/>
      <c r="AK870" s="420"/>
      <c r="AL870" s="323" t="s">
        <v>634</v>
      </c>
      <c r="AM870" s="324"/>
      <c r="AN870" s="324"/>
      <c r="AO870" s="325"/>
      <c r="AP870" s="319" t="s">
        <v>634</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628</v>
      </c>
      <c r="F1102" s="895"/>
      <c r="G1102" s="895"/>
      <c r="H1102" s="895"/>
      <c r="I1102" s="895"/>
      <c r="J1102" s="417" t="s">
        <v>628</v>
      </c>
      <c r="K1102" s="418"/>
      <c r="L1102" s="418"/>
      <c r="M1102" s="418"/>
      <c r="N1102" s="418"/>
      <c r="O1102" s="418"/>
      <c r="P1102" s="426" t="s">
        <v>628</v>
      </c>
      <c r="Q1102" s="315"/>
      <c r="R1102" s="315"/>
      <c r="S1102" s="315"/>
      <c r="T1102" s="315"/>
      <c r="U1102" s="315"/>
      <c r="V1102" s="315"/>
      <c r="W1102" s="315"/>
      <c r="X1102" s="315"/>
      <c r="Y1102" s="316" t="s">
        <v>629</v>
      </c>
      <c r="Z1102" s="317"/>
      <c r="AA1102" s="317"/>
      <c r="AB1102" s="318"/>
      <c r="AC1102" s="320"/>
      <c r="AD1102" s="320"/>
      <c r="AE1102" s="320"/>
      <c r="AF1102" s="320"/>
      <c r="AG1102" s="320"/>
      <c r="AH1102" s="321" t="s">
        <v>630</v>
      </c>
      <c r="AI1102" s="322"/>
      <c r="AJ1102" s="322"/>
      <c r="AK1102" s="322"/>
      <c r="AL1102" s="323" t="s">
        <v>631</v>
      </c>
      <c r="AM1102" s="324"/>
      <c r="AN1102" s="324"/>
      <c r="AO1102" s="325"/>
      <c r="AP1102" s="319" t="s">
        <v>630</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M117">
    <cfRule type="expression" dxfId="2585" priority="13151">
      <formula>IF(RIGHT(TEXT(AM117,"0.#"),1)=".",FALSE,TRUE)</formula>
    </cfRule>
    <cfRule type="expression" dxfId="2584" priority="13152">
      <formula>IF(RIGHT(TEXT(AM117,"0.#"),1)=".",TRUE,FALSE)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7" max="49" man="1"/>
    <brk id="733"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NAOKI SAKODA</cp:lastModifiedBy>
  <cp:lastPrinted>2018-05-10T09:44:36Z</cp:lastPrinted>
  <dcterms:created xsi:type="dcterms:W3CDTF">2012-03-13T00:50:25Z</dcterms:created>
  <dcterms:modified xsi:type="dcterms:W3CDTF">2018-08-07T02:44:47Z</dcterms:modified>
</cp:coreProperties>
</file>