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554000_人材開発統括官　特別支援室\介護労働係\R02年度\作業依頼\行政事業レビュー\●021110 過去分レビューの修正\H30年度レビュ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<sst xmlns="http://schemas.openxmlformats.org/spreadsheetml/2006/main" count="2911" uniqueCount="649">
  <si>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</si>
  <si>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</si>
  <si>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</si>
  <si>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</si>
  <si>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</si>
  <si>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</si>
  <si>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</si>
  <si>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</si>
  <si>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</si>
  <si>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</si>
  <si>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</si>
  <si>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</si>
  <si>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</si>
  <si>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</si>
  <si>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</si>
  <si>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</si>
  <si>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</si>
  <si>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</si>
  <si>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</si>
  <si>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</si>
  <si>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</si>
  <si>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</si>
  <si>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</si>
  <si>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</si>
  <si>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</si>
  <si>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</si>
  <si>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</si>
  <si>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</si>
  <si>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</si>
  <si>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</si>
  <si>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</si>
  <si>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</si>
  <si>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</si>
  <si>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</si>
  <si>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</si>
  <si>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</si>
  <si>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</si>
  <si>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</si>
  <si>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</si>
  <si>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</si>
  <si>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</si>
  <si>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</si>
  <si>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</si>
  <si>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</si>
  <si>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</si>
  <si>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</si>
  <si>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</si>
  <si>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</si>
  <si>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</si>
  <si>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</si>
  <si>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</si>
  <si>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</si>
  <si>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</si>
  <si>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</si>
  <si>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</si>
  <si>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</si>
  <si>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</si>
  <si>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</si>
  <si>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</si>
  <si>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</si>
  <si>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</si>
  <si>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</si>
  <si>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</si>
  <si>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</si>
  <si>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</si>
  <si>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</si>
  <si>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</si>
  <si>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</si>
  <si>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</si>
  <si>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</si>
  <si>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</si>
  <si>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</si>
  <si>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</si>
  <si>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</si>
  <si>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</si>
  <si>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</si>
  <si>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</si>
  <si>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</si>
  <si>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</si>
  <si>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</si>
  <si>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</si>
  <si>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</si>
  <si>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</si>
  <si>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</si>
  <si>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</si>
  <si>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</si>
  <si>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</si>
  <si>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</si>
  <si>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</si>
  <si>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</si>
  <si>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</si>
  <si>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</si>
  <si>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</si>
  <si>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</si>
  <si>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</si>
  <si>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</si>
  <si>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</si>
  <si>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</si>
  <si>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</si>
  <si>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</si>
  <si>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</si>
  <si>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</si>
  <si>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</si>
  <si>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</si>
  <si>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</si>
  <si>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</si>
  <si>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</si>
  <si>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</si>
  <si>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</si>
  <si>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</si>
  <si>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</si>
  <si>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</si>
  <si>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</si>
  <si>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</si>
  <si>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</si>
  <si>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</si>
  <si>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</si>
  <si>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</si>
  <si>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</si>
  <si>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</si>
  <si>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</si>
  <si>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</si>
  <si>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</si>
  <si>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</si>
  <si>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</si>
  <si>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</si>
  <si>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</si>
  <si>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</si>
  <si>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</si>
  <si>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</si>
  <si>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</si>
  <si>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</si>
  <si>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</si>
  <si>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</si>
  <si>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</si>
  <si>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</si>
  <si>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</si>
  <si>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</si>
  <si>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</si>
  <si>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</si>
  <si>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</si>
  <si>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</si>
  <si>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</si>
  <si>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</si>
  <si>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</si>
  <si>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</si>
  <si>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</si>
  <si>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</si>
  <si>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</si>
  <si>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</si>
  <si>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</si>
  <si>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</si>
  <si>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</si>
  <si>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</si>
  <si>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</si>
  <si>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</si>
  <si>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</si>
  <si>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</si>
  <si>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</si>
  <si>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</si>
  <si>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</si>
  <si>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</si>
  <si>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</si>
  <si>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</si>
  <si>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</si>
  <si>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</si>
  <si>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</si>
  <si>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</si>
  <si>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</si>
  <si>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</si>
  <si>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</si>
  <si>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</si>
  <si>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</si>
  <si>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</si>
  <si>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</si>
  <si>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</si>
  <si>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</si>
  <si>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</si>
  <si>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</si>
  <si>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</si>
  <si>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</si>
  <si>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</si>
  <si>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</si>
  <si>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</si>
  <si>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</si>
  <si>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</si>
  <si>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</si>
  <si>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</si>
  <si>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</si>
  <si>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</si>
  <si>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</si>
  <si>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</si>
  <si>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</si>
  <si>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</si>
  <si>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</si>
  <si>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</si>
  <si>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</si>
  <si>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</si>
  <si>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</si>
  <si>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</si>
  <si>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</si>
  <si>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</si>
  <si>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</si>
  <si>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</si>
  <si>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</si>
  <si>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</si>
  <si>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</si>
  <si>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</si>
  <si>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</si>
  <si>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</si>
  <si>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</si>
  <si>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</si>
  <si>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</si>
  <si>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</si>
  <si>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</si>
  <si>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</si>
  <si>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</si>
  <si>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</si>
  <si>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</si>
  <si>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</si>
  <si>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</si>
  <si>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</si>
  <si>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</si>
  <si>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</si>
  <si>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</si>
  <si>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</si>
  <si>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</si>
  <si>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</si>
  <si>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</si>
  <si>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</si>
  <si>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</si>
  <si>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</si>
  <si>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</si>
  <si>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</si>
  <si>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</si>
  <si>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</si>
  <si>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</si>
  <si>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</si>
  <si>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</si>
  <si>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</si>
  <si>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</si>
  <si>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</si>
  <si>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</si>
  <si>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</si>
  <si>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</si>
  <si>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</si>
  <si>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</si>
  <si>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</si>
  <si>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</si>
  <si>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</si>
  <si>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</si>
  <si>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</si>
  <si>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</si>
  <si>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</si>
  <si>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</si>
  <si>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</si>
  <si>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</si>
  <si>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</si>
  <si>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</si>
  <si>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</si>
  <si>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</si>
  <si>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</si>
  <si>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</si>
  <si>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</si>
  <si>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</si>
  <si>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</si>
  <si>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</si>
  <si>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</si>
  <si>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</si>
  <si>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</si>
  <si>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</si>
  <si>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</si>
  <si>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</si>
  <si>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</si>
  <si>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</si>
  <si>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</si>
  <si>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</si>
  <si>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</si>
  <si>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</si>
  <si>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</si>
  <si>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</si>
  <si>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</si>
  <si>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</si>
  <si>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</si>
  <si>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</si>
  <si>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</si>
  <si>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</si>
  <si>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</si>
  <si>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</si>
  <si>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</si>
  <si>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</si>
  <si>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</si>
  <si>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</si>
  <si>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</si>
  <si>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</si>
  <si>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</si>
  <si>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</si>
  <si>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</si>
  <si>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</si>
  <si>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</si>
  <si>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</si>
  <si>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</si>
  <si>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</si>
  <si>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</si>
  <si>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</si>
  <si>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</si>
  <si>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</si>
  <si>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</si>
  <si>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</si>
  <si>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</si>
  <si>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</si>
  <si>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</si>
  <si>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</si>
  <si>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</si>
  <si>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</si>
  <si>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</si>
  <si>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</si>
  <si>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</si>
  <si>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</si>
  <si>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</si>
  <si>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</si>
  <si>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</si>
  <si>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</si>
  <si>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</si>
  <si>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</si>
  <si>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</si>
  <si>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</si>
  <si>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</si>
  <si>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</si>
  <si>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</si>
  <si>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</si>
  <si>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</si>
  <si>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</si>
  <si>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</si>
  <si>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</si>
  <si>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</si>
  <si>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</si>
  <si>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</si>
  <si>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</si>
  <si>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</si>
  <si>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</si>
  <si>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</si>
  <si>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</si>
  <si>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</si>
  <si>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</si>
  <si>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</si>
  <si>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</si>
  <si>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</si>
  <si>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</si>
  <si>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</si>
  <si>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</si>
  <si>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</si>
  <si>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</si>
  <si>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</si>
  <si>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</si>
  <si>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</si>
  <si>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</si>
  <si>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</si>
  <si>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</si>
  <si>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</si>
  <si>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</si>
  <si>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</si>
  <si>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</si>
  <si>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</si>
  <si>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</si>
  <si>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</si>
  <si>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</si>
  <si>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</si>
  <si>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</si>
  <si>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</si>
  <si>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</si>
  <si>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</si>
  <si>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</si>
  <si>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</si>
  <si>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</si>
  <si>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</si>
  <si>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</si>
  <si>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</si>
  <si>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</si>
  <si>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</si>
  <si>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</si>
  <si>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</si>
  <si>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</si>
  <si>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</si>
  <si>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</si>
  <si>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</si>
  <si>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</si>
  <si>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</si>
  <si>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</si>
  <si>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</si>
  <si>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</si>
  <si>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</si>
  <si>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</si>
  <si>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</si>
  <si>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</si>
  <si>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</si>
  <si>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</si>
  <si>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</si>
  <si>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</si>
  <si>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</si>
  <si>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</si>
  <si>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</si>
  <si>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</si>
  <si>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</si>
  <si>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</si>
  <si>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</si>
  <si>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</si>
  <si>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</si>
  <si>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</si>
  <si>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</si>
  <si>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</si>
  <si>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</si>
  <si>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</si>
  <si>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</si>
  <si>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</si>
  <si>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</si>
  <si>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</si>
  <si>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</si>
  <si>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</si>
  <si>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</si>
  <si>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</si>
  <si>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</si>
  <si>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</si>
  <si>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</si>
  <si>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</si>
  <si>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</si>
  <si>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</si>
  <si>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</si>
  <si>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</si>
  <si>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</si>
  <si>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</si>
  <si>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</si>
  <si>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</si>
  <si>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</si>
  <si>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</si>
  <si>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</si>
  <si>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</si>
  <si>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</si>
  <si>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</si>
  <si>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</si>
  <si>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</si>
  <si>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</si>
  <si>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</si>
  <si>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</si>
  <si>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</si>
  <si>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</si>
  <si>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</si>
  <si>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</si>
  <si>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</si>
  <si>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</si>
  <si>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</si>
  <si>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</si>
  <si>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</si>
  <si>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</si>
  <si>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</si>
  <si>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</si>
  <si>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</si>
  <si>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</si>
  <si>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</si>
  <si>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</si>
  <si>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</si>
  <si>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</si>
  <si>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</si>
  <si>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</si>
  <si>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</si>
  <si>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</si>
  <si>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</si>
  <si>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</si>
  <si>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</si>
  <si>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</si>
  <si>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</si>
  <si>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</si>
  <si>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</si>
  <si>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</si>
  <si>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</si>
  <si>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</si>
  <si>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</si>
  <si>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</si>
  <si>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</si>
  <si>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</si>
  <si>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</si>
  <si>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</si>
  <si>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</si>
  <si>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</si>
  <si>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</si>
  <si>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</si>
  <si>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</si>
  <si>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</si>
  <si>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</si>
  <si>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</si>
  <si>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</si>
  <si>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</si>
  <si>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</si>
  <si>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</si>
  <si>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</si>
  <si>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</si>
  <si>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</si>
  <si>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</si>
  <si>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</si>
  <si>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</si>
  <si>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</si>
  <si>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</si>
  <si>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</si>
  <si>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</si>
  <si>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</si>
  <si>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</si>
  <si>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</si>
  <si>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</si>
  <si>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</si>
  <si>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</si>
  <si>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</si>
  <si>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</si>
  <si>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</si>
  <si>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</si>
  <si>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</si>
  <si>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</si>
  <si>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</si>
  <si>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</si>
  <si>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</si>
  <si>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</si>
  <si>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</si>
  <si>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</si>
  <si>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</si>
  <si>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</si>
  <si>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</si>
  <si>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</si>
  <si>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</si>
  <si>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</si>
  <si>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</si>
  <si>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</si>
  <si>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</si>
  <si>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</si>
  <si>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</si>
  <si>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</si>
  <si>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</si>
  <si>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</si>
  <si>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</si>
  <si>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</si>
  <si>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</si>
  <si>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</si>
  <si>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</si>
  <si>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</si>
  <si>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</si>
  <si>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</si>
  <si>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</si>
  <si>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</si>
  <si>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</si>
  <si>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</si>
  <si>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</si>
  <si>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介護労働者雇用改善等援助事業費</t>
    <rPh sb="0" eb="2">
      <t>カイゴ</t>
    </rPh>
    <rPh sb="2" eb="5">
      <t>ロウドウシャ</t>
    </rPh>
    <rPh sb="5" eb="7">
      <t>コヨウ</t>
    </rPh>
    <rPh sb="7" eb="9">
      <t>カイゼン</t>
    </rPh>
    <rPh sb="9" eb="10">
      <t>トウ</t>
    </rPh>
    <rPh sb="10" eb="12">
      <t>エンジョ</t>
    </rPh>
    <rPh sb="12" eb="15">
      <t>ジギョウヒ</t>
    </rPh>
    <phoneticPr fontId="5"/>
  </si>
  <si>
    <t>人材開発統括官</t>
    <rPh sb="0" eb="2">
      <t>ジンザイ</t>
    </rPh>
    <rPh sb="2" eb="4">
      <t>カイハツ</t>
    </rPh>
    <rPh sb="4" eb="7">
      <t>トウカツカン</t>
    </rPh>
    <phoneticPr fontId="5"/>
  </si>
  <si>
    <t>特別支援室</t>
    <rPh sb="0" eb="2">
      <t>トクベツ</t>
    </rPh>
    <rPh sb="2" eb="5">
      <t>シエンシツ</t>
    </rPh>
    <phoneticPr fontId="5"/>
  </si>
  <si>
    <t>特別支援室長　佐藤　広道</t>
    <rPh sb="0" eb="2">
      <t>トクベツ</t>
    </rPh>
    <rPh sb="2" eb="4">
      <t>シエン</t>
    </rPh>
    <rPh sb="4" eb="6">
      <t>シツチョウ</t>
    </rPh>
    <rPh sb="7" eb="9">
      <t>サトウ</t>
    </rPh>
    <rPh sb="10" eb="12">
      <t>ヒロミチ</t>
    </rPh>
    <phoneticPr fontId="5"/>
  </si>
  <si>
    <t>○</t>
  </si>
  <si>
    <t>雇用保険法第63条第１項第３号
雇用保険法施行規則第129条、第131条
介護労働者の雇用の改善等に関する法律第23条</t>
  </si>
  <si>
    <t>介護雇用管理改善等計画（平成27年労働省告示第267号）</t>
  </si>
  <si>
    <t>介護労働者及び介護労働者になろうとする者について、雇用管理の改善、能力開発及び向上等に関し必要な事業を実施することにより、介護労働者等の職業の安定その他の福祉の増進に資する。</t>
  </si>
  <si>
    <t>介護労働安定センターが実施する以下の事業の費用に相当する額を交付する。
①介護分野への就職を希望する離転職者を対象とした介護労働講習の実施。
②介護労働者のキャリア形成の支援等を促進するため、事業主及び介護労働者を対象に、能力開発に関する相談援助・研修計画の作成支援等の実施。
③介護労働者のキャリア形成に向けた支援の在り方等について検討する研究会の実施。
④地域における介護労働に関する情報交換、参加機関と連携した介護分野における雇用環境改善等の取組、民間教育訓練機関の実務者研修等への参入する際の問題点の把握と改善策の検討、実務者研修の実施に当たっての情報提供及び相談等について検討する介護労働懇談会の開催。</t>
  </si>
  <si>
    <t>-</t>
  </si>
  <si>
    <t>-</t>
    <phoneticPr fontId="5"/>
  </si>
  <si>
    <t>-</t>
    <phoneticPr fontId="5"/>
  </si>
  <si>
    <t>-</t>
    <phoneticPr fontId="5"/>
  </si>
  <si>
    <t>-</t>
    <phoneticPr fontId="5"/>
  </si>
  <si>
    <t>-</t>
    <phoneticPr fontId="5"/>
  </si>
  <si>
    <t>（目）介護労働者雇用管理改善援助事業等交付金</t>
    <rPh sb="1" eb="2">
      <t>モク</t>
    </rPh>
    <rPh sb="3" eb="5">
      <t>カイゴ</t>
    </rPh>
    <rPh sb="5" eb="8">
      <t>ロウドウシャ</t>
    </rPh>
    <rPh sb="8" eb="10">
      <t>コヨウ</t>
    </rPh>
    <rPh sb="10" eb="12">
      <t>カンリ</t>
    </rPh>
    <rPh sb="12" eb="14">
      <t>カイゼン</t>
    </rPh>
    <rPh sb="14" eb="16">
      <t>エンジョ</t>
    </rPh>
    <rPh sb="16" eb="18">
      <t>ジギョウ</t>
    </rPh>
    <rPh sb="18" eb="19">
      <t>トウ</t>
    </rPh>
    <rPh sb="19" eb="22">
      <t>コウフキン</t>
    </rPh>
    <phoneticPr fontId="5"/>
  </si>
  <si>
    <t>（目）職員旅費</t>
    <rPh sb="1" eb="2">
      <t>モク</t>
    </rPh>
    <rPh sb="3" eb="5">
      <t>ショクイン</t>
    </rPh>
    <rPh sb="5" eb="7">
      <t>リョヒ</t>
    </rPh>
    <phoneticPr fontId="5"/>
  </si>
  <si>
    <t>介護労働講習修了後3ヶ月時点の就職率が85％以上</t>
    <rPh sb="11" eb="12">
      <t>ゲツ</t>
    </rPh>
    <phoneticPr fontId="5"/>
  </si>
  <si>
    <t>定例業務統計報告（厚生労働省調べ）</t>
    <rPh sb="0" eb="2">
      <t>テイレイ</t>
    </rPh>
    <rPh sb="2" eb="4">
      <t>ギョウム</t>
    </rPh>
    <rPh sb="4" eb="6">
      <t>トウケイ</t>
    </rPh>
    <rPh sb="6" eb="8">
      <t>ホウコク</t>
    </rPh>
    <rPh sb="9" eb="11">
      <t>コウセイ</t>
    </rPh>
    <rPh sb="11" eb="14">
      <t>ロウドウショウ</t>
    </rPh>
    <rPh sb="14" eb="15">
      <t>シラ</t>
    </rPh>
    <phoneticPr fontId="5"/>
  </si>
  <si>
    <t>％</t>
    <phoneticPr fontId="5"/>
  </si>
  <si>
    <t>％</t>
    <phoneticPr fontId="5"/>
  </si>
  <si>
    <t>-</t>
    <phoneticPr fontId="5"/>
  </si>
  <si>
    <t>-</t>
    <phoneticPr fontId="5"/>
  </si>
  <si>
    <t>介護労働講習修了者数</t>
    <rPh sb="0" eb="2">
      <t>カイゴ</t>
    </rPh>
    <rPh sb="2" eb="4">
      <t>ロウドウ</t>
    </rPh>
    <rPh sb="4" eb="6">
      <t>コウシュウ</t>
    </rPh>
    <rPh sb="6" eb="9">
      <t>シュウリョウシャ</t>
    </rPh>
    <rPh sb="9" eb="10">
      <t>スウ</t>
    </rPh>
    <phoneticPr fontId="5"/>
  </si>
  <si>
    <t>事業主及び介護労働者を対象とした相談件数</t>
    <rPh sb="0" eb="3">
      <t>ジギョウヌシ</t>
    </rPh>
    <rPh sb="3" eb="4">
      <t>オヨ</t>
    </rPh>
    <rPh sb="5" eb="7">
      <t>カイゴ</t>
    </rPh>
    <rPh sb="7" eb="10">
      <t>ロウドウシャ</t>
    </rPh>
    <rPh sb="11" eb="13">
      <t>タイショウ</t>
    </rPh>
    <rPh sb="16" eb="18">
      <t>ソウダン</t>
    </rPh>
    <rPh sb="18" eb="20">
      <t>ケンスウ</t>
    </rPh>
    <phoneticPr fontId="5"/>
  </si>
  <si>
    <t>人</t>
    <rPh sb="0" eb="1">
      <t>ヒト</t>
    </rPh>
    <phoneticPr fontId="5"/>
  </si>
  <si>
    <t>件</t>
    <rPh sb="0" eb="1">
      <t>ケン</t>
    </rPh>
    <phoneticPr fontId="5"/>
  </si>
  <si>
    <t>介護労働講習の単位当たりのコスト＝X／Y
X=執行額（円）
Y=講習修了者数（人）　　　　　　　　　　　　　　</t>
    <rPh sb="0" eb="2">
      <t>カイゴ</t>
    </rPh>
    <rPh sb="2" eb="4">
      <t>ロウドウ</t>
    </rPh>
    <rPh sb="4" eb="6">
      <t>コウシュウ</t>
    </rPh>
    <rPh sb="7" eb="9">
      <t>タンイ</t>
    </rPh>
    <rPh sb="9" eb="10">
      <t>ア</t>
    </rPh>
    <rPh sb="23" eb="25">
      <t>シッコウ</t>
    </rPh>
    <rPh sb="25" eb="26">
      <t>ガク</t>
    </rPh>
    <rPh sb="27" eb="28">
      <t>エン</t>
    </rPh>
    <rPh sb="32" eb="34">
      <t>コウシュウ</t>
    </rPh>
    <rPh sb="34" eb="37">
      <t>シュウリョウシャ</t>
    </rPh>
    <rPh sb="37" eb="38">
      <t>スウ</t>
    </rPh>
    <rPh sb="39" eb="40">
      <t>ニン</t>
    </rPh>
    <phoneticPr fontId="5"/>
  </si>
  <si>
    <t>事業主等を対象とした相談の単位当たりのコスト＝X／Y
X=執行額（円）
Y＝相談件数（件）　</t>
    <rPh sb="0" eb="3">
      <t>ジギョウヌシ</t>
    </rPh>
    <rPh sb="3" eb="4">
      <t>トウ</t>
    </rPh>
    <rPh sb="5" eb="7">
      <t>タイショウ</t>
    </rPh>
    <rPh sb="10" eb="12">
      <t>ソウダン</t>
    </rPh>
    <rPh sb="13" eb="15">
      <t>タンイ</t>
    </rPh>
    <rPh sb="15" eb="16">
      <t>ア</t>
    </rPh>
    <rPh sb="29" eb="31">
      <t>シッコウ</t>
    </rPh>
    <rPh sb="31" eb="32">
      <t>ガク</t>
    </rPh>
    <rPh sb="33" eb="34">
      <t>エン</t>
    </rPh>
    <rPh sb="38" eb="40">
      <t>ソウダン</t>
    </rPh>
    <rPh sb="40" eb="42">
      <t>ケンスウ</t>
    </rPh>
    <rPh sb="43" eb="44">
      <t>ケン</t>
    </rPh>
    <phoneticPr fontId="5"/>
  </si>
  <si>
    <t>　　X/Y</t>
  </si>
  <si>
    <t>　　円</t>
    <rPh sb="2" eb="3">
      <t>エン</t>
    </rPh>
    <phoneticPr fontId="5"/>
  </si>
  <si>
    <t>463,309,400
/1,566</t>
  </si>
  <si>
    <t>456,504,699
/1,627</t>
  </si>
  <si>
    <t>15,225,242
/2,584</t>
  </si>
  <si>
    <t>15,631,192
/2,408</t>
  </si>
  <si>
    <t>-</t>
    <phoneticPr fontId="5"/>
  </si>
  <si>
    <t>-</t>
    <phoneticPr fontId="5"/>
  </si>
  <si>
    <t>-</t>
    <phoneticPr fontId="5"/>
  </si>
  <si>
    <t>-</t>
    <phoneticPr fontId="5"/>
  </si>
  <si>
    <t>-</t>
    <phoneticPr fontId="5"/>
  </si>
  <si>
    <t>-</t>
    <phoneticPr fontId="5"/>
  </si>
  <si>
    <t>-</t>
    <phoneticPr fontId="5"/>
  </si>
  <si>
    <t>-</t>
    <phoneticPr fontId="5"/>
  </si>
  <si>
    <t>‐</t>
  </si>
  <si>
    <t>無</t>
  </si>
  <si>
    <t>-</t>
    <phoneticPr fontId="5"/>
  </si>
  <si>
    <t>　介護センターでは、以下に挙げるコスト削減等を実施している。
・平成21年度に417人であった職員数を、平成29年４月には126人減の291人にスリム化
・本部及び支部の移転を実施し、賃借料を2.5億円削減
・交付金予算は、平成21年度に30.5億円であったところ、平成29年度は12.9億円減の17.6億円に削減</t>
    <phoneticPr fontId="5"/>
  </si>
  <si>
    <t>介護労働講習修了後３か月時点の就職率に係る目標値は、公共職業訓練の就職率と比較しても高い数値設定となっており、成果実績は成果目標に見合ったものとなっている。なお、当該就職率は、介護雇用管理改善等計画に定められている。</t>
  </si>
  <si>
    <t>厚生労働省</t>
  </si>
  <si>
    <t>　行政刷新会議の指摘を踏まえた無駄の排除の徹底の観点から点検を行い、平成23年度予算において一部事業の廃止・縮小及び運営の効率化により予算を大幅に減少している。平成24年度予算以降においても、その予算額や内容について、引き続き運営の効率化等の見直しを行い、適切な水準を保っている。</t>
    <rPh sb="1" eb="3">
      <t>ギョウセイ</t>
    </rPh>
    <rPh sb="3" eb="5">
      <t>サッシン</t>
    </rPh>
    <rPh sb="5" eb="7">
      <t>カイギ</t>
    </rPh>
    <rPh sb="8" eb="10">
      <t>シテキ</t>
    </rPh>
    <rPh sb="11" eb="12">
      <t>フ</t>
    </rPh>
    <rPh sb="15" eb="17">
      <t>ムダ</t>
    </rPh>
    <rPh sb="18" eb="20">
      <t>ハイジョ</t>
    </rPh>
    <rPh sb="21" eb="23">
      <t>テッテイ</t>
    </rPh>
    <rPh sb="24" eb="26">
      <t>カンテン</t>
    </rPh>
    <rPh sb="28" eb="30">
      <t>テンケン</t>
    </rPh>
    <rPh sb="31" eb="32">
      <t>オコナ</t>
    </rPh>
    <rPh sb="34" eb="36">
      <t>ヘイセイ</t>
    </rPh>
    <rPh sb="38" eb="40">
      <t>ネンド</t>
    </rPh>
    <rPh sb="40" eb="42">
      <t>ヨサン</t>
    </rPh>
    <rPh sb="46" eb="48">
      <t>イチブ</t>
    </rPh>
    <rPh sb="48" eb="50">
      <t>ジギョウ</t>
    </rPh>
    <rPh sb="51" eb="53">
      <t>ハイシ</t>
    </rPh>
    <rPh sb="54" eb="56">
      <t>シュクショウ</t>
    </rPh>
    <rPh sb="56" eb="57">
      <t>オヨ</t>
    </rPh>
    <rPh sb="58" eb="60">
      <t>ウンエイ</t>
    </rPh>
    <rPh sb="61" eb="64">
      <t>コウリツカ</t>
    </rPh>
    <rPh sb="67" eb="69">
      <t>ヨサン</t>
    </rPh>
    <rPh sb="70" eb="72">
      <t>オオハバ</t>
    </rPh>
    <rPh sb="73" eb="75">
      <t>ゲンショウ</t>
    </rPh>
    <rPh sb="80" eb="82">
      <t>ヘイセイ</t>
    </rPh>
    <rPh sb="84" eb="86">
      <t>ネンド</t>
    </rPh>
    <rPh sb="86" eb="88">
      <t>ヨサン</t>
    </rPh>
    <rPh sb="88" eb="90">
      <t>イコウ</t>
    </rPh>
    <rPh sb="98" eb="101">
      <t>ヨサンガク</t>
    </rPh>
    <rPh sb="102" eb="104">
      <t>ナイヨウ</t>
    </rPh>
    <rPh sb="109" eb="110">
      <t>ヒ</t>
    </rPh>
    <rPh sb="111" eb="112">
      <t>ツヅ</t>
    </rPh>
    <rPh sb="113" eb="115">
      <t>ウンエイ</t>
    </rPh>
    <rPh sb="116" eb="119">
      <t>コウリツカ</t>
    </rPh>
    <rPh sb="119" eb="120">
      <t>トウ</t>
    </rPh>
    <rPh sb="121" eb="123">
      <t>ミナオ</t>
    </rPh>
    <rPh sb="125" eb="126">
      <t>オコナ</t>
    </rPh>
    <rPh sb="128" eb="130">
      <t>テキセツ</t>
    </rPh>
    <rPh sb="131" eb="133">
      <t>スイジュン</t>
    </rPh>
    <rPh sb="134" eb="135">
      <t>タモ</t>
    </rPh>
    <phoneticPr fontId="5"/>
  </si>
  <si>
    <t>　「介護労働安定センターの組織及び運営に係る検討会」の議論を踏まえ纏められた中間報告で、介護センターがこれから強化すべき役割として、①国の代替機能、②専門性の向上、③地域における関係機関との連携、④人材の発掘・定着、が挙げられており、これらに焦点をあてた事業を現在まで行っているところである。また、交付金の内容や額について徹底した見直しを行い、適正な水準に保つ必要があるが、当該検討会において、介護センターが交付金に依存している体質を改めるために、①自主事業を拡大し適正な水準の収入を確保すること、②交付金の用途の特化・重点化を進めること、という具体的な取組方針が示され、それに基づいて事業を実施している。なお、平成28年8月に開催された第８回検討会において、平成27年度決算で交付金依存率が2／3を下回った旨の報告がされ、介護センターは指定法人として妥当であり、引き続き介護人材の確保と介護労働者の福祉の増進に大きな役割を果たしていくべきであるとの最終報告書が取りまとめられた。</t>
    <rPh sb="2" eb="4">
      <t>カイゴ</t>
    </rPh>
    <rPh sb="4" eb="6">
      <t>ロウドウ</t>
    </rPh>
    <rPh sb="6" eb="8">
      <t>アンテイ</t>
    </rPh>
    <rPh sb="13" eb="15">
      <t>ソシキ</t>
    </rPh>
    <rPh sb="15" eb="16">
      <t>オヨ</t>
    </rPh>
    <rPh sb="17" eb="19">
      <t>ウンエイ</t>
    </rPh>
    <rPh sb="20" eb="21">
      <t>カカ</t>
    </rPh>
    <rPh sb="22" eb="25">
      <t>ケントウカイ</t>
    </rPh>
    <rPh sb="27" eb="29">
      <t>ギロン</t>
    </rPh>
    <rPh sb="30" eb="31">
      <t>フ</t>
    </rPh>
    <rPh sb="33" eb="34">
      <t>マト</t>
    </rPh>
    <rPh sb="38" eb="40">
      <t>チュウカン</t>
    </rPh>
    <rPh sb="40" eb="42">
      <t>ホウコク</t>
    </rPh>
    <rPh sb="44" eb="46">
      <t>カイゴ</t>
    </rPh>
    <rPh sb="55" eb="57">
      <t>キョウカ</t>
    </rPh>
    <rPh sb="60" eb="62">
      <t>ヤクワリ</t>
    </rPh>
    <rPh sb="67" eb="68">
      <t>クニ</t>
    </rPh>
    <rPh sb="69" eb="71">
      <t>ダイタイ</t>
    </rPh>
    <rPh sb="71" eb="73">
      <t>キノウ</t>
    </rPh>
    <rPh sb="75" eb="78">
      <t>センモンセイ</t>
    </rPh>
    <rPh sb="79" eb="81">
      <t>コウジョウ</t>
    </rPh>
    <rPh sb="83" eb="85">
      <t>チイキ</t>
    </rPh>
    <rPh sb="89" eb="91">
      <t>カンケイ</t>
    </rPh>
    <rPh sb="91" eb="93">
      <t>キカン</t>
    </rPh>
    <rPh sb="95" eb="97">
      <t>レンケイ</t>
    </rPh>
    <rPh sb="99" eb="101">
      <t>ジンザイ</t>
    </rPh>
    <rPh sb="102" eb="104">
      <t>ハックツ</t>
    </rPh>
    <rPh sb="105" eb="107">
      <t>テイチャク</t>
    </rPh>
    <rPh sb="109" eb="110">
      <t>ア</t>
    </rPh>
    <rPh sb="121" eb="123">
      <t>ショウテン</t>
    </rPh>
    <rPh sb="127" eb="129">
      <t>ジギョウ</t>
    </rPh>
    <rPh sb="130" eb="132">
      <t>ゲンザイ</t>
    </rPh>
    <rPh sb="134" eb="135">
      <t>オコナ</t>
    </rPh>
    <rPh sb="149" eb="152">
      <t>コウフキン</t>
    </rPh>
    <rPh sb="153" eb="155">
      <t>ナイヨウ</t>
    </rPh>
    <rPh sb="156" eb="157">
      <t>ガク</t>
    </rPh>
    <rPh sb="161" eb="163">
      <t>テッテイ</t>
    </rPh>
    <rPh sb="165" eb="167">
      <t>ミナオ</t>
    </rPh>
    <rPh sb="169" eb="170">
      <t>オコナ</t>
    </rPh>
    <rPh sb="172" eb="174">
      <t>テキセイ</t>
    </rPh>
    <rPh sb="175" eb="177">
      <t>スイジュン</t>
    </rPh>
    <rPh sb="178" eb="179">
      <t>タモ</t>
    </rPh>
    <rPh sb="180" eb="182">
      <t>ヒツヨウ</t>
    </rPh>
    <rPh sb="187" eb="189">
      <t>トウガイ</t>
    </rPh>
    <rPh sb="189" eb="192">
      <t>ケントウカイ</t>
    </rPh>
    <rPh sb="197" eb="199">
      <t>カイゴ</t>
    </rPh>
    <rPh sb="204" eb="207">
      <t>コウフキン</t>
    </rPh>
    <rPh sb="208" eb="210">
      <t>イゾン</t>
    </rPh>
    <rPh sb="214" eb="216">
      <t>タイシツ</t>
    </rPh>
    <rPh sb="217" eb="218">
      <t>アラタ</t>
    </rPh>
    <rPh sb="225" eb="227">
      <t>ジシュ</t>
    </rPh>
    <rPh sb="227" eb="229">
      <t>ジギョウ</t>
    </rPh>
    <rPh sb="230" eb="232">
      <t>カクダイ</t>
    </rPh>
    <rPh sb="233" eb="235">
      <t>テキセイ</t>
    </rPh>
    <rPh sb="236" eb="238">
      <t>スイジュン</t>
    </rPh>
    <rPh sb="239" eb="241">
      <t>シュウニュウ</t>
    </rPh>
    <rPh sb="242" eb="244">
      <t>カクホ</t>
    </rPh>
    <rPh sb="250" eb="253">
      <t>コウフキン</t>
    </rPh>
    <rPh sb="254" eb="256">
      <t>ヨウト</t>
    </rPh>
    <rPh sb="257" eb="259">
      <t>トッカ</t>
    </rPh>
    <rPh sb="260" eb="263">
      <t>ジュウテンカ</t>
    </rPh>
    <rPh sb="264" eb="265">
      <t>スス</t>
    </rPh>
    <rPh sb="273" eb="276">
      <t>グタイテキ</t>
    </rPh>
    <rPh sb="277" eb="279">
      <t>トリクミ</t>
    </rPh>
    <rPh sb="279" eb="281">
      <t>ホウシン</t>
    </rPh>
    <rPh sb="282" eb="283">
      <t>シメ</t>
    </rPh>
    <rPh sb="289" eb="290">
      <t>モト</t>
    </rPh>
    <rPh sb="293" eb="295">
      <t>ジギョウ</t>
    </rPh>
    <rPh sb="296" eb="298">
      <t>ジッシ</t>
    </rPh>
    <rPh sb="312" eb="313">
      <t>ガツ</t>
    </rPh>
    <rPh sb="314" eb="316">
      <t>カイサイ</t>
    </rPh>
    <rPh sb="330" eb="332">
      <t>ヘイセイ</t>
    </rPh>
    <rPh sb="334" eb="336">
      <t>ネンド</t>
    </rPh>
    <rPh sb="336" eb="338">
      <t>ケッサン</t>
    </rPh>
    <rPh sb="339" eb="342">
      <t>コウフキン</t>
    </rPh>
    <rPh sb="342" eb="345">
      <t>イゾンリツ</t>
    </rPh>
    <rPh sb="350" eb="352">
      <t>シタマワ</t>
    </rPh>
    <rPh sb="354" eb="355">
      <t>ムネ</t>
    </rPh>
    <rPh sb="356" eb="358">
      <t>ホウコク</t>
    </rPh>
    <rPh sb="362" eb="364">
      <t>カイゴ</t>
    </rPh>
    <rPh sb="369" eb="371">
      <t>シテイ</t>
    </rPh>
    <rPh sb="371" eb="373">
      <t>ホウジン</t>
    </rPh>
    <rPh sb="376" eb="378">
      <t>ダトウ</t>
    </rPh>
    <rPh sb="382" eb="383">
      <t>ヒ</t>
    </rPh>
    <rPh sb="384" eb="385">
      <t>ツヅ</t>
    </rPh>
    <rPh sb="386" eb="388">
      <t>カイゴ</t>
    </rPh>
    <rPh sb="388" eb="390">
      <t>ジンザイ</t>
    </rPh>
    <rPh sb="391" eb="393">
      <t>カクホ</t>
    </rPh>
    <rPh sb="394" eb="396">
      <t>カイゴ</t>
    </rPh>
    <rPh sb="396" eb="399">
      <t>ロウドウシャ</t>
    </rPh>
    <rPh sb="400" eb="402">
      <t>フクシ</t>
    </rPh>
    <rPh sb="403" eb="405">
      <t>ゾウシン</t>
    </rPh>
    <rPh sb="406" eb="407">
      <t>オオ</t>
    </rPh>
    <rPh sb="409" eb="411">
      <t>ヤクワリ</t>
    </rPh>
    <rPh sb="412" eb="413">
      <t>ハ</t>
    </rPh>
    <rPh sb="425" eb="427">
      <t>サイシュウ</t>
    </rPh>
    <rPh sb="427" eb="430">
      <t>ホウコクショ</t>
    </rPh>
    <rPh sb="431" eb="432">
      <t>ト</t>
    </rPh>
    <phoneticPr fontId="5"/>
  </si>
  <si>
    <t>770</t>
    <phoneticPr fontId="5"/>
  </si>
  <si>
    <t>696</t>
    <phoneticPr fontId="5"/>
  </si>
  <si>
    <t>614</t>
    <phoneticPr fontId="5"/>
  </si>
  <si>
    <t>581</t>
    <phoneticPr fontId="5"/>
  </si>
  <si>
    <t>587</t>
    <phoneticPr fontId="5"/>
  </si>
  <si>
    <t>592</t>
    <phoneticPr fontId="5"/>
  </si>
  <si>
    <t>管理費
（雇用安定事業・能力開発事業）</t>
    <rPh sb="0" eb="3">
      <t>カンリヒ</t>
    </rPh>
    <rPh sb="5" eb="7">
      <t>コヨウ</t>
    </rPh>
    <rPh sb="7" eb="9">
      <t>アンテイ</t>
    </rPh>
    <rPh sb="9" eb="11">
      <t>ジギョウ</t>
    </rPh>
    <rPh sb="12" eb="14">
      <t>ノウリョク</t>
    </rPh>
    <rPh sb="14" eb="16">
      <t>カイハツ</t>
    </rPh>
    <rPh sb="16" eb="18">
      <t>ジギョウ</t>
    </rPh>
    <phoneticPr fontId="5"/>
  </si>
  <si>
    <t>　・人件費</t>
    <rPh sb="2" eb="5">
      <t>ジンケンヒ</t>
    </rPh>
    <phoneticPr fontId="5"/>
  </si>
  <si>
    <t>本部・支部職員給与　等</t>
    <rPh sb="0" eb="2">
      <t>ホンブ</t>
    </rPh>
    <rPh sb="3" eb="5">
      <t>シブ</t>
    </rPh>
    <rPh sb="5" eb="7">
      <t>ショクイン</t>
    </rPh>
    <rPh sb="7" eb="9">
      <t>キュウヨ</t>
    </rPh>
    <rPh sb="10" eb="11">
      <t>トウ</t>
    </rPh>
    <phoneticPr fontId="5"/>
  </si>
  <si>
    <t>　・一般管理費</t>
    <rPh sb="2" eb="4">
      <t>イッパン</t>
    </rPh>
    <rPh sb="4" eb="7">
      <t>カンリヒ</t>
    </rPh>
    <phoneticPr fontId="5"/>
  </si>
  <si>
    <t>旅費、通信運搬費、光熱費、事務所借料　等</t>
    <rPh sb="0" eb="2">
      <t>リョヒ</t>
    </rPh>
    <rPh sb="3" eb="5">
      <t>ツウシン</t>
    </rPh>
    <rPh sb="5" eb="8">
      <t>ウンパンヒ</t>
    </rPh>
    <rPh sb="9" eb="12">
      <t>コウネツヒ</t>
    </rPh>
    <rPh sb="13" eb="16">
      <t>ジムショ</t>
    </rPh>
    <rPh sb="16" eb="18">
      <t>シャクリョウ</t>
    </rPh>
    <rPh sb="19" eb="20">
      <t>トウ</t>
    </rPh>
    <phoneticPr fontId="5"/>
  </si>
  <si>
    <t>事業費
（能力開発事業）</t>
    <rPh sb="0" eb="3">
      <t>ジギョウヒ</t>
    </rPh>
    <rPh sb="5" eb="7">
      <t>ノウリョク</t>
    </rPh>
    <rPh sb="7" eb="9">
      <t>カイハツ</t>
    </rPh>
    <rPh sb="9" eb="11">
      <t>ジギョウ</t>
    </rPh>
    <phoneticPr fontId="5"/>
  </si>
  <si>
    <t>介護労働者能力開発事業</t>
    <rPh sb="0" eb="2">
      <t>カイゴ</t>
    </rPh>
    <rPh sb="2" eb="5">
      <t>ロウドウシャ</t>
    </rPh>
    <rPh sb="5" eb="7">
      <t>ノウリョク</t>
    </rPh>
    <rPh sb="7" eb="9">
      <t>カイハツ</t>
    </rPh>
    <rPh sb="9" eb="11">
      <t>ジギョウ</t>
    </rPh>
    <phoneticPr fontId="5"/>
  </si>
  <si>
    <t>謝金、旅費、通信運搬費、講習会場借料　等</t>
    <rPh sb="0" eb="2">
      <t>シャキン</t>
    </rPh>
    <rPh sb="3" eb="5">
      <t>リョヒ</t>
    </rPh>
    <rPh sb="6" eb="8">
      <t>ツウシン</t>
    </rPh>
    <rPh sb="8" eb="11">
      <t>ウンパンヒ</t>
    </rPh>
    <rPh sb="12" eb="14">
      <t>コウシュウ</t>
    </rPh>
    <rPh sb="14" eb="16">
      <t>カイジョウ</t>
    </rPh>
    <rPh sb="16" eb="18">
      <t>シャクリョウ</t>
    </rPh>
    <rPh sb="19" eb="20">
      <t>トウ</t>
    </rPh>
    <phoneticPr fontId="5"/>
  </si>
  <si>
    <t>kou</t>
    <phoneticPr fontId="5"/>
  </si>
  <si>
    <t>（公財）介護労働安定センター</t>
    <rPh sb="1" eb="2">
      <t>コウ</t>
    </rPh>
    <rPh sb="2" eb="3">
      <t>ザイ</t>
    </rPh>
    <rPh sb="4" eb="6">
      <t>カイゴ</t>
    </rPh>
    <rPh sb="6" eb="8">
      <t>ロウドウ</t>
    </rPh>
    <rPh sb="8" eb="10">
      <t>アンテイ</t>
    </rPh>
    <phoneticPr fontId="5"/>
  </si>
  <si>
    <t>介護労働者の雇用管理改善、能力開発及び向上等への支援</t>
    <rPh sb="0" eb="2">
      <t>カイゴ</t>
    </rPh>
    <rPh sb="2" eb="5">
      <t>ロウドウシャ</t>
    </rPh>
    <rPh sb="6" eb="8">
      <t>コヨウ</t>
    </rPh>
    <rPh sb="8" eb="10">
      <t>カンリ</t>
    </rPh>
    <rPh sb="10" eb="12">
      <t>カイゼン</t>
    </rPh>
    <rPh sb="13" eb="15">
      <t>ノウリョク</t>
    </rPh>
    <rPh sb="15" eb="17">
      <t>カイハツ</t>
    </rPh>
    <rPh sb="17" eb="18">
      <t>オヨ</t>
    </rPh>
    <rPh sb="19" eb="21">
      <t>コウジョウ</t>
    </rPh>
    <rPh sb="21" eb="22">
      <t>トウ</t>
    </rPh>
    <rPh sb="24" eb="26">
      <t>シエン</t>
    </rPh>
    <phoneticPr fontId="5"/>
  </si>
  <si>
    <t>補助金等交付</t>
  </si>
  <si>
    <t>-</t>
    <phoneticPr fontId="5"/>
  </si>
  <si>
    <t>-</t>
    <phoneticPr fontId="5"/>
  </si>
  <si>
    <t>18,167,000/2,200</t>
    <phoneticPr fontId="5"/>
  </si>
  <si>
    <t>介護労働安定センターに必要な経費を交付し、当該センターにおいて介護労働講習及び研修コーディネート事業のほか、介護労働懇談会の開催を行う。
介護事業者、介護労働者及び介護労働者になろうとする者について、雇用管理の改善、能力開発及び向上等に関し必要な事業を実施することにより、介護労働者等の職業の安定その他の福祉の増進に資する。</t>
    <rPh sb="0" eb="2">
      <t>カイゴ</t>
    </rPh>
    <rPh sb="2" eb="4">
      <t>ロウドウ</t>
    </rPh>
    <rPh sb="4" eb="6">
      <t>アンテイ</t>
    </rPh>
    <rPh sb="11" eb="13">
      <t>ヒツヨウ</t>
    </rPh>
    <rPh sb="14" eb="16">
      <t>ケイヒ</t>
    </rPh>
    <rPh sb="17" eb="19">
      <t>コウフ</t>
    </rPh>
    <rPh sb="21" eb="23">
      <t>トウガイ</t>
    </rPh>
    <rPh sb="31" eb="33">
      <t>カイゴ</t>
    </rPh>
    <rPh sb="33" eb="35">
      <t>ロウドウ</t>
    </rPh>
    <rPh sb="35" eb="37">
      <t>コウシュウ</t>
    </rPh>
    <rPh sb="37" eb="38">
      <t>オヨ</t>
    </rPh>
    <rPh sb="39" eb="41">
      <t>ケンシュウ</t>
    </rPh>
    <rPh sb="48" eb="50">
      <t>ジギョウ</t>
    </rPh>
    <rPh sb="54" eb="56">
      <t>カイゴ</t>
    </rPh>
    <rPh sb="56" eb="58">
      <t>ロウドウ</t>
    </rPh>
    <rPh sb="58" eb="61">
      <t>コンダンカイ</t>
    </rPh>
    <rPh sb="62" eb="64">
      <t>カイサイ</t>
    </rPh>
    <rPh sb="65" eb="66">
      <t>オコナ</t>
    </rPh>
    <rPh sb="69" eb="71">
      <t>カイゴ</t>
    </rPh>
    <rPh sb="71" eb="74">
      <t>ジギョウシャ</t>
    </rPh>
    <rPh sb="75" eb="77">
      <t>カイゴ</t>
    </rPh>
    <rPh sb="77" eb="80">
      <t>ロウドウシャ</t>
    </rPh>
    <rPh sb="80" eb="81">
      <t>オヨ</t>
    </rPh>
    <rPh sb="82" eb="84">
      <t>カイゴ</t>
    </rPh>
    <rPh sb="84" eb="87">
      <t>ロウドウシャ</t>
    </rPh>
    <rPh sb="94" eb="95">
      <t>シャ</t>
    </rPh>
    <rPh sb="100" eb="102">
      <t>コヨウ</t>
    </rPh>
    <rPh sb="102" eb="104">
      <t>カンリ</t>
    </rPh>
    <rPh sb="105" eb="107">
      <t>カイゼン</t>
    </rPh>
    <rPh sb="108" eb="110">
      <t>ノウリョク</t>
    </rPh>
    <rPh sb="110" eb="112">
      <t>カイハツ</t>
    </rPh>
    <rPh sb="112" eb="113">
      <t>オヨ</t>
    </rPh>
    <rPh sb="114" eb="116">
      <t>コウジョウ</t>
    </rPh>
    <rPh sb="116" eb="117">
      <t>トウ</t>
    </rPh>
    <rPh sb="118" eb="119">
      <t>カン</t>
    </rPh>
    <rPh sb="120" eb="122">
      <t>ヒツヨウ</t>
    </rPh>
    <rPh sb="123" eb="125">
      <t>ジギョウ</t>
    </rPh>
    <rPh sb="126" eb="128">
      <t>ジッシ</t>
    </rPh>
    <rPh sb="136" eb="138">
      <t>カイゴ</t>
    </rPh>
    <rPh sb="138" eb="141">
      <t>ロウドウシャ</t>
    </rPh>
    <rPh sb="141" eb="142">
      <t>トウ</t>
    </rPh>
    <rPh sb="143" eb="145">
      <t>ショクギョウ</t>
    </rPh>
    <rPh sb="146" eb="148">
      <t>アンテイ</t>
    </rPh>
    <rPh sb="150" eb="151">
      <t>タ</t>
    </rPh>
    <rPh sb="152" eb="154">
      <t>フクシ</t>
    </rPh>
    <rPh sb="155" eb="157">
      <t>ゾウシン</t>
    </rPh>
    <rPh sb="158" eb="159">
      <t>シ</t>
    </rPh>
    <phoneticPr fontId="5"/>
  </si>
  <si>
    <t>日本の高齢化の更なる拡大で、介護業務に従事する労働者は平成37年には約30万人不足することが推計されており、介護分野における労働力を確保することが喫緊の課題とされている。
このため、離転職者等の雇用対策として介護労働講習を実施し、介護業務に必要かつ専門性の高い技能及び知識を付与することは、介護職に就こうとする離転職者及び労働力不足に悩む介護事業主の強いニーズがあり、今後大きく不足する介護人材の確保に寄与するものである。また、平成24年度に開始した実務者研修については、介護分野の人材育成が急務になっていることや、平成28年度より介護福祉士国家試験を実務経験のみで受験する場合に当該研修の修了が必須の受験要件となっていることから、介護センターが当該研修を実施し、介護人材の安定的確保・資質向上を図る必要がある。</t>
    <rPh sb="290" eb="292">
      <t>トウガイ</t>
    </rPh>
    <rPh sb="292" eb="294">
      <t>ケンシュウ</t>
    </rPh>
    <rPh sb="295" eb="297">
      <t>シュウリョウ</t>
    </rPh>
    <phoneticPr fontId="5"/>
  </si>
  <si>
    <t>職業能力の開発・向上は介護業務が直接人の生命・身体を扱うため、専門的な知識をもった者が行う必要があることや、地方自治体や関係団体との連携を図りつつ、全国において業務を実施することができる体制を確保することが必要であり、これらを実施するに当たっては、専門的知識・経験を持ち、かつ、確実性、公益性及び非営利性が確保される団体において総合的な対策を実施していくことが必要である。</t>
    <phoneticPr fontId="5"/>
  </si>
  <si>
    <t>我が国では、少子高齢化が進行し介護労働力に対する需要が増大する一方で、他産業と比べ離職率が高く、人材の確保及び職場定着が困難となっており、介護人材の確保は喫緊の課題である。
日本再興戦略において、「医療・福祉分野等において雇用管理改善など、人材の確保・育成対策を総合的に推進する」とされており、また、介護雇用管理改善等計画においては、「介護センター等による介護労働者の能力開発」及び「能力開発に関する相談援助」のなかで、介護労働講習の実施やキャリア形成に関する相談援助等の実施が重点的に取り組むべき施策とされていることから、達成手段として必要かつ適切な事業であり、優先度が高い事業である。
なお、一億総活躍社会に向けた新・三本の矢に掲げられている「介護離職ゼロ」の実現のためには、介護サービスを支える人材を確保することが喫緊の課題であり、介護労働者が職場定着し、安心して働き続けられるよう、更なる雇用管理の改善が必要となっているところである。</t>
    <phoneticPr fontId="5"/>
  </si>
  <si>
    <t>介護労働講習実施の際は、自前の会場がないため６か月間外部の会場を借りているが、借料の低い会場を厳選している。また、介護福祉士、社会福祉士等を保有する職員である介護能力開発アドバイザーを、講習の講師としてできる限り活用することにより、外部講師にかかる謝金を削減するなど、常にコスト削減に努めている。</t>
    <phoneticPr fontId="5"/>
  </si>
  <si>
    <t>費目・使途は、介護労働者の雇用の改善等に関する法律に定められている業務に必要な業務経費と、これに関する管理経費に限定されている。なお、介護センターは、介護労働者の雇用管理の改善等に関する法律第21条に基づき、毎年度事業計画書及び収支予算書を作成し、厚生労働大臣の認可を受けた業務を実施している。</t>
    <phoneticPr fontId="5"/>
  </si>
  <si>
    <t>A.（公財）介護労働安定センター</t>
    <rPh sb="3" eb="4">
      <t>コウ</t>
    </rPh>
    <rPh sb="4" eb="5">
      <t>ザイ</t>
    </rPh>
    <rPh sb="6" eb="8">
      <t>カイゴ</t>
    </rPh>
    <rPh sb="8" eb="10">
      <t>ロウドウ</t>
    </rPh>
    <rPh sb="10" eb="12">
      <t>アンテイ</t>
    </rPh>
    <phoneticPr fontId="5"/>
  </si>
  <si>
    <t>-</t>
    <phoneticPr fontId="5"/>
  </si>
  <si>
    <t>-</t>
    <phoneticPr fontId="5"/>
  </si>
  <si>
    <t>-</t>
    <phoneticPr fontId="5"/>
  </si>
  <si>
    <t>-</t>
    <phoneticPr fontId="5"/>
  </si>
  <si>
    <t>-</t>
    <phoneticPr fontId="5"/>
  </si>
  <si>
    <t>多様な職業能力開発の機会を確保すること（Ⅵ－１）</t>
    <rPh sb="0" eb="2">
      <t>タヨウ</t>
    </rPh>
    <rPh sb="3" eb="5">
      <t>ショクギョウ</t>
    </rPh>
    <rPh sb="5" eb="7">
      <t>ノウリョク</t>
    </rPh>
    <rPh sb="7" eb="9">
      <t>カイハツ</t>
    </rPh>
    <rPh sb="10" eb="12">
      <t>キカイ</t>
    </rPh>
    <rPh sb="13" eb="15">
      <t>カクホ</t>
    </rPh>
    <phoneticPr fontId="5"/>
  </si>
  <si>
    <t>多様な職業能力開発の機会を確保し、生産性の向上に向けた人材育成を強化すること（Ⅵ-1-1）</t>
    <rPh sb="0" eb="2">
      <t>タヨウ</t>
    </rPh>
    <rPh sb="3" eb="5">
      <t>ショクギョウ</t>
    </rPh>
    <rPh sb="5" eb="7">
      <t>ノウリョク</t>
    </rPh>
    <rPh sb="7" eb="9">
      <t>カイハツ</t>
    </rPh>
    <rPh sb="10" eb="12">
      <t>キカイ</t>
    </rPh>
    <rPh sb="13" eb="15">
      <t>カクホ</t>
    </rPh>
    <rPh sb="17" eb="20">
      <t>セイサンセイ</t>
    </rPh>
    <rPh sb="21" eb="23">
      <t>コウジョウ</t>
    </rPh>
    <rPh sb="24" eb="25">
      <t>ム</t>
    </rPh>
    <rPh sb="27" eb="29">
      <t>ジンザイ</t>
    </rPh>
    <rPh sb="29" eb="31">
      <t>イクセイ</t>
    </rPh>
    <rPh sb="32" eb="34">
      <t>キョウカ</t>
    </rPh>
    <phoneticPr fontId="5"/>
  </si>
  <si>
    <t>本事業において介護労働者の能力開発及び向上について実施しており、左記事業において介護労働者の雇用管理改善事業を担っており、このようにそれぞれの部局において予算要求を行うことにより、適切な役割分担を行っている（所管：職業安定局介護労働対策室）。</t>
    <rPh sb="104" eb="106">
      <t>ショカン</t>
    </rPh>
    <rPh sb="107" eb="109">
      <t>ショクギョウ</t>
    </rPh>
    <rPh sb="109" eb="111">
      <t>アンテイ</t>
    </rPh>
    <rPh sb="111" eb="112">
      <t>キョク</t>
    </rPh>
    <rPh sb="112" eb="114">
      <t>カイゴ</t>
    </rPh>
    <rPh sb="114" eb="116">
      <t>ロウドウ</t>
    </rPh>
    <rPh sb="116" eb="118">
      <t>タイサク</t>
    </rPh>
    <rPh sb="118" eb="119">
      <t>シツ</t>
    </rPh>
    <phoneticPr fontId="5"/>
  </si>
  <si>
    <t>499,084,000/1,880</t>
    <phoneticPr fontId="5"/>
  </si>
  <si>
    <t>有効求人倍率が高い水準で推移する中、介護労働講習の応募者が低調であり、受講者確保に苦慮しているところであるが、引き続き、各都道府県労働局との連携等により受講者確保に努めていく。
（受講者に対する修了者の割合は、96.5％）</t>
    <rPh sb="0" eb="2">
      <t>ユウコウ</t>
    </rPh>
    <rPh sb="2" eb="4">
      <t>キュウジン</t>
    </rPh>
    <rPh sb="4" eb="6">
      <t>バイリツ</t>
    </rPh>
    <rPh sb="7" eb="8">
      <t>タカ</t>
    </rPh>
    <rPh sb="9" eb="11">
      <t>スイジュン</t>
    </rPh>
    <rPh sb="12" eb="14">
      <t>スイイ</t>
    </rPh>
    <rPh sb="16" eb="17">
      <t>ナカ</t>
    </rPh>
    <rPh sb="18" eb="20">
      <t>カイゴ</t>
    </rPh>
    <rPh sb="20" eb="22">
      <t>ロウドウ</t>
    </rPh>
    <rPh sb="22" eb="24">
      <t>コウシュウ</t>
    </rPh>
    <rPh sb="25" eb="28">
      <t>オウボシャ</t>
    </rPh>
    <rPh sb="29" eb="31">
      <t>テイチョウ</t>
    </rPh>
    <rPh sb="35" eb="38">
      <t>ジュコウシャ</t>
    </rPh>
    <rPh sb="38" eb="40">
      <t>カクホ</t>
    </rPh>
    <rPh sb="41" eb="43">
      <t>クリョ</t>
    </rPh>
    <rPh sb="55" eb="56">
      <t>ヒ</t>
    </rPh>
    <rPh sb="57" eb="58">
      <t>ツヅ</t>
    </rPh>
    <rPh sb="60" eb="61">
      <t>カク</t>
    </rPh>
    <rPh sb="61" eb="65">
      <t>トドウフケン</t>
    </rPh>
    <rPh sb="65" eb="68">
      <t>ロウドウキョク</t>
    </rPh>
    <rPh sb="70" eb="72">
      <t>レンケイ</t>
    </rPh>
    <rPh sb="76" eb="79">
      <t>ジュコウシャ</t>
    </rPh>
    <rPh sb="79" eb="81">
      <t>カクホ</t>
    </rPh>
    <rPh sb="82" eb="83">
      <t>ツト</t>
    </rPh>
    <rPh sb="90" eb="93">
      <t>ジュコウシャ</t>
    </rPh>
    <rPh sb="94" eb="95">
      <t>タイ</t>
    </rPh>
    <rPh sb="97" eb="100">
      <t>シュウリョウシャ</t>
    </rPh>
    <rPh sb="101" eb="103">
      <t>ワリアイ</t>
    </rPh>
    <phoneticPr fontId="5"/>
  </si>
  <si>
    <t>改善の方向性に記載のとおり、引き続き、必要な予算額を確保し、適正な執行に努めること。</t>
    <phoneticPr fontId="5"/>
  </si>
  <si>
    <t>引き続き、必要な予算を確保し、適正な執行に努める。</t>
    <phoneticPr fontId="5"/>
  </si>
  <si>
    <t>437,267,121/1,582</t>
    <phoneticPr fontId="5"/>
  </si>
  <si>
    <t>17,428,469/2,478</t>
    <phoneticPr fontId="5"/>
  </si>
  <si>
    <t>-</t>
    <phoneticPr fontId="5"/>
  </si>
  <si>
    <t>点検対象外</t>
    <rPh sb="0" eb="2">
      <t>テンケン</t>
    </rPh>
    <rPh sb="2" eb="5">
      <t>タイショウガイ</t>
    </rPh>
    <phoneticPr fontId="5"/>
  </si>
  <si>
    <t>介護労働者雇用改善援助事業等交付金事業</t>
    <phoneticPr fontId="5"/>
  </si>
  <si>
    <t>-</t>
    <phoneticPr fontId="5"/>
  </si>
  <si>
    <t>-</t>
    <phoneticPr fontId="5"/>
  </si>
  <si>
    <t>保険料率の変更等に伴う増</t>
    <phoneticPr fontId="5"/>
  </si>
  <si>
    <t>介護労働講習修了後3ヶ月時点の就職率
（就職者数＋中退就職者数/回答者数（中退就職者数含む））</t>
    <rPh sb="0" eb="2">
      <t>カイゴ</t>
    </rPh>
    <rPh sb="2" eb="4">
      <t>ロウドウ</t>
    </rPh>
    <rPh sb="4" eb="6">
      <t>コウシュウ</t>
    </rPh>
    <rPh sb="6" eb="8">
      <t>シュウリョウ</t>
    </rPh>
    <rPh sb="8" eb="9">
      <t>アト</t>
    </rPh>
    <rPh sb="11" eb="12">
      <t>ゲツ</t>
    </rPh>
    <rPh sb="12" eb="14">
      <t>ジテン</t>
    </rPh>
    <rPh sb="15" eb="18">
      <t>シュウショクリツ</t>
    </rPh>
    <rPh sb="20" eb="23">
      <t>シュウショクシャ</t>
    </rPh>
    <rPh sb="23" eb="24">
      <t>スウ</t>
    </rPh>
    <rPh sb="25" eb="27">
      <t>チュウタイ</t>
    </rPh>
    <rPh sb="27" eb="30">
      <t>シュウショクシャ</t>
    </rPh>
    <rPh sb="30" eb="31">
      <t>スウ</t>
    </rPh>
    <rPh sb="32" eb="35">
      <t>カイトウシャ</t>
    </rPh>
    <rPh sb="35" eb="36">
      <t>スウ</t>
    </rPh>
    <rPh sb="37" eb="39">
      <t>チュウタイ</t>
    </rPh>
    <rPh sb="39" eb="42">
      <t>シュウショクシャ</t>
    </rPh>
    <rPh sb="42" eb="43">
      <t>スウ</t>
    </rPh>
    <rPh sb="43" eb="44">
      <t>フク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</si>
</sst>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177800</xdr:colOff>
      <xdr:row>740</xdr:row>
      <xdr:rowOff>146050</xdr:rowOff>
    </xdr:from>
    <xdr:to>
      <xdr:col>24</xdr:col>
      <xdr:colOff>154595</xdr:colOff>
      <xdr:row>741</xdr:row>
      <xdr:rowOff>145629</xdr:rowOff>
    </xdr:to>
    <xdr:sp macro="" textlink="">
      <xdr:nvSpPr>
        <xdr:cNvPr id="2" name="テキスト ボックス 1"/>
        <xdr:cNvSpPr txBox="1"/>
      </xdr:nvSpPr>
      <xdr:spPr>
        <a:xfrm>
          <a:off x="1978025" y="52571650"/>
          <a:ext cx="2977170" cy="35200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600"/>
            <a:t>厚生労働省</a:t>
          </a:r>
          <a:endParaRPr kumimoji="1" lang="en-US" altLang="ja-JP" sz="1600"/>
        </a:p>
        <a:p>
          <a:pPr algn="ctr"/>
          <a:r>
            <a:rPr kumimoji="1" lang="ja-JP" altLang="en-US" sz="1100"/>
            <a:t>１，２５１百万円</a:t>
          </a:r>
        </a:p>
      </xdr:txBody>
    </xdr:sp>
    <xdr:clientData/>
  </xdr:twoCellAnchor>
  <xdr:twoCellAnchor>
    <xdr:from>
      <xdr:col>17</xdr:col>
      <xdr:colOff>51594</xdr:colOff>
      <xdr:row>741</xdr:row>
      <xdr:rowOff>160338</xdr:rowOff>
    </xdr:from>
    <xdr:to>
      <xdr:col>17</xdr:col>
      <xdr:colOff>64294</xdr:colOff>
      <xdr:row>743</xdr:row>
      <xdr:rowOff>22225</xdr:rowOff>
    </xdr:to>
    <xdr:cxnSp macro="">
      <xdr:nvCxnSpPr>
        <xdr:cNvPr id="3" name="直線矢印コネクタ 2"/>
        <xdr:cNvCxnSpPr/>
      </xdr:nvCxnSpPr>
      <xdr:spPr>
        <a:xfrm>
          <a:off x="3452019" y="52938363"/>
          <a:ext cx="12700" cy="566737"/>
        </a:xfrm>
        <a:prstGeom prst="straightConnector1">
          <a:avLst/>
        </a:prstGeom>
        <a:ln>
          <a:tailEnd type="arrow"/>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9</xdr:col>
      <xdr:colOff>190500</xdr:colOff>
      <xdr:row>743</xdr:row>
      <xdr:rowOff>34925</xdr:rowOff>
    </xdr:from>
    <xdr:to>
      <xdr:col>25</xdr:col>
      <xdr:colOff>10787</xdr:colOff>
      <xdr:row>746</xdr:row>
      <xdr:rowOff>23289</xdr:rowOff>
    </xdr:to>
    <xdr:sp macro="" textlink="">
      <xdr:nvSpPr>
        <xdr:cNvPr id="4" name="テキスト ボックス 3"/>
        <xdr:cNvSpPr txBox="1"/>
      </xdr:nvSpPr>
      <xdr:spPr>
        <a:xfrm>
          <a:off x="1990725" y="53517800"/>
          <a:ext cx="3020687" cy="104563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600"/>
            <a:t>A</a:t>
          </a:r>
          <a:r>
            <a:rPr kumimoji="1" lang="ja-JP" altLang="en-US" sz="1600"/>
            <a:t>：（公財）介護労働安定センター</a:t>
          </a:r>
          <a:endParaRPr kumimoji="1" lang="en-US" altLang="ja-JP" sz="1600"/>
        </a:p>
        <a:p>
          <a:pPr algn="ctr"/>
          <a:r>
            <a:rPr kumimoji="1" lang="ja-JP" altLang="en-US" sz="1100">
              <a:solidFill>
                <a:schemeClr val="dk1"/>
              </a:solidFill>
              <a:latin typeface="+mn-lt"/>
              <a:ea typeface="+mn-ea"/>
              <a:cs typeface="+mn-cs"/>
            </a:rPr>
            <a:t>１，２４１百万円</a:t>
          </a:r>
          <a:endParaRPr lang="ja-JP"/>
        </a:p>
      </xdr:txBody>
    </xdr:sp>
    <xdr:clientData/>
  </xdr:twoCellAnchor>
  <xdr:twoCellAnchor>
    <xdr:from>
      <xdr:col>25</xdr:col>
      <xdr:colOff>74611</xdr:colOff>
      <xdr:row>740</xdr:row>
      <xdr:rowOff>142875</xdr:rowOff>
    </xdr:from>
    <xdr:to>
      <xdr:col>49</xdr:col>
      <xdr:colOff>247650</xdr:colOff>
      <xdr:row>742</xdr:row>
      <xdr:rowOff>257175</xdr:rowOff>
    </xdr:to>
    <xdr:sp macro="" textlink="">
      <xdr:nvSpPr>
        <xdr:cNvPr id="5" name="角丸四角形 4"/>
        <xdr:cNvSpPr/>
      </xdr:nvSpPr>
      <xdr:spPr>
        <a:xfrm>
          <a:off x="5075236" y="52568475"/>
          <a:ext cx="4973639" cy="819150"/>
        </a:xfrm>
        <a:prstGeom prst="round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300"/>
            </a:lnSpc>
          </a:pPr>
          <a:r>
            <a:rPr kumimoji="1" lang="ja-JP" altLang="en-US" sz="1100">
              <a:solidFill>
                <a:sysClr val="windowText" lastClr="000000"/>
              </a:solidFill>
            </a:rPr>
            <a:t>介護関係業務に従事する労働者について、雇用管理の改善、能力開発及び向上等への支援等を行うために必要な事業を実施することにより、介護労働者の職業の安定その他の福祉の増進に資することを目的とする。</a:t>
          </a:r>
        </a:p>
      </xdr:txBody>
    </xdr:sp>
    <xdr:clientData/>
  </xdr:twoCellAnchor>
  <xdr:twoCellAnchor>
    <xdr:from>
      <xdr:col>25</xdr:col>
      <xdr:colOff>104775</xdr:colOff>
      <xdr:row>743</xdr:row>
      <xdr:rowOff>111124</xdr:rowOff>
    </xdr:from>
    <xdr:to>
      <xdr:col>49</xdr:col>
      <xdr:colOff>266700</xdr:colOff>
      <xdr:row>750</xdr:row>
      <xdr:rowOff>57150</xdr:rowOff>
    </xdr:to>
    <xdr:sp macro="" textlink="">
      <xdr:nvSpPr>
        <xdr:cNvPr id="6" name="角丸四角形 5"/>
        <xdr:cNvSpPr/>
      </xdr:nvSpPr>
      <xdr:spPr>
        <a:xfrm>
          <a:off x="5105400" y="53593999"/>
          <a:ext cx="4962525" cy="2355851"/>
        </a:xfrm>
        <a:prstGeom prst="roundRect">
          <a:avLst>
            <a:gd name="adj" fmla="val 9195"/>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300"/>
            </a:lnSpc>
          </a:pPr>
          <a:r>
            <a:rPr kumimoji="1" lang="ja-JP" altLang="en-US" sz="1100">
              <a:solidFill>
                <a:sysClr val="windowText" lastClr="000000"/>
              </a:solidFill>
            </a:rPr>
            <a:t>①介護分野への就職を希望する離転職者を対象とした介護労働講習の実施。</a:t>
          </a:r>
        </a:p>
        <a:p>
          <a:pPr algn="l">
            <a:lnSpc>
              <a:spcPts val="1300"/>
            </a:lnSpc>
          </a:pPr>
          <a:r>
            <a:rPr kumimoji="1" lang="ja-JP" altLang="en-US" sz="1100">
              <a:solidFill>
                <a:sysClr val="windowText" lastClr="000000"/>
              </a:solidFill>
            </a:rPr>
            <a:t>②介護労働者の職業キャリア形成の支援等を促進するため、事業主及び介護労働者を対象に能力開発に関する相談援助、研修計画の作成支援等の実施。</a:t>
          </a:r>
        </a:p>
        <a:p>
          <a:pPr algn="l">
            <a:lnSpc>
              <a:spcPts val="1300"/>
            </a:lnSpc>
          </a:pPr>
          <a:r>
            <a:rPr kumimoji="1" lang="ja-JP" altLang="en-US" sz="1100">
              <a:solidFill>
                <a:sysClr val="windowText" lastClr="000000"/>
              </a:solidFill>
            </a:rPr>
            <a:t>③介護労働者のキャリア形成に向けた支援の在り方等について検討する研究会の実施。</a:t>
          </a:r>
        </a:p>
        <a:p>
          <a:pPr algn="l">
            <a:lnSpc>
              <a:spcPts val="1300"/>
            </a:lnSpc>
          </a:pPr>
          <a:r>
            <a:rPr kumimoji="1" lang="ja-JP" altLang="en-US" sz="1100">
              <a:solidFill>
                <a:sysClr val="windowText" lastClr="000000"/>
              </a:solidFill>
            </a:rPr>
            <a:t>④地域における介護労働に関する情報交換、民間教育訓練機関の実務者研修等への参入する際の問題点等の把握と改善策の検討、実務者研修の実施に当たっての情報提供及び相談等について　検討する介護労働懇談会の開催。</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雇用安定事業（介護労働者の雇用管理改善事業）については職業安定局雇用開発部介護労働対策室において記入）</a:t>
          </a:r>
        </a:p>
      </xdr:txBody>
    </xdr:sp>
    <xdr:clientData/>
  </xdr:twoCellAnchor>
  <xdr:twoCellAnchor>
    <xdr:from>
      <xdr:col>7</xdr:col>
      <xdr:colOff>190500</xdr:colOff>
      <xdr:row>741</xdr:row>
      <xdr:rowOff>247650</xdr:rowOff>
    </xdr:from>
    <xdr:to>
      <xdr:col>15</xdr:col>
      <xdr:colOff>104775</xdr:colOff>
      <xdr:row>742</xdr:row>
      <xdr:rowOff>219075</xdr:rowOff>
    </xdr:to>
    <xdr:sp macro="" textlink="">
      <xdr:nvSpPr>
        <xdr:cNvPr id="9" name="テキスト ボックス 8"/>
        <xdr:cNvSpPr txBox="1"/>
      </xdr:nvSpPr>
      <xdr:spPr>
        <a:xfrm>
          <a:off x="1590675" y="52358925"/>
          <a:ext cx="1514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9" zoomScaleNormal="75" zoomScaleSheetLayoutView="100" zoomScalePageLayoutView="85" workbookViewId="0">
      <selection activeCell="AU102" sqref="AU102:A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601</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597</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167</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551</v>
      </c>
      <c r="AF5" s="717"/>
      <c r="AG5" s="717"/>
      <c r="AH5" s="717"/>
      <c r="AI5" s="717"/>
      <c r="AJ5" s="717"/>
      <c r="AK5" s="717"/>
      <c r="AL5" s="717"/>
      <c r="AM5" s="717"/>
      <c r="AN5" s="717"/>
      <c r="AO5" s="717"/>
      <c r="AP5" s="718"/>
      <c r="AQ5" s="719" t="s">
        <v>552</v>
      </c>
      <c r="AR5" s="720"/>
      <c r="AS5" s="720"/>
      <c r="AT5" s="720"/>
      <c r="AU5" s="720"/>
      <c r="AV5" s="720"/>
      <c r="AW5" s="720"/>
      <c r="AX5" s="721"/>
    </row>
    <row r="6" spans="1:50" ht="39" customHeight="1" x14ac:dyDescent="0.15">
      <c r="A6" s="724" t="s">
        <v>4</v>
      </c>
      <c r="B6" s="725"/>
      <c r="C6" s="725"/>
      <c r="D6" s="725"/>
      <c r="E6" s="725"/>
      <c r="F6" s="725"/>
      <c r="G6" s="880" t="str">
        <f>入力規則等!F39</f>
        <v>労働保険特別会計雇用勘定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554</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交付</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1308</v>
      </c>
      <c r="Q13" s="98"/>
      <c r="R13" s="98"/>
      <c r="S13" s="98"/>
      <c r="T13" s="98"/>
      <c r="U13" s="98"/>
      <c r="V13" s="99"/>
      <c r="W13" s="97">
        <v>1276</v>
      </c>
      <c r="X13" s="98"/>
      <c r="Y13" s="98"/>
      <c r="Z13" s="98"/>
      <c r="AA13" s="98"/>
      <c r="AB13" s="98"/>
      <c r="AC13" s="99"/>
      <c r="AD13" s="97">
        <v>1276</v>
      </c>
      <c r="AE13" s="98"/>
      <c r="AF13" s="98"/>
      <c r="AG13" s="98"/>
      <c r="AH13" s="98"/>
      <c r="AI13" s="98"/>
      <c r="AJ13" s="99"/>
      <c r="AK13" s="97">
        <v>1276</v>
      </c>
      <c r="AL13" s="98"/>
      <c r="AM13" s="98"/>
      <c r="AN13" s="98"/>
      <c r="AO13" s="98"/>
      <c r="AP13" s="98"/>
      <c r="AQ13" s="99"/>
      <c r="AR13" s="94">
        <v>1277</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559</v>
      </c>
      <c r="Q14" s="98"/>
      <c r="R14" s="98"/>
      <c r="S14" s="98"/>
      <c r="T14" s="98"/>
      <c r="U14" s="98"/>
      <c r="V14" s="99"/>
      <c r="W14" s="97" t="s">
        <v>561</v>
      </c>
      <c r="X14" s="98"/>
      <c r="Y14" s="98"/>
      <c r="Z14" s="98"/>
      <c r="AA14" s="98"/>
      <c r="AB14" s="98"/>
      <c r="AC14" s="99"/>
      <c r="AD14" s="97" t="s">
        <v>559</v>
      </c>
      <c r="AE14" s="98"/>
      <c r="AF14" s="98"/>
      <c r="AG14" s="98"/>
      <c r="AH14" s="98"/>
      <c r="AI14" s="98"/>
      <c r="AJ14" s="99"/>
      <c r="AK14" s="97" t="s">
        <v>563</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560</v>
      </c>
      <c r="Q15" s="98"/>
      <c r="R15" s="98"/>
      <c r="S15" s="98"/>
      <c r="T15" s="98"/>
      <c r="U15" s="98"/>
      <c r="V15" s="99"/>
      <c r="W15" s="97" t="s">
        <v>560</v>
      </c>
      <c r="X15" s="98"/>
      <c r="Y15" s="98"/>
      <c r="Z15" s="98"/>
      <c r="AA15" s="98"/>
      <c r="AB15" s="98"/>
      <c r="AC15" s="99"/>
      <c r="AD15" s="97" t="s">
        <v>560</v>
      </c>
      <c r="AE15" s="98"/>
      <c r="AF15" s="98"/>
      <c r="AG15" s="98"/>
      <c r="AH15" s="98"/>
      <c r="AI15" s="98"/>
      <c r="AJ15" s="99"/>
      <c r="AK15" s="97" t="s">
        <v>563</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561</v>
      </c>
      <c r="Q16" s="98"/>
      <c r="R16" s="98"/>
      <c r="S16" s="98"/>
      <c r="T16" s="98"/>
      <c r="U16" s="98"/>
      <c r="V16" s="99"/>
      <c r="W16" s="97" t="s">
        <v>562</v>
      </c>
      <c r="X16" s="98"/>
      <c r="Y16" s="98"/>
      <c r="Z16" s="98"/>
      <c r="AA16" s="98"/>
      <c r="AB16" s="98"/>
      <c r="AC16" s="99"/>
      <c r="AD16" s="97" t="s">
        <v>561</v>
      </c>
      <c r="AE16" s="98"/>
      <c r="AF16" s="98"/>
      <c r="AG16" s="98"/>
      <c r="AH16" s="98"/>
      <c r="AI16" s="98"/>
      <c r="AJ16" s="99"/>
      <c r="AK16" s="97" t="s">
        <v>563</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562</v>
      </c>
      <c r="Q17" s="98"/>
      <c r="R17" s="98"/>
      <c r="S17" s="98"/>
      <c r="T17" s="98"/>
      <c r="U17" s="98"/>
      <c r="V17" s="99"/>
      <c r="W17" s="97" t="s">
        <v>561</v>
      </c>
      <c r="X17" s="98"/>
      <c r="Y17" s="98"/>
      <c r="Z17" s="98"/>
      <c r="AA17" s="98"/>
      <c r="AB17" s="98"/>
      <c r="AC17" s="99"/>
      <c r="AD17" s="97" t="s">
        <v>562</v>
      </c>
      <c r="AE17" s="98"/>
      <c r="AF17" s="98"/>
      <c r="AG17" s="98"/>
      <c r="AH17" s="98"/>
      <c r="AI17" s="98"/>
      <c r="AJ17" s="99"/>
      <c r="AK17" s="97" t="s">
        <v>563</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1308</v>
      </c>
      <c r="Q18" s="104"/>
      <c r="R18" s="104"/>
      <c r="S18" s="104"/>
      <c r="T18" s="104"/>
      <c r="U18" s="104"/>
      <c r="V18" s="105"/>
      <c r="W18" s="103">
        <f>SUM(W13:AC17)</f>
        <v>1276</v>
      </c>
      <c r="X18" s="104"/>
      <c r="Y18" s="104"/>
      <c r="Z18" s="104"/>
      <c r="AA18" s="104"/>
      <c r="AB18" s="104"/>
      <c r="AC18" s="105"/>
      <c r="AD18" s="103">
        <f>SUM(AD13:AJ17)</f>
        <v>1276</v>
      </c>
      <c r="AE18" s="104"/>
      <c r="AF18" s="104"/>
      <c r="AG18" s="104"/>
      <c r="AH18" s="104"/>
      <c r="AI18" s="104"/>
      <c r="AJ18" s="105"/>
      <c r="AK18" s="103">
        <f>SUM(AK13:AQ17)</f>
        <v>1276</v>
      </c>
      <c r="AL18" s="104"/>
      <c r="AM18" s="104"/>
      <c r="AN18" s="104"/>
      <c r="AO18" s="104"/>
      <c r="AP18" s="104"/>
      <c r="AQ18" s="105"/>
      <c r="AR18" s="103">
        <f>SUM(AR13:AX17)</f>
        <v>1277</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1246</v>
      </c>
      <c r="Q19" s="98"/>
      <c r="R19" s="98"/>
      <c r="S19" s="98"/>
      <c r="T19" s="98"/>
      <c r="U19" s="98"/>
      <c r="V19" s="99"/>
      <c r="W19" s="97">
        <v>1228</v>
      </c>
      <c r="X19" s="98"/>
      <c r="Y19" s="98"/>
      <c r="Z19" s="98"/>
      <c r="AA19" s="98"/>
      <c r="AB19" s="98"/>
      <c r="AC19" s="99"/>
      <c r="AD19" s="97">
        <v>1241</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0.95259938837920488</v>
      </c>
      <c r="Q20" s="539"/>
      <c r="R20" s="539"/>
      <c r="S20" s="539"/>
      <c r="T20" s="539"/>
      <c r="U20" s="539"/>
      <c r="V20" s="539"/>
      <c r="W20" s="539">
        <f t="shared" ref="W20" si="0">IF(W18=0, "-", SUM(W19)/W18)</f>
        <v>0.96238244514106586</v>
      </c>
      <c r="X20" s="539"/>
      <c r="Y20" s="539"/>
      <c r="Z20" s="539"/>
      <c r="AA20" s="539"/>
      <c r="AB20" s="539"/>
      <c r="AC20" s="539"/>
      <c r="AD20" s="539">
        <f t="shared" ref="AD20" si="1">IF(AD18=0, "-", SUM(AD19)/AD18)</f>
        <v>0.97257053291536055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0.95259938837920488</v>
      </c>
      <c r="Q21" s="539"/>
      <c r="R21" s="539"/>
      <c r="S21" s="539"/>
      <c r="T21" s="539"/>
      <c r="U21" s="539"/>
      <c r="V21" s="539"/>
      <c r="W21" s="539">
        <f t="shared" ref="W21" si="2">IF(W19=0, "-", SUM(W19)/SUM(W13,W14))</f>
        <v>0.96238244514106586</v>
      </c>
      <c r="X21" s="539"/>
      <c r="Y21" s="539"/>
      <c r="Z21" s="539"/>
      <c r="AA21" s="539"/>
      <c r="AB21" s="539"/>
      <c r="AC21" s="539"/>
      <c r="AD21" s="539">
        <f t="shared" ref="AD21" si="3">IF(AD19=0, "-", SUM(AD19)/SUM(AD13,AD14))</f>
        <v>0.97257053291536055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3.75" customHeight="1" x14ac:dyDescent="0.15">
      <c r="A23" s="198"/>
      <c r="B23" s="199"/>
      <c r="C23" s="199"/>
      <c r="D23" s="199"/>
      <c r="E23" s="199"/>
      <c r="F23" s="200"/>
      <c r="G23" s="183" t="s">
        <v>564</v>
      </c>
      <c r="H23" s="184"/>
      <c r="I23" s="184"/>
      <c r="J23" s="184"/>
      <c r="K23" s="184"/>
      <c r="L23" s="184"/>
      <c r="M23" s="184"/>
      <c r="N23" s="184"/>
      <c r="O23" s="185"/>
      <c r="P23" s="94">
        <v>1275</v>
      </c>
      <c r="Q23" s="95"/>
      <c r="R23" s="95"/>
      <c r="S23" s="95"/>
      <c r="T23" s="95"/>
      <c r="U23" s="95"/>
      <c r="V23" s="96"/>
      <c r="W23" s="94">
        <v>1276</v>
      </c>
      <c r="X23" s="95"/>
      <c r="Y23" s="95"/>
      <c r="Z23" s="95"/>
      <c r="AA23" s="95"/>
      <c r="AB23" s="95"/>
      <c r="AC23" s="96"/>
      <c r="AD23" s="206" t="s">
        <v>647</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565</v>
      </c>
      <c r="H24" s="187"/>
      <c r="I24" s="187"/>
      <c r="J24" s="187"/>
      <c r="K24" s="187"/>
      <c r="L24" s="187"/>
      <c r="M24" s="187"/>
      <c r="N24" s="187"/>
      <c r="O24" s="188"/>
      <c r="P24" s="97">
        <v>1</v>
      </c>
      <c r="Q24" s="98"/>
      <c r="R24" s="98"/>
      <c r="S24" s="98"/>
      <c r="T24" s="98"/>
      <c r="U24" s="98"/>
      <c r="V24" s="99"/>
      <c r="W24" s="97">
        <v>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1276</v>
      </c>
      <c r="Q29" s="226"/>
      <c r="R29" s="226"/>
      <c r="S29" s="226"/>
      <c r="T29" s="226"/>
      <c r="U29" s="226"/>
      <c r="V29" s="227"/>
      <c r="W29" s="225">
        <f>AR13</f>
        <v>1277</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619</v>
      </c>
      <c r="AR31" s="133"/>
      <c r="AS31" s="134" t="s">
        <v>356</v>
      </c>
      <c r="AT31" s="169"/>
      <c r="AU31" s="269">
        <v>31</v>
      </c>
      <c r="AV31" s="269"/>
      <c r="AW31" s="377" t="s">
        <v>300</v>
      </c>
      <c r="AX31" s="378"/>
    </row>
    <row r="32" spans="1:50" ht="23.25" customHeight="1" x14ac:dyDescent="0.15">
      <c r="A32" s="515"/>
      <c r="B32" s="513"/>
      <c r="C32" s="513"/>
      <c r="D32" s="513"/>
      <c r="E32" s="513"/>
      <c r="F32" s="514"/>
      <c r="G32" s="540" t="s">
        <v>566</v>
      </c>
      <c r="H32" s="541"/>
      <c r="I32" s="541"/>
      <c r="J32" s="541"/>
      <c r="K32" s="541"/>
      <c r="L32" s="541"/>
      <c r="M32" s="541"/>
      <c r="N32" s="541"/>
      <c r="O32" s="542"/>
      <c r="P32" s="158" t="s">
        <v>648</v>
      </c>
      <c r="Q32" s="158"/>
      <c r="R32" s="158"/>
      <c r="S32" s="158"/>
      <c r="T32" s="158"/>
      <c r="U32" s="158"/>
      <c r="V32" s="158"/>
      <c r="W32" s="158"/>
      <c r="X32" s="229"/>
      <c r="Y32" s="336" t="s">
        <v>12</v>
      </c>
      <c r="Z32" s="549"/>
      <c r="AA32" s="550"/>
      <c r="AB32" s="551" t="s">
        <v>568</v>
      </c>
      <c r="AC32" s="551"/>
      <c r="AD32" s="551"/>
      <c r="AE32" s="362">
        <v>92.7</v>
      </c>
      <c r="AF32" s="363"/>
      <c r="AG32" s="363"/>
      <c r="AH32" s="363"/>
      <c r="AI32" s="362">
        <v>92.1</v>
      </c>
      <c r="AJ32" s="363"/>
      <c r="AK32" s="363"/>
      <c r="AL32" s="363"/>
      <c r="AM32" s="362">
        <v>91.4</v>
      </c>
      <c r="AN32" s="363"/>
      <c r="AO32" s="363"/>
      <c r="AP32" s="363"/>
      <c r="AQ32" s="100" t="s">
        <v>619</v>
      </c>
      <c r="AR32" s="101"/>
      <c r="AS32" s="101"/>
      <c r="AT32" s="102"/>
      <c r="AU32" s="363" t="s">
        <v>570</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569</v>
      </c>
      <c r="AC33" s="522"/>
      <c r="AD33" s="522"/>
      <c r="AE33" s="362">
        <v>85</v>
      </c>
      <c r="AF33" s="363"/>
      <c r="AG33" s="363"/>
      <c r="AH33" s="363"/>
      <c r="AI33" s="362">
        <v>85</v>
      </c>
      <c r="AJ33" s="363"/>
      <c r="AK33" s="363"/>
      <c r="AL33" s="363"/>
      <c r="AM33" s="362">
        <v>85</v>
      </c>
      <c r="AN33" s="363"/>
      <c r="AO33" s="363"/>
      <c r="AP33" s="363"/>
      <c r="AQ33" s="100" t="s">
        <v>619</v>
      </c>
      <c r="AR33" s="101"/>
      <c r="AS33" s="101"/>
      <c r="AT33" s="102"/>
      <c r="AU33" s="363">
        <v>85</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109.1</v>
      </c>
      <c r="AF34" s="363"/>
      <c r="AG34" s="363"/>
      <c r="AH34" s="363"/>
      <c r="AI34" s="362">
        <v>108.4</v>
      </c>
      <c r="AJ34" s="363"/>
      <c r="AK34" s="363"/>
      <c r="AL34" s="363"/>
      <c r="AM34" s="362">
        <v>107.5</v>
      </c>
      <c r="AN34" s="363"/>
      <c r="AO34" s="363"/>
      <c r="AP34" s="363"/>
      <c r="AQ34" s="100" t="s">
        <v>619</v>
      </c>
      <c r="AR34" s="101"/>
      <c r="AS34" s="101"/>
      <c r="AT34" s="102"/>
      <c r="AU34" s="363" t="s">
        <v>571</v>
      </c>
      <c r="AV34" s="363"/>
      <c r="AW34" s="363"/>
      <c r="AX34" s="365"/>
    </row>
    <row r="35" spans="1:50" ht="23.25" customHeight="1" x14ac:dyDescent="0.15">
      <c r="A35" s="900" t="s">
        <v>527</v>
      </c>
      <c r="B35" s="901"/>
      <c r="C35" s="901"/>
      <c r="D35" s="901"/>
      <c r="E35" s="901"/>
      <c r="F35" s="902"/>
      <c r="G35" s="906" t="s">
        <v>567</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572</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574</v>
      </c>
      <c r="AC101" s="551"/>
      <c r="AD101" s="551"/>
      <c r="AE101" s="362">
        <v>1566</v>
      </c>
      <c r="AF101" s="363"/>
      <c r="AG101" s="363"/>
      <c r="AH101" s="364"/>
      <c r="AI101" s="362">
        <v>1627</v>
      </c>
      <c r="AJ101" s="363"/>
      <c r="AK101" s="363"/>
      <c r="AL101" s="364"/>
      <c r="AM101" s="362">
        <v>1582</v>
      </c>
      <c r="AN101" s="363"/>
      <c r="AO101" s="363"/>
      <c r="AP101" s="364"/>
      <c r="AQ101" s="362" t="s">
        <v>628</v>
      </c>
      <c r="AR101" s="363"/>
      <c r="AS101" s="363"/>
      <c r="AT101" s="364"/>
      <c r="AU101" s="362" t="s">
        <v>645</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574</v>
      </c>
      <c r="AC102" s="551"/>
      <c r="AD102" s="551"/>
      <c r="AE102" s="356">
        <v>1880</v>
      </c>
      <c r="AF102" s="356"/>
      <c r="AG102" s="356"/>
      <c r="AH102" s="356"/>
      <c r="AI102" s="356">
        <v>1880</v>
      </c>
      <c r="AJ102" s="356"/>
      <c r="AK102" s="356"/>
      <c r="AL102" s="356"/>
      <c r="AM102" s="356">
        <v>1880</v>
      </c>
      <c r="AN102" s="356"/>
      <c r="AO102" s="356"/>
      <c r="AP102" s="356"/>
      <c r="AQ102" s="817">
        <v>1880</v>
      </c>
      <c r="AR102" s="818"/>
      <c r="AS102" s="818"/>
      <c r="AT102" s="819"/>
      <c r="AU102" s="817">
        <v>1880</v>
      </c>
      <c r="AV102" s="818"/>
      <c r="AW102" s="818"/>
      <c r="AX102" s="819"/>
    </row>
    <row r="103" spans="1:60" ht="31.5"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customHeight="1" x14ac:dyDescent="0.15">
      <c r="A104" s="491"/>
      <c r="B104" s="492"/>
      <c r="C104" s="492"/>
      <c r="D104" s="492"/>
      <c r="E104" s="492"/>
      <c r="F104" s="493"/>
      <c r="G104" s="158" t="s">
        <v>573</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575</v>
      </c>
      <c r="AC104" s="472"/>
      <c r="AD104" s="473"/>
      <c r="AE104" s="362">
        <v>2584</v>
      </c>
      <c r="AF104" s="363"/>
      <c r="AG104" s="363"/>
      <c r="AH104" s="364"/>
      <c r="AI104" s="362">
        <v>2408</v>
      </c>
      <c r="AJ104" s="363"/>
      <c r="AK104" s="363"/>
      <c r="AL104" s="364"/>
      <c r="AM104" s="362">
        <v>2478</v>
      </c>
      <c r="AN104" s="363"/>
      <c r="AO104" s="363"/>
      <c r="AP104" s="364"/>
      <c r="AQ104" s="362" t="s">
        <v>628</v>
      </c>
      <c r="AR104" s="363"/>
      <c r="AS104" s="363"/>
      <c r="AT104" s="364"/>
      <c r="AU104" s="362" t="s">
        <v>646</v>
      </c>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575</v>
      </c>
      <c r="AC105" s="405"/>
      <c r="AD105" s="406"/>
      <c r="AE105" s="356">
        <v>2200</v>
      </c>
      <c r="AF105" s="356"/>
      <c r="AG105" s="356"/>
      <c r="AH105" s="356"/>
      <c r="AI105" s="356">
        <v>2200</v>
      </c>
      <c r="AJ105" s="356"/>
      <c r="AK105" s="356"/>
      <c r="AL105" s="356"/>
      <c r="AM105" s="356">
        <v>2200</v>
      </c>
      <c r="AN105" s="356"/>
      <c r="AO105" s="356"/>
      <c r="AP105" s="356"/>
      <c r="AQ105" s="362">
        <v>2200</v>
      </c>
      <c r="AR105" s="363"/>
      <c r="AS105" s="363"/>
      <c r="AT105" s="364"/>
      <c r="AU105" s="817">
        <v>2200</v>
      </c>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576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579</v>
      </c>
      <c r="AC116" s="299"/>
      <c r="AD116" s="300"/>
      <c r="AE116" s="356">
        <v>295855</v>
      </c>
      <c r="AF116" s="356"/>
      <c r="AG116" s="356"/>
      <c r="AH116" s="356"/>
      <c r="AI116" s="356">
        <v>280581</v>
      </c>
      <c r="AJ116" s="356"/>
      <c r="AK116" s="356"/>
      <c r="AL116" s="356"/>
      <c r="AM116" s="356">
        <v>276401</v>
      </c>
      <c r="AN116" s="356"/>
      <c r="AO116" s="356"/>
      <c r="AP116" s="356"/>
      <c r="AQ116" s="362">
        <v>265470</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578</v>
      </c>
      <c r="AC117" s="340"/>
      <c r="AD117" s="341"/>
      <c r="AE117" s="304" t="s">
        <v>580</v>
      </c>
      <c r="AF117" s="304"/>
      <c r="AG117" s="304"/>
      <c r="AH117" s="304"/>
      <c r="AI117" s="304" t="s">
        <v>581</v>
      </c>
      <c r="AJ117" s="304"/>
      <c r="AK117" s="304"/>
      <c r="AL117" s="304"/>
      <c r="AM117" s="304" t="s">
        <v>640</v>
      </c>
      <c r="AN117" s="304"/>
      <c r="AO117" s="304"/>
      <c r="AP117" s="304"/>
      <c r="AQ117" s="304" t="s">
        <v>636</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customHeight="1" x14ac:dyDescent="0.15">
      <c r="A119" s="290"/>
      <c r="B119" s="291"/>
      <c r="C119" s="291"/>
      <c r="D119" s="291"/>
      <c r="E119" s="291"/>
      <c r="F119" s="292"/>
      <c r="G119" s="349" t="s">
        <v>577</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579</v>
      </c>
      <c r="AC119" s="299"/>
      <c r="AD119" s="300"/>
      <c r="AE119" s="356">
        <v>5892</v>
      </c>
      <c r="AF119" s="356"/>
      <c r="AG119" s="356"/>
      <c r="AH119" s="356"/>
      <c r="AI119" s="356">
        <v>6491</v>
      </c>
      <c r="AJ119" s="356"/>
      <c r="AK119" s="356"/>
      <c r="AL119" s="356"/>
      <c r="AM119" s="356">
        <v>7033</v>
      </c>
      <c r="AN119" s="356"/>
      <c r="AO119" s="356"/>
      <c r="AP119" s="356"/>
      <c r="AQ119" s="356">
        <v>8258</v>
      </c>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578</v>
      </c>
      <c r="AC120" s="340"/>
      <c r="AD120" s="341"/>
      <c r="AE120" s="304" t="s">
        <v>582</v>
      </c>
      <c r="AF120" s="304"/>
      <c r="AG120" s="304"/>
      <c r="AH120" s="304"/>
      <c r="AI120" s="304" t="s">
        <v>583</v>
      </c>
      <c r="AJ120" s="304"/>
      <c r="AK120" s="304"/>
      <c r="AL120" s="304"/>
      <c r="AM120" s="304" t="s">
        <v>641</v>
      </c>
      <c r="AN120" s="304"/>
      <c r="AO120" s="304"/>
      <c r="AP120" s="304"/>
      <c r="AQ120" s="304" t="s">
        <v>620</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633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634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629</v>
      </c>
      <c r="AR133" s="269"/>
      <c r="AS133" s="134" t="s">
        <v>356</v>
      </c>
      <c r="AT133" s="169"/>
      <c r="AU133" s="133" t="s">
        <v>630</v>
      </c>
      <c r="AV133" s="133"/>
      <c r="AW133" s="134" t="s">
        <v>300</v>
      </c>
      <c r="AX133" s="135"/>
    </row>
    <row r="134" spans="1:50" ht="39.75" customHeight="1" x14ac:dyDescent="0.15">
      <c r="A134" s="997"/>
      <c r="B134" s="250"/>
      <c r="C134" s="249"/>
      <c r="D134" s="250"/>
      <c r="E134" s="249"/>
      <c r="F134" s="312"/>
      <c r="G134" s="228" t="s">
        <v>584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585</v>
      </c>
      <c r="AC134" s="219"/>
      <c r="AD134" s="219"/>
      <c r="AE134" s="264" t="s">
        <v>571</v>
      </c>
      <c r="AF134" s="101"/>
      <c r="AG134" s="101"/>
      <c r="AH134" s="101"/>
      <c r="AI134" s="264" t="s">
        <v>571</v>
      </c>
      <c r="AJ134" s="101"/>
      <c r="AK134" s="101"/>
      <c r="AL134" s="101"/>
      <c r="AM134" s="264" t="s">
        <v>588</v>
      </c>
      <c r="AN134" s="101"/>
      <c r="AO134" s="101"/>
      <c r="AP134" s="101"/>
      <c r="AQ134" s="264" t="s">
        <v>588</v>
      </c>
      <c r="AR134" s="101"/>
      <c r="AS134" s="101"/>
      <c r="AT134" s="101"/>
      <c r="AU134" s="264" t="s">
        <v>588</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586</v>
      </c>
      <c r="AC135" s="130"/>
      <c r="AD135" s="130"/>
      <c r="AE135" s="264" t="s">
        <v>587</v>
      </c>
      <c r="AF135" s="101"/>
      <c r="AG135" s="101"/>
      <c r="AH135" s="101"/>
      <c r="AI135" s="264" t="s">
        <v>588</v>
      </c>
      <c r="AJ135" s="101"/>
      <c r="AK135" s="101"/>
      <c r="AL135" s="101"/>
      <c r="AM135" s="264" t="s">
        <v>588</v>
      </c>
      <c r="AN135" s="101"/>
      <c r="AO135" s="101"/>
      <c r="AP135" s="101"/>
      <c r="AQ135" s="264" t="s">
        <v>588</v>
      </c>
      <c r="AR135" s="101"/>
      <c r="AS135" s="101"/>
      <c r="AT135" s="101"/>
      <c r="AU135" s="264" t="s">
        <v>588</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t="s">
        <v>584</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t="s">
        <v>585</v>
      </c>
      <c r="H154" s="158"/>
      <c r="I154" s="158"/>
      <c r="J154" s="158"/>
      <c r="K154" s="158"/>
      <c r="L154" s="158"/>
      <c r="M154" s="158"/>
      <c r="N154" s="158"/>
      <c r="O154" s="158"/>
      <c r="P154" s="229"/>
      <c r="Q154" s="157" t="s">
        <v>585</v>
      </c>
      <c r="R154" s="158"/>
      <c r="S154" s="158"/>
      <c r="T154" s="158"/>
      <c r="U154" s="158"/>
      <c r="V154" s="158"/>
      <c r="W154" s="158"/>
      <c r="X154" s="158"/>
      <c r="Y154" s="158"/>
      <c r="Z154" s="158"/>
      <c r="AA154" s="926"/>
      <c r="AB154" s="253" t="s">
        <v>585</v>
      </c>
      <c r="AC154" s="254"/>
      <c r="AD154" s="254"/>
      <c r="AE154" s="259" t="s">
        <v>585</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585</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621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54"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558</v>
      </c>
      <c r="K430" s="240"/>
      <c r="L430" s="240"/>
      <c r="M430" s="240"/>
      <c r="N430" s="240"/>
      <c r="O430" s="240"/>
      <c r="P430" s="240"/>
      <c r="Q430" s="240"/>
      <c r="R430" s="240"/>
      <c r="S430" s="240"/>
      <c r="T430" s="241"/>
      <c r="U430" s="242" t="s">
        <v>562</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630</v>
      </c>
      <c r="AF432" s="133"/>
      <c r="AG432" s="134" t="s">
        <v>356</v>
      </c>
      <c r="AH432" s="169"/>
      <c r="AI432" s="179"/>
      <c r="AJ432" s="179"/>
      <c r="AK432" s="179"/>
      <c r="AL432" s="174"/>
      <c r="AM432" s="179"/>
      <c r="AN432" s="179"/>
      <c r="AO432" s="179"/>
      <c r="AP432" s="174"/>
      <c r="AQ432" s="215" t="s">
        <v>630</v>
      </c>
      <c r="AR432" s="133"/>
      <c r="AS432" s="134" t="s">
        <v>356</v>
      </c>
      <c r="AT432" s="169"/>
      <c r="AU432" s="133" t="s">
        <v>628</v>
      </c>
      <c r="AV432" s="133"/>
      <c r="AW432" s="134" t="s">
        <v>300</v>
      </c>
      <c r="AX432" s="135"/>
    </row>
    <row r="433" spans="1:50" ht="23.25" customHeight="1" x14ac:dyDescent="0.15">
      <c r="A433" s="997"/>
      <c r="B433" s="250"/>
      <c r="C433" s="249"/>
      <c r="D433" s="250"/>
      <c r="E433" s="163"/>
      <c r="F433" s="164"/>
      <c r="G433" s="228" t="s">
        <v>561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589</v>
      </c>
      <c r="AC433" s="130"/>
      <c r="AD433" s="130"/>
      <c r="AE433" s="100" t="s">
        <v>589</v>
      </c>
      <c r="AF433" s="101"/>
      <c r="AG433" s="101"/>
      <c r="AH433" s="101"/>
      <c r="AI433" s="100" t="s">
        <v>587</v>
      </c>
      <c r="AJ433" s="101"/>
      <c r="AK433" s="101"/>
      <c r="AL433" s="101"/>
      <c r="AM433" s="100" t="s">
        <v>589</v>
      </c>
      <c r="AN433" s="101"/>
      <c r="AO433" s="101"/>
      <c r="AP433" s="102"/>
      <c r="AQ433" s="100" t="s">
        <v>563</v>
      </c>
      <c r="AR433" s="101"/>
      <c r="AS433" s="101"/>
      <c r="AT433" s="102"/>
      <c r="AU433" s="101" t="s">
        <v>563</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589</v>
      </c>
      <c r="AC434" s="219"/>
      <c r="AD434" s="219"/>
      <c r="AE434" s="100" t="s">
        <v>561</v>
      </c>
      <c r="AF434" s="101"/>
      <c r="AG434" s="101"/>
      <c r="AH434" s="102"/>
      <c r="AI434" s="100" t="s">
        <v>589</v>
      </c>
      <c r="AJ434" s="101"/>
      <c r="AK434" s="101"/>
      <c r="AL434" s="101"/>
      <c r="AM434" s="100" t="s">
        <v>563</v>
      </c>
      <c r="AN434" s="101"/>
      <c r="AO434" s="101"/>
      <c r="AP434" s="102"/>
      <c r="AQ434" s="100" t="s">
        <v>563</v>
      </c>
      <c r="AR434" s="101"/>
      <c r="AS434" s="101"/>
      <c r="AT434" s="102"/>
      <c r="AU434" s="101" t="s">
        <v>563</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561</v>
      </c>
      <c r="AF435" s="101"/>
      <c r="AG435" s="101"/>
      <c r="AH435" s="102"/>
      <c r="AI435" s="100" t="s">
        <v>563</v>
      </c>
      <c r="AJ435" s="101"/>
      <c r="AK435" s="101"/>
      <c r="AL435" s="101"/>
      <c r="AM435" s="100" t="s">
        <v>563</v>
      </c>
      <c r="AN435" s="101"/>
      <c r="AO435" s="101"/>
      <c r="AP435" s="102"/>
      <c r="AQ435" s="100" t="s">
        <v>563</v>
      </c>
      <c r="AR435" s="101"/>
      <c r="AS435" s="101"/>
      <c r="AT435" s="102"/>
      <c r="AU435" s="101" t="s">
        <v>563</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632</v>
      </c>
      <c r="AF457" s="133"/>
      <c r="AG457" s="134" t="s">
        <v>356</v>
      </c>
      <c r="AH457" s="169"/>
      <c r="AI457" s="179"/>
      <c r="AJ457" s="179"/>
      <c r="AK457" s="179"/>
      <c r="AL457" s="174"/>
      <c r="AM457" s="179"/>
      <c r="AN457" s="179"/>
      <c r="AO457" s="179"/>
      <c r="AP457" s="174"/>
      <c r="AQ457" s="215" t="s">
        <v>632</v>
      </c>
      <c r="AR457" s="133"/>
      <c r="AS457" s="134" t="s">
        <v>356</v>
      </c>
      <c r="AT457" s="169"/>
      <c r="AU457" s="133" t="s">
        <v>631</v>
      </c>
      <c r="AV457" s="133"/>
      <c r="AW457" s="134" t="s">
        <v>300</v>
      </c>
      <c r="AX457" s="135"/>
    </row>
    <row r="458" spans="1:50" ht="23.25" customHeight="1" x14ac:dyDescent="0.15">
      <c r="A458" s="997"/>
      <c r="B458" s="250"/>
      <c r="C458" s="249"/>
      <c r="D458" s="250"/>
      <c r="E458" s="163"/>
      <c r="F458" s="164"/>
      <c r="G458" s="228" t="s">
        <v>590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561</v>
      </c>
      <c r="AC458" s="130"/>
      <c r="AD458" s="130"/>
      <c r="AE458" s="100" t="s">
        <v>561</v>
      </c>
      <c r="AF458" s="101"/>
      <c r="AG458" s="101"/>
      <c r="AH458" s="101"/>
      <c r="AI458" s="100" t="s">
        <v>591</v>
      </c>
      <c r="AJ458" s="101"/>
      <c r="AK458" s="101"/>
      <c r="AL458" s="101"/>
      <c r="AM458" s="100" t="s">
        <v>570</v>
      </c>
      <c r="AN458" s="101"/>
      <c r="AO458" s="101"/>
      <c r="AP458" s="102"/>
      <c r="AQ458" s="100" t="s">
        <v>570</v>
      </c>
      <c r="AR458" s="101"/>
      <c r="AS458" s="101"/>
      <c r="AT458" s="102"/>
      <c r="AU458" s="101" t="s">
        <v>590</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591</v>
      </c>
      <c r="AC459" s="219"/>
      <c r="AD459" s="219"/>
      <c r="AE459" s="100" t="s">
        <v>591</v>
      </c>
      <c r="AF459" s="101"/>
      <c r="AG459" s="101"/>
      <c r="AH459" s="102"/>
      <c r="AI459" s="100" t="s">
        <v>591</v>
      </c>
      <c r="AJ459" s="101"/>
      <c r="AK459" s="101"/>
      <c r="AL459" s="101"/>
      <c r="AM459" s="100" t="s">
        <v>570</v>
      </c>
      <c r="AN459" s="101"/>
      <c r="AO459" s="101"/>
      <c r="AP459" s="102"/>
      <c r="AQ459" s="100" t="s">
        <v>570</v>
      </c>
      <c r="AR459" s="101"/>
      <c r="AS459" s="101"/>
      <c r="AT459" s="102"/>
      <c r="AU459" s="101" t="s">
        <v>590</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591</v>
      </c>
      <c r="AF460" s="101"/>
      <c r="AG460" s="101"/>
      <c r="AH460" s="102"/>
      <c r="AI460" s="100" t="s">
        <v>591</v>
      </c>
      <c r="AJ460" s="101"/>
      <c r="AK460" s="101"/>
      <c r="AL460" s="101"/>
      <c r="AM460" s="100" t="s">
        <v>570</v>
      </c>
      <c r="AN460" s="101"/>
      <c r="AO460" s="101"/>
      <c r="AP460" s="102"/>
      <c r="AQ460" s="100" t="s">
        <v>570</v>
      </c>
      <c r="AR460" s="101"/>
      <c r="AS460" s="101"/>
      <c r="AT460" s="102"/>
      <c r="AU460" s="101" t="s">
        <v>590</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590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13.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553</v>
      </c>
      <c r="AE702" s="899"/>
      <c r="AF702" s="899"/>
      <c r="AG702" s="888" t="s">
        <v>622</v>
      </c>
      <c r="AH702" s="889"/>
      <c r="AI702" s="889"/>
      <c r="AJ702" s="889"/>
      <c r="AK702" s="889"/>
      <c r="AL702" s="889"/>
      <c r="AM702" s="889"/>
      <c r="AN702" s="889"/>
      <c r="AO702" s="889"/>
      <c r="AP702" s="889"/>
      <c r="AQ702" s="889"/>
      <c r="AR702" s="889"/>
      <c r="AS702" s="889"/>
      <c r="AT702" s="889"/>
      <c r="AU702" s="889"/>
      <c r="AV702" s="889"/>
      <c r="AW702" s="889"/>
      <c r="AX702" s="890"/>
    </row>
    <row r="703" spans="1:50" ht="129.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623</v>
      </c>
      <c r="AH703" s="665"/>
      <c r="AI703" s="665"/>
      <c r="AJ703" s="665"/>
      <c r="AK703" s="665"/>
      <c r="AL703" s="665"/>
      <c r="AM703" s="665"/>
      <c r="AN703" s="665"/>
      <c r="AO703" s="665"/>
      <c r="AP703" s="665"/>
      <c r="AQ703" s="665"/>
      <c r="AR703" s="665"/>
      <c r="AS703" s="665"/>
      <c r="AT703" s="665"/>
      <c r="AU703" s="665"/>
      <c r="AV703" s="665"/>
      <c r="AW703" s="665"/>
      <c r="AX703" s="666"/>
    </row>
    <row r="704" spans="1:50" ht="248.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9" t="s">
        <v>624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592</v>
      </c>
      <c r="AE705" s="733"/>
      <c r="AF705" s="733"/>
      <c r="AG705" s="157" t="s">
        <v>594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593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593</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592</v>
      </c>
      <c r="AE708" s="668"/>
      <c r="AF708" s="668"/>
      <c r="AG708" s="526" t="s">
        <v>590</v>
      </c>
      <c r="AH708" s="527"/>
      <c r="AI708" s="527"/>
      <c r="AJ708" s="527"/>
      <c r="AK708" s="527"/>
      <c r="AL708" s="527"/>
      <c r="AM708" s="527"/>
      <c r="AN708" s="527"/>
      <c r="AO708" s="527"/>
      <c r="AP708" s="527"/>
      <c r="AQ708" s="527"/>
      <c r="AR708" s="527"/>
      <c r="AS708" s="527"/>
      <c r="AT708" s="527"/>
      <c r="AU708" s="527"/>
      <c r="AV708" s="527"/>
      <c r="AW708" s="527"/>
      <c r="AX708" s="528"/>
    </row>
    <row r="709" spans="1:50" ht="117"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553</v>
      </c>
      <c r="AE709" s="152"/>
      <c r="AF709" s="152"/>
      <c r="AG709" s="664" t="s">
        <v>625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592</v>
      </c>
      <c r="AE710" s="152"/>
      <c r="AF710" s="152"/>
      <c r="AG710" s="664" t="s">
        <v>558</v>
      </c>
      <c r="AH710" s="665"/>
      <c r="AI710" s="665"/>
      <c r="AJ710" s="665"/>
      <c r="AK710" s="665"/>
      <c r="AL710" s="665"/>
      <c r="AM710" s="665"/>
      <c r="AN710" s="665"/>
      <c r="AO710" s="665"/>
      <c r="AP710" s="665"/>
      <c r="AQ710" s="665"/>
      <c r="AR710" s="665"/>
      <c r="AS710" s="665"/>
      <c r="AT710" s="665"/>
      <c r="AU710" s="665"/>
      <c r="AV710" s="665"/>
      <c r="AW710" s="665"/>
      <c r="AX710" s="666"/>
    </row>
    <row r="711" spans="1:50" ht="102"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553</v>
      </c>
      <c r="AE711" s="152"/>
      <c r="AF711" s="152"/>
      <c r="AG711" s="664" t="s">
        <v>626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592</v>
      </c>
      <c r="AE712" s="586"/>
      <c r="AF712" s="586"/>
      <c r="AG712" s="594" t="s">
        <v>642</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592</v>
      </c>
      <c r="AE713" s="152"/>
      <c r="AF713" s="153"/>
      <c r="AG713" s="664" t="s">
        <v>558</v>
      </c>
      <c r="AH713" s="665"/>
      <c r="AI713" s="665"/>
      <c r="AJ713" s="665"/>
      <c r="AK713" s="665"/>
      <c r="AL713" s="665"/>
      <c r="AM713" s="665"/>
      <c r="AN713" s="665"/>
      <c r="AO713" s="665"/>
      <c r="AP713" s="665"/>
      <c r="AQ713" s="665"/>
      <c r="AR713" s="665"/>
      <c r="AS713" s="665"/>
      <c r="AT713" s="665"/>
      <c r="AU713" s="665"/>
      <c r="AV713" s="665"/>
      <c r="AW713" s="665"/>
      <c r="AX713" s="666"/>
    </row>
    <row r="714" spans="1:50" ht="108"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553</v>
      </c>
      <c r="AE714" s="592"/>
      <c r="AF714" s="593"/>
      <c r="AG714" s="689" t="s">
        <v>595</v>
      </c>
      <c r="AH714" s="690"/>
      <c r="AI714" s="690"/>
      <c r="AJ714" s="690"/>
      <c r="AK714" s="690"/>
      <c r="AL714" s="690"/>
      <c r="AM714" s="690"/>
      <c r="AN714" s="690"/>
      <c r="AO714" s="690"/>
      <c r="AP714" s="690"/>
      <c r="AQ714" s="690"/>
      <c r="AR714" s="690"/>
      <c r="AS714" s="690"/>
      <c r="AT714" s="690"/>
      <c r="AU714" s="690"/>
      <c r="AV714" s="690"/>
      <c r="AW714" s="690"/>
      <c r="AX714" s="691"/>
    </row>
    <row r="715" spans="1:50" ht="95.2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553</v>
      </c>
      <c r="AE715" s="668"/>
      <c r="AF715" s="777"/>
      <c r="AG715" s="526" t="s">
        <v>596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592</v>
      </c>
      <c r="AE716" s="759"/>
      <c r="AF716" s="759"/>
      <c r="AG716" s="664" t="s">
        <v>558</v>
      </c>
      <c r="AH716" s="665"/>
      <c r="AI716" s="665"/>
      <c r="AJ716" s="665"/>
      <c r="AK716" s="665"/>
      <c r="AL716" s="665"/>
      <c r="AM716" s="665"/>
      <c r="AN716" s="665"/>
      <c r="AO716" s="665"/>
      <c r="AP716" s="665"/>
      <c r="AQ716" s="665"/>
      <c r="AR716" s="665"/>
      <c r="AS716" s="665"/>
      <c r="AT716" s="665"/>
      <c r="AU716" s="665"/>
      <c r="AV716" s="665"/>
      <c r="AW716" s="665"/>
      <c r="AX716" s="666"/>
    </row>
    <row r="717" spans="1:50" ht="96"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553</v>
      </c>
      <c r="AE717" s="152"/>
      <c r="AF717" s="152"/>
      <c r="AG717" s="664" t="s">
        <v>637</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592</v>
      </c>
      <c r="AE718" s="152"/>
      <c r="AF718" s="152"/>
      <c r="AG718" s="160" t="s">
        <v>558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553</v>
      </c>
      <c r="AE719" s="668"/>
      <c r="AF719" s="668"/>
      <c r="AG719" s="157" t="s">
        <v>635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t="s">
        <v>597</v>
      </c>
      <c r="D721" s="921"/>
      <c r="E721" s="921"/>
      <c r="F721" s="922"/>
      <c r="G721" s="940"/>
      <c r="H721" s="941"/>
      <c r="I721" s="83" t="str">
        <f>IF(OR(G721="　", G721=""), "", "-")</f>
        <v/>
      </c>
      <c r="J721" s="919">
        <v>529</v>
      </c>
      <c r="K721" s="919"/>
      <c r="L721" s="83" t="str">
        <f>IF(M721="","","-")</f>
        <v/>
      </c>
      <c r="M721" s="84"/>
      <c r="N721" s="916" t="s">
        <v>644</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598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144.75" customHeight="1" thickBot="1" x14ac:dyDescent="0.2">
      <c r="A727" s="623"/>
      <c r="B727" s="624"/>
      <c r="C727" s="695" t="s">
        <v>57</v>
      </c>
      <c r="D727" s="696"/>
      <c r="E727" s="696"/>
      <c r="F727" s="697"/>
      <c r="G727" s="795" t="s">
        <v>599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643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638</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639</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600</v>
      </c>
      <c r="F737" s="111"/>
      <c r="G737" s="111"/>
      <c r="H737" s="111"/>
      <c r="I737" s="111"/>
      <c r="J737" s="111"/>
      <c r="K737" s="111"/>
      <c r="L737" s="111"/>
      <c r="M737" s="111"/>
      <c r="N737" s="112" t="s">
        <v>358</v>
      </c>
      <c r="O737" s="112"/>
      <c r="P737" s="112"/>
      <c r="Q737" s="112"/>
      <c r="R737" s="111" t="s">
        <v>601</v>
      </c>
      <c r="S737" s="111"/>
      <c r="T737" s="111"/>
      <c r="U737" s="111"/>
      <c r="V737" s="111"/>
      <c r="W737" s="111"/>
      <c r="X737" s="111"/>
      <c r="Y737" s="111"/>
      <c r="Z737" s="111"/>
      <c r="AA737" s="112" t="s">
        <v>359</v>
      </c>
      <c r="AB737" s="112"/>
      <c r="AC737" s="112"/>
      <c r="AD737" s="112"/>
      <c r="AE737" s="111" t="s">
        <v>602</v>
      </c>
      <c r="AF737" s="111"/>
      <c r="AG737" s="111"/>
      <c r="AH737" s="111"/>
      <c r="AI737" s="111"/>
      <c r="AJ737" s="111"/>
      <c r="AK737" s="111"/>
      <c r="AL737" s="111"/>
      <c r="AM737" s="111"/>
      <c r="AN737" s="112" t="s">
        <v>360</v>
      </c>
      <c r="AO737" s="112"/>
      <c r="AP737" s="112"/>
      <c r="AQ737" s="112"/>
      <c r="AR737" s="113" t="s">
        <v>603</v>
      </c>
      <c r="AS737" s="114"/>
      <c r="AT737" s="114"/>
      <c r="AU737" s="114"/>
      <c r="AV737" s="114"/>
      <c r="AW737" s="114"/>
      <c r="AX737" s="115"/>
      <c r="AY737" s="89"/>
      <c r="AZ737" s="89"/>
    </row>
    <row r="738" spans="1:52" ht="24.75" customHeight="1" x14ac:dyDescent="0.15">
      <c r="A738" s="116" t="s">
        <v>361</v>
      </c>
      <c r="B738" s="117"/>
      <c r="C738" s="117"/>
      <c r="D738" s="118"/>
      <c r="E738" s="111" t="s">
        <v>604</v>
      </c>
      <c r="F738" s="111"/>
      <c r="G738" s="111"/>
      <c r="H738" s="111"/>
      <c r="I738" s="111"/>
      <c r="J738" s="111"/>
      <c r="K738" s="111"/>
      <c r="L738" s="111"/>
      <c r="M738" s="111"/>
      <c r="N738" s="112" t="s">
        <v>362</v>
      </c>
      <c r="O738" s="112"/>
      <c r="P738" s="112"/>
      <c r="Q738" s="112"/>
      <c r="R738" s="111" t="s">
        <v>605</v>
      </c>
      <c r="S738" s="111"/>
      <c r="T738" s="111"/>
      <c r="U738" s="111"/>
      <c r="V738" s="111"/>
      <c r="W738" s="111"/>
      <c r="X738" s="111"/>
      <c r="Y738" s="111"/>
      <c r="Z738" s="111"/>
      <c r="AA738" s="112" t="s">
        <v>482</v>
      </c>
      <c r="AB738" s="112"/>
      <c r="AC738" s="112"/>
      <c r="AD738" s="112"/>
      <c r="AE738" s="111" t="s">
        <v>604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597</v>
      </c>
      <c r="F739" s="126"/>
      <c r="G739" s="126"/>
      <c r="H739" s="91" t="str">
        <f>IF(E739="", "", "(")</f>
        <v>(</v>
      </c>
      <c r="I739" s="106" t="s">
        <v>484</v>
      </c>
      <c r="J739" s="106"/>
      <c r="K739" s="91" t="str">
        <f>IF(OR(I739="　", I739=""), "", "-")</f>
        <v/>
      </c>
      <c r="L739" s="107">
        <v>579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627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72.75" customHeight="1" x14ac:dyDescent="0.15">
      <c r="A781" s="556"/>
      <c r="B781" s="763"/>
      <c r="C781" s="763"/>
      <c r="D781" s="763"/>
      <c r="E781" s="763"/>
      <c r="F781" s="764"/>
      <c r="G781" s="449" t="s">
        <v>606</v>
      </c>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t="s">
        <v>607</v>
      </c>
      <c r="H782" s="347"/>
      <c r="I782" s="347"/>
      <c r="J782" s="347"/>
      <c r="K782" s="348"/>
      <c r="L782" s="399" t="s">
        <v>608</v>
      </c>
      <c r="M782" s="400"/>
      <c r="N782" s="400"/>
      <c r="O782" s="400"/>
      <c r="P782" s="400"/>
      <c r="Q782" s="400"/>
      <c r="R782" s="400"/>
      <c r="S782" s="400"/>
      <c r="T782" s="400"/>
      <c r="U782" s="400"/>
      <c r="V782" s="400"/>
      <c r="W782" s="400"/>
      <c r="X782" s="401"/>
      <c r="Y782" s="396">
        <v>440</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t="s">
        <v>609</v>
      </c>
      <c r="H783" s="347"/>
      <c r="I783" s="347"/>
      <c r="J783" s="347"/>
      <c r="K783" s="348"/>
      <c r="L783" s="399" t="s">
        <v>610</v>
      </c>
      <c r="M783" s="400"/>
      <c r="N783" s="400"/>
      <c r="O783" s="400"/>
      <c r="P783" s="400"/>
      <c r="Q783" s="400"/>
      <c r="R783" s="400"/>
      <c r="S783" s="400"/>
      <c r="T783" s="400"/>
      <c r="U783" s="400"/>
      <c r="V783" s="400"/>
      <c r="W783" s="400"/>
      <c r="X783" s="401"/>
      <c r="Y783" s="396">
        <v>203</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57.75" customHeight="1" x14ac:dyDescent="0.15">
      <c r="A784" s="556"/>
      <c r="B784" s="763"/>
      <c r="C784" s="763"/>
      <c r="D784" s="763"/>
      <c r="E784" s="763"/>
      <c r="F784" s="764"/>
      <c r="G784" s="346" t="s">
        <v>611</v>
      </c>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50.25" customHeight="1" x14ac:dyDescent="0.15">
      <c r="A785" s="556"/>
      <c r="B785" s="763"/>
      <c r="C785" s="763"/>
      <c r="D785" s="763"/>
      <c r="E785" s="763"/>
      <c r="F785" s="764"/>
      <c r="G785" s="346" t="s">
        <v>612</v>
      </c>
      <c r="H785" s="347"/>
      <c r="I785" s="347"/>
      <c r="J785" s="347"/>
      <c r="K785" s="348"/>
      <c r="L785" s="399" t="s">
        <v>613</v>
      </c>
      <c r="M785" s="400"/>
      <c r="N785" s="400"/>
      <c r="O785" s="400"/>
      <c r="P785" s="400"/>
      <c r="Q785" s="400"/>
      <c r="R785" s="400"/>
      <c r="S785" s="400"/>
      <c r="T785" s="400"/>
      <c r="U785" s="400"/>
      <c r="V785" s="400"/>
      <c r="W785" s="400"/>
      <c r="X785" s="401"/>
      <c r="Y785" s="396">
        <v>598</v>
      </c>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1241</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57" customHeight="1" x14ac:dyDescent="0.15">
      <c r="A837" s="402">
        <v>1</v>
      </c>
      <c r="B837" s="402">
        <v>1</v>
      </c>
      <c r="C837" s="425" t="s">
        <v>615</v>
      </c>
      <c r="D837" s="416"/>
      <c r="E837" s="416"/>
      <c r="F837" s="416"/>
      <c r="G837" s="416"/>
      <c r="H837" s="416"/>
      <c r="I837" s="416"/>
      <c r="J837" s="417">
        <v>8011505001433</v>
      </c>
      <c r="K837" s="418"/>
      <c r="L837" s="418"/>
      <c r="M837" s="418"/>
      <c r="N837" s="418"/>
      <c r="O837" s="418"/>
      <c r="P837" s="426" t="s">
        <v>616</v>
      </c>
      <c r="Q837" s="315"/>
      <c r="R837" s="315"/>
      <c r="S837" s="315"/>
      <c r="T837" s="315"/>
      <c r="U837" s="315"/>
      <c r="V837" s="315"/>
      <c r="W837" s="315"/>
      <c r="X837" s="315"/>
      <c r="Y837" s="316">
        <v>1241</v>
      </c>
      <c r="Z837" s="317"/>
      <c r="AA837" s="317"/>
      <c r="AB837" s="318"/>
      <c r="AC837" s="326" t="s">
        <v>617</v>
      </c>
      <c r="AD837" s="424"/>
      <c r="AE837" s="424"/>
      <c r="AF837" s="424"/>
      <c r="AG837" s="424"/>
      <c r="AH837" s="419" t="s">
        <v>618</v>
      </c>
      <c r="AI837" s="420"/>
      <c r="AJ837" s="420"/>
      <c r="AK837" s="420"/>
      <c r="AL837" s="323" t="s">
        <v>618</v>
      </c>
      <c r="AM837" s="324"/>
      <c r="AN837" s="324"/>
      <c r="AO837" s="325"/>
      <c r="AP837" s="319" t="s">
        <v>618</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t="s">
        <v>614</v>
      </c>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560</v>
      </c>
      <c r="F1102" s="895"/>
      <c r="G1102" s="895"/>
      <c r="H1102" s="895"/>
      <c r="I1102" s="895"/>
      <c r="J1102" s="417" t="s">
        <v>585</v>
      </c>
      <c r="K1102" s="418"/>
      <c r="L1102" s="418"/>
      <c r="M1102" s="418"/>
      <c r="N1102" s="418"/>
      <c r="O1102" s="418"/>
      <c r="P1102" s="426" t="s">
        <v>589</v>
      </c>
      <c r="Q1102" s="315"/>
      <c r="R1102" s="315"/>
      <c r="S1102" s="315"/>
      <c r="T1102" s="315"/>
      <c r="U1102" s="315"/>
      <c r="V1102" s="315"/>
      <c r="W1102" s="315"/>
      <c r="X1102" s="315"/>
      <c r="Y1102" s="316" t="s">
        <v>589</v>
      </c>
      <c r="Z1102" s="317"/>
      <c r="AA1102" s="317"/>
      <c r="AB1102" s="318"/>
      <c r="AC1102" s="320"/>
      <c r="AD1102" s="320"/>
      <c r="AE1102" s="320"/>
      <c r="AF1102" s="320"/>
      <c r="AG1102" s="320"/>
      <c r="AH1102" s="321" t="s">
        <v>589</v>
      </c>
      <c r="AI1102" s="322"/>
      <c r="AJ1102" s="322"/>
      <c r="AK1102" s="322"/>
      <c r="AL1102" s="323" t="s">
        <v>589</v>
      </c>
      <c r="AM1102" s="324"/>
      <c r="AN1102" s="324"/>
      <c r="AO1102" s="325"/>
      <c r="AP1102" s="319" t="s">
        <v>590</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36" max="49" man="1"/>
    <brk id="699" max="49" man="1"/>
    <brk id="714" max="49" man="1"/>
    <brk id="735"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t="s">
        <v>553</v>
      </c>
      <c r="R6" s="13" t="str">
        <f t="shared" si="3"/>
        <v>交付</v>
      </c>
      <c r="S6" s="13" t="str">
        <f t="shared" si="4"/>
        <v>交付</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t="s">
        <v>553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2020-11-10T05:45:42Z</cp:lastPrinted>
  <dcterms:created xsi:type="dcterms:W3CDTF">2012-03-13T00:50:25Z</dcterms:created>
  <dcterms:modified xsi:type="dcterms:W3CDTF">2020-11-10T05:48:14Z</dcterms:modified>
</cp:coreProperties>
</file>