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MFON\Desktop\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1109" i="3" l="1"/>
  <c r="M2" i="4"/>
  <c r="N2" i="4" s="1"/>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H2" i="4"/>
  <c r="I2" i="4"/>
  <c r="I3" i="4" s="1"/>
  <c r="I4" i="4" s="1"/>
  <c r="I5" i="4" s="1"/>
  <c r="I6" i="4" s="1"/>
  <c r="I7" i="4" s="1"/>
  <c r="I8" i="4" s="1"/>
  <c r="I9" i="4" s="1"/>
  <c r="C2" i="4"/>
  <c r="D2" i="4" s="1"/>
  <c r="W28"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<sst xmlns="http://schemas.openxmlformats.org/spreadsheetml/2006/main" count="2844" uniqueCount="645">
  <si>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</si>
  <si>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</si>
  <si>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</si>
  <si>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</si>
  <si>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</si>
  <si>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</si>
  <si>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</si>
  <si>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</si>
  <si>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</si>
  <si>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</si>
  <si>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</si>
  <si>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</si>
  <si>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</si>
  <si>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</si>
  <si>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</si>
  <si>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</si>
  <si>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</si>
  <si>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</si>
  <si>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</si>
  <si>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</si>
  <si>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</si>
  <si>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</si>
  <si>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</si>
  <si>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</si>
  <si>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</si>
  <si>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</si>
  <si>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</si>
  <si>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</si>
  <si>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</si>
  <si>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</si>
  <si>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</si>
  <si>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</si>
  <si>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</si>
  <si>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</si>
  <si>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</si>
  <si>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</si>
  <si>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</si>
  <si>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</si>
  <si>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</si>
  <si>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</si>
  <si>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</si>
  <si>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</si>
  <si>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</si>
  <si>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</si>
  <si>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</si>
  <si>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</si>
  <si>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</si>
  <si>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</si>
  <si>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</si>
  <si>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</si>
  <si>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</si>
  <si>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</si>
  <si>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</si>
  <si>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</si>
  <si>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</si>
  <si>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</si>
  <si>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</si>
  <si>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</si>
  <si>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</si>
  <si>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</si>
  <si>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</si>
  <si>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</si>
  <si>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</si>
  <si>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</si>
  <si>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</si>
  <si>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</si>
  <si>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</si>
  <si>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</si>
  <si>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</si>
  <si>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</si>
  <si>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</si>
  <si>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</si>
  <si>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</si>
  <si>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</si>
  <si>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</si>
  <si>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</si>
  <si>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</si>
  <si>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</si>
  <si>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</si>
  <si>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</si>
  <si>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</si>
  <si>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</si>
  <si>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</si>
  <si>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</si>
  <si>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</si>
  <si>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</si>
  <si>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</si>
  <si>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</si>
  <si>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</si>
  <si>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</si>
  <si>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</si>
  <si>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</si>
  <si>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</si>
  <si>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</si>
  <si>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</si>
  <si>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</si>
  <si>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</si>
  <si>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</si>
  <si>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</si>
  <si>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</si>
  <si>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</si>
  <si>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</si>
  <si>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</si>
  <si>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</si>
  <si>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</si>
  <si>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</si>
  <si>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</si>
  <si>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</si>
  <si>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</si>
  <si>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</si>
  <si>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</si>
  <si>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</si>
  <si>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</si>
  <si>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</si>
  <si>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</si>
  <si>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</si>
  <si>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</si>
  <si>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</si>
  <si>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</si>
  <si>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</si>
  <si>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</si>
  <si>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</si>
  <si>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</si>
  <si>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</si>
  <si>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</si>
  <si>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</si>
  <si>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</si>
  <si>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</si>
  <si>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</si>
  <si>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</si>
  <si>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</si>
  <si>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</si>
  <si>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</si>
  <si>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</si>
  <si>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</si>
  <si>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</si>
  <si>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</si>
  <si>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</si>
  <si>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</si>
  <si>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</si>
  <si>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</si>
  <si>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</si>
  <si>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</si>
  <si>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</si>
  <si>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</si>
  <si>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</si>
  <si>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</si>
  <si>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</si>
  <si>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</si>
  <si>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</si>
  <si>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</si>
  <si>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</si>
  <si>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</si>
  <si>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</si>
  <si>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</si>
  <si>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</si>
  <si>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</si>
  <si>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</si>
  <si>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</si>
  <si>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</si>
  <si>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</si>
  <si>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</si>
  <si>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</si>
  <si>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</si>
  <si>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</si>
  <si>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</si>
  <si>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</si>
  <si>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</si>
  <si>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</si>
  <si>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</si>
  <si>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</si>
  <si>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</si>
  <si>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</si>
  <si>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</si>
  <si>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</si>
  <si>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</si>
  <si>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</si>
  <si>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</si>
  <si>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</si>
  <si>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</si>
  <si>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</si>
  <si>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</si>
  <si>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</si>
  <si>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</si>
  <si>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</si>
  <si>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</si>
  <si>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</si>
  <si>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</si>
  <si>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</si>
  <si>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</si>
  <si>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</si>
  <si>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</si>
  <si>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</si>
  <si>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</si>
  <si>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</si>
  <si>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</si>
  <si>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</si>
  <si>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</si>
  <si>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</si>
  <si>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</si>
  <si>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</si>
  <si>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</si>
  <si>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</si>
  <si>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</si>
  <si>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</si>
  <si>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</si>
  <si>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</si>
  <si>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</si>
  <si>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</si>
  <si>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</si>
  <si>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</si>
  <si>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</si>
  <si>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</si>
  <si>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</si>
  <si>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</si>
  <si>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</si>
  <si>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</si>
  <si>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</si>
  <si>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</si>
  <si>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</si>
  <si>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</si>
  <si>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</si>
  <si>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</si>
  <si>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</si>
  <si>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</si>
  <si>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</si>
  <si>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</si>
  <si>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</si>
  <si>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</si>
  <si>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</si>
  <si>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</si>
  <si>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</si>
  <si>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</si>
  <si>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</si>
  <si>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</si>
  <si>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</si>
  <si>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</si>
  <si>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</si>
  <si>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</si>
  <si>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</si>
  <si>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</si>
  <si>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</si>
  <si>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</si>
  <si>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</si>
  <si>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</si>
  <si>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</si>
  <si>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</si>
  <si>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</si>
  <si>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</si>
  <si>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</si>
  <si>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</si>
  <si>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</si>
  <si>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</si>
  <si>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</si>
  <si>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</si>
  <si>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</si>
  <si>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</si>
  <si>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</si>
  <si>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</si>
  <si>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</si>
  <si>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</si>
  <si>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</si>
  <si>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</si>
  <si>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</si>
  <si>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</si>
  <si>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</si>
  <si>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</si>
  <si>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</si>
  <si>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</si>
  <si>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</si>
  <si>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</si>
  <si>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</si>
  <si>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</si>
  <si>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</si>
  <si>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</si>
  <si>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</si>
  <si>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</si>
  <si>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</si>
  <si>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</si>
  <si>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</si>
  <si>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</si>
  <si>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</si>
  <si>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</si>
  <si>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</si>
  <si>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</si>
  <si>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</si>
  <si>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</si>
  <si>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</si>
  <si>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</si>
  <si>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</si>
  <si>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</si>
  <si>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</si>
  <si>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</si>
  <si>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</si>
  <si>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</si>
  <si>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</si>
  <si>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</si>
  <si>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</si>
  <si>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</si>
  <si>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</si>
  <si>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</si>
  <si>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</si>
  <si>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</si>
  <si>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</si>
  <si>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</si>
  <si>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</si>
  <si>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</si>
  <si>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</si>
  <si>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</si>
  <si>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</si>
  <si>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</si>
  <si>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</si>
  <si>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</si>
  <si>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</si>
  <si>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</si>
  <si>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</si>
  <si>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</si>
  <si>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</si>
  <si>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</si>
  <si>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</si>
  <si>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</si>
  <si>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</si>
  <si>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</si>
  <si>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</si>
  <si>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</si>
  <si>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</si>
  <si>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</si>
  <si>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</si>
  <si>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</si>
  <si>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</si>
  <si>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</si>
  <si>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</si>
  <si>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</si>
  <si>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</si>
  <si>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</si>
  <si>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</si>
  <si>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</si>
  <si>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</si>
  <si>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</si>
  <si>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</si>
  <si>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</si>
  <si>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</si>
  <si>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</si>
  <si>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</si>
  <si>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</si>
  <si>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</si>
  <si>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</si>
  <si>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</si>
  <si>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</si>
  <si>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</si>
  <si>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</si>
  <si>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</si>
  <si>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</si>
  <si>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</si>
  <si>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</si>
  <si>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</si>
  <si>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</si>
  <si>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</si>
  <si>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</si>
  <si>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</si>
  <si>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</si>
  <si>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</si>
  <si>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</si>
  <si>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</si>
  <si>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</si>
  <si>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</si>
  <si>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</si>
  <si>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</si>
  <si>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</si>
  <si>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</si>
  <si>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</si>
  <si>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</si>
  <si>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</si>
  <si>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</si>
  <si>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</si>
  <si>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</si>
  <si>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</si>
  <si>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</si>
  <si>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</si>
  <si>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</si>
  <si>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</si>
  <si>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</si>
  <si>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</si>
  <si>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</si>
  <si>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</si>
  <si>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</si>
  <si>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</si>
  <si>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</si>
  <si>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</si>
  <si>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</si>
  <si>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</si>
  <si>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</si>
  <si>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</si>
  <si>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</si>
  <si>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</si>
  <si>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</si>
  <si>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</si>
  <si>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</si>
  <si>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</si>
  <si>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</si>
  <si>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</si>
  <si>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</si>
  <si>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</si>
  <si>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</si>
  <si>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</si>
  <si>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</si>
  <si>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</si>
  <si>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</si>
  <si>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</si>
  <si>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</si>
  <si>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</si>
  <si>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</si>
  <si>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</si>
  <si>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</si>
  <si>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</si>
  <si>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</si>
  <si>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</si>
  <si>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</si>
  <si>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</si>
  <si>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</si>
  <si>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</si>
  <si>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</si>
  <si>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</si>
  <si>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</si>
  <si>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</si>
  <si>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</si>
  <si>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</si>
  <si>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</si>
  <si>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</si>
  <si>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</si>
  <si>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</si>
  <si>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</si>
  <si>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</si>
  <si>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</si>
  <si>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</si>
  <si>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</si>
  <si>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</si>
  <si>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</si>
  <si>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</si>
  <si>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</si>
  <si>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</si>
  <si>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</si>
  <si>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</si>
  <si>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</si>
  <si>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</si>
  <si>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</si>
  <si>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</si>
  <si>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</si>
  <si>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</si>
  <si>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</si>
  <si>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</si>
  <si>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</si>
  <si>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</si>
  <si>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</si>
  <si>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</si>
  <si>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</si>
  <si>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</si>
  <si>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</si>
  <si>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</si>
  <si>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</si>
  <si>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</si>
  <si>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</si>
  <si>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</si>
  <si>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</si>
  <si>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</si>
  <si>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</si>
  <si>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</si>
  <si>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</si>
  <si>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</si>
  <si>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</si>
  <si>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</si>
  <si>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</si>
  <si>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</si>
  <si>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</si>
  <si>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</si>
  <si>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</si>
  <si>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</si>
  <si>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</si>
  <si>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</si>
  <si>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</si>
  <si>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</si>
  <si>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</si>
  <si>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</si>
  <si>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</si>
  <si>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</si>
  <si>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</si>
  <si>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</si>
  <si>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</si>
  <si>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</si>
  <si>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</si>
  <si>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</si>
  <si>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</si>
  <si>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</si>
  <si>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</si>
  <si>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</si>
  <si>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</si>
  <si>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</si>
  <si>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</si>
  <si>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</si>
  <si>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</si>
  <si>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</si>
  <si>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</si>
  <si>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</si>
  <si>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</si>
  <si>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</si>
  <si>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</si>
  <si>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</si>
  <si>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</si>
  <si>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</si>
  <si>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</si>
  <si>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</si>
  <si>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</si>
  <si>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</si>
  <si>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</si>
  <si>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</si>
  <si>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</si>
  <si>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</si>
  <si>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</si>
  <si>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</si>
  <si>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</si>
  <si>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</si>
  <si>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</si>
  <si>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</si>
  <si>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</si>
  <si>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</si>
  <si>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</si>
  <si>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</si>
  <si>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</si>
  <si>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</si>
  <si>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</si>
  <si>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</si>
  <si>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</si>
  <si>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</si>
  <si>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</si>
  <si>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</si>
  <si>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</si>
  <si>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</si>
  <si>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</si>
  <si>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</si>
  <si>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</si>
  <si>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</si>
  <si>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</si>
  <si>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</si>
  <si>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</si>
  <si>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</si>
  <si>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</si>
  <si>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</si>
  <si>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</si>
  <si>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</si>
  <si>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</si>
  <si>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介護労働者雇用改善援助事業等交付金事業</t>
    <phoneticPr fontId="5"/>
  </si>
  <si>
    <t>職業安定局</t>
    <rPh sb="0" eb="2">
      <t>ショクギョウ</t>
    </rPh>
    <rPh sb="2" eb="4">
      <t>アンテイ</t>
    </rPh>
    <rPh sb="4" eb="5">
      <t>キョク</t>
    </rPh>
    <phoneticPr fontId="5"/>
  </si>
  <si>
    <t>平成４年度</t>
    <rPh sb="0" eb="2">
      <t>ヘイセイ</t>
    </rPh>
    <rPh sb="3" eb="4">
      <t>ネン</t>
    </rPh>
    <rPh sb="4" eb="5">
      <t>ド</t>
    </rPh>
    <phoneticPr fontId="5"/>
  </si>
  <si>
    <t>終了予定なし</t>
    <rPh sb="0" eb="2">
      <t>シュウリョウ</t>
    </rPh>
    <rPh sb="2" eb="4">
      <t>ヨテイ</t>
    </rPh>
    <phoneticPr fontId="5"/>
  </si>
  <si>
    <t>雇用政策課介護労働対策室</t>
    <rPh sb="0" eb="2">
      <t>コヨウ</t>
    </rPh>
    <rPh sb="2" eb="4">
      <t>セイサク</t>
    </rPh>
    <rPh sb="4" eb="5">
      <t>カ</t>
    </rPh>
    <rPh sb="5" eb="7">
      <t>カイゴ</t>
    </rPh>
    <rPh sb="7" eb="9">
      <t>ロウドウ</t>
    </rPh>
    <rPh sb="9" eb="11">
      <t>タイサク</t>
    </rPh>
    <rPh sb="11" eb="12">
      <t>シツ</t>
    </rPh>
    <phoneticPr fontId="5"/>
  </si>
  <si>
    <t>介護労働対策室長　
川上　洋二</t>
    <rPh sb="0" eb="2">
      <t>カイゴ</t>
    </rPh>
    <rPh sb="2" eb="4">
      <t>ロウドウ</t>
    </rPh>
    <rPh sb="4" eb="6">
      <t>タイサク</t>
    </rPh>
    <rPh sb="6" eb="8">
      <t>シツチョウ</t>
    </rPh>
    <rPh sb="10" eb="12">
      <t>カワカミ</t>
    </rPh>
    <rPh sb="13" eb="14">
      <t>ヨウ</t>
    </rPh>
    <rPh sb="14" eb="15">
      <t>ニ</t>
    </rPh>
    <phoneticPr fontId="5"/>
  </si>
  <si>
    <t>雇用保険法第62条第１項第6号
介護労働者の雇用管理の改善等に関する法律第23条</t>
    <rPh sb="0" eb="2">
      <t>コヨウ</t>
    </rPh>
    <rPh sb="2" eb="4">
      <t>ホケン</t>
    </rPh>
    <rPh sb="4" eb="5">
      <t>ホウ</t>
    </rPh>
    <rPh sb="5" eb="6">
      <t>ダイ</t>
    </rPh>
    <rPh sb="8" eb="9">
      <t>ジョウ</t>
    </rPh>
    <rPh sb="9" eb="10">
      <t>ダイ</t>
    </rPh>
    <rPh sb="11" eb="12">
      <t>コウ</t>
    </rPh>
    <rPh sb="12" eb="13">
      <t>ダイ</t>
    </rPh>
    <rPh sb="14" eb="15">
      <t>ゴウ</t>
    </rPh>
    <rPh sb="16" eb="18">
      <t>カイゴ</t>
    </rPh>
    <rPh sb="18" eb="21">
      <t>ロウドウシャ</t>
    </rPh>
    <rPh sb="22" eb="24">
      <t>コヨウ</t>
    </rPh>
    <rPh sb="24" eb="26">
      <t>カンリ</t>
    </rPh>
    <rPh sb="27" eb="29">
      <t>カイゼン</t>
    </rPh>
    <rPh sb="29" eb="30">
      <t>トウ</t>
    </rPh>
    <rPh sb="31" eb="32">
      <t>カン</t>
    </rPh>
    <rPh sb="34" eb="36">
      <t>ホウリツ</t>
    </rPh>
    <rPh sb="36" eb="37">
      <t>ダイ</t>
    </rPh>
    <rPh sb="39" eb="40">
      <t>ジョウ</t>
    </rPh>
    <phoneticPr fontId="5"/>
  </si>
  <si>
    <t>介護労働者及び介護労働者になろうとする者について、雇用管理の改善等に関し必要な事業を実施することにより、介護労働者等の職業の安定、その他の福祉の増進に資する。</t>
    <rPh sb="0" eb="2">
      <t>カイゴ</t>
    </rPh>
    <rPh sb="2" eb="5">
      <t>ロウドウシャ</t>
    </rPh>
    <rPh sb="5" eb="6">
      <t>オヨ</t>
    </rPh>
    <rPh sb="7" eb="9">
      <t>カイゴ</t>
    </rPh>
    <rPh sb="9" eb="12">
      <t>ロウドウシャ</t>
    </rPh>
    <rPh sb="19" eb="20">
      <t>モノ</t>
    </rPh>
    <rPh sb="25" eb="27">
      <t>コヨウ</t>
    </rPh>
    <rPh sb="27" eb="29">
      <t>カンリ</t>
    </rPh>
    <rPh sb="30" eb="32">
      <t>カイゼン</t>
    </rPh>
    <rPh sb="32" eb="33">
      <t>トウ</t>
    </rPh>
    <rPh sb="34" eb="35">
      <t>カン</t>
    </rPh>
    <rPh sb="36" eb="38">
      <t>ヒツヨウ</t>
    </rPh>
    <rPh sb="39" eb="41">
      <t>ジギョウ</t>
    </rPh>
    <rPh sb="42" eb="44">
      <t>ジッシ</t>
    </rPh>
    <rPh sb="52" eb="54">
      <t>カイゴ</t>
    </rPh>
    <rPh sb="54" eb="57">
      <t>ロウドウシャ</t>
    </rPh>
    <rPh sb="57" eb="58">
      <t>トウ</t>
    </rPh>
    <rPh sb="59" eb="61">
      <t>ショクギョウ</t>
    </rPh>
    <rPh sb="62" eb="64">
      <t>アンテイ</t>
    </rPh>
    <rPh sb="67" eb="68">
      <t>タ</t>
    </rPh>
    <rPh sb="69" eb="71">
      <t>フクシ</t>
    </rPh>
    <rPh sb="72" eb="74">
      <t>ゾウシン</t>
    </rPh>
    <rPh sb="75" eb="76">
      <t>シ</t>
    </rPh>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</si>
  <si>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rPh sb="0" eb="1">
      <t>ホン</t>
    </rPh>
    <rPh sb="1" eb="3">
      <t>ジギョウ</t>
    </rPh>
    <rPh sb="5" eb="7">
      <t>カイゴ</t>
    </rPh>
    <rPh sb="7" eb="10">
      <t>ロウドウシャ</t>
    </rPh>
    <rPh sb="11" eb="13">
      <t>コヨウ</t>
    </rPh>
    <rPh sb="13" eb="15">
      <t>カンリ</t>
    </rPh>
    <rPh sb="16" eb="18">
      <t>カイゼン</t>
    </rPh>
    <rPh sb="18" eb="19">
      <t>トウ</t>
    </rPh>
    <rPh sb="20" eb="21">
      <t>カン</t>
    </rPh>
    <rPh sb="23" eb="25">
      <t>ホウリツ</t>
    </rPh>
    <rPh sb="25" eb="26">
      <t>ダイ</t>
    </rPh>
    <rPh sb="28" eb="29">
      <t>ジョウ</t>
    </rPh>
    <rPh sb="30" eb="31">
      <t>モト</t>
    </rPh>
    <rPh sb="34" eb="36">
      <t>シテイ</t>
    </rPh>
    <rPh sb="40" eb="42">
      <t>コウザイ</t>
    </rPh>
    <rPh sb="43" eb="45">
      <t>カイゴ</t>
    </rPh>
    <rPh sb="45" eb="47">
      <t>ロウドウ</t>
    </rPh>
    <rPh sb="47" eb="49">
      <t>アンテイ</t>
    </rPh>
    <rPh sb="54" eb="56">
      <t>コヨウ</t>
    </rPh>
    <rPh sb="56" eb="58">
      <t>アンテイ</t>
    </rPh>
    <rPh sb="58" eb="60">
      <t>ジギョウ</t>
    </rPh>
    <rPh sb="60" eb="61">
      <t>トウ</t>
    </rPh>
    <rPh sb="61" eb="63">
      <t>カンケイ</t>
    </rPh>
    <rPh sb="63" eb="65">
      <t>ギョウム</t>
    </rPh>
    <rPh sb="66" eb="68">
      <t>カイゴ</t>
    </rPh>
    <rPh sb="68" eb="71">
      <t>ロウドウシャ</t>
    </rPh>
    <rPh sb="72" eb="74">
      <t>コヨウ</t>
    </rPh>
    <rPh sb="74" eb="76">
      <t>カンリ</t>
    </rPh>
    <rPh sb="77" eb="79">
      <t>カイゼン</t>
    </rPh>
    <rPh sb="79" eb="80">
      <t>トウ</t>
    </rPh>
    <rPh sb="81" eb="82">
      <t>カン</t>
    </rPh>
    <rPh sb="84" eb="86">
      <t>ソウダン</t>
    </rPh>
    <rPh sb="86" eb="88">
      <t>エンジョ</t>
    </rPh>
    <rPh sb="89" eb="91">
      <t>カイゴ</t>
    </rPh>
    <rPh sb="91" eb="93">
      <t>ロウドウ</t>
    </rPh>
    <rPh sb="94" eb="96">
      <t>ジッタイ</t>
    </rPh>
    <rPh sb="96" eb="97">
      <t>トウ</t>
    </rPh>
    <rPh sb="98" eb="100">
      <t>ハアク</t>
    </rPh>
    <rPh sb="102" eb="104">
      <t>ジッシ</t>
    </rPh>
    <rPh sb="109" eb="111">
      <t>ヒヨウ</t>
    </rPh>
    <rPh sb="112" eb="114">
      <t>コウフ</t>
    </rPh>
    <phoneticPr fontId="5"/>
  </si>
  <si>
    <t>介護労働者雇用改善援助事業等交付金</t>
    <rPh sb="0" eb="2">
      <t>カイゴ</t>
    </rPh>
    <rPh sb="2" eb="5">
      <t>ロウドウシャ</t>
    </rPh>
    <rPh sb="5" eb="7">
      <t>コヨウ</t>
    </rPh>
    <rPh sb="7" eb="9">
      <t>カイゼン</t>
    </rPh>
    <rPh sb="9" eb="11">
      <t>エンジョ</t>
    </rPh>
    <rPh sb="11" eb="13">
      <t>ジギョウ</t>
    </rPh>
    <rPh sb="13" eb="14">
      <t>トウ</t>
    </rPh>
    <rPh sb="14" eb="17">
      <t>コウフキン</t>
    </rPh>
    <phoneticPr fontId="5"/>
  </si>
  <si>
    <t>-</t>
    <phoneticPr fontId="5"/>
  </si>
  <si>
    <t>-</t>
    <phoneticPr fontId="5"/>
  </si>
  <si>
    <t>平成32年までの間、雇用管理改善等相談援助事業を受けた事業所における離職率を14.0%以下とする。</t>
    <rPh sb="0" eb="2">
      <t>ヘイセイ</t>
    </rPh>
    <rPh sb="4" eb="5">
      <t>ネン</t>
    </rPh>
    <rPh sb="8" eb="9">
      <t>アイダ</t>
    </rPh>
    <rPh sb="10" eb="12">
      <t>コヨウ</t>
    </rPh>
    <rPh sb="12" eb="14">
      <t>カンリ</t>
    </rPh>
    <rPh sb="14" eb="16">
      <t>カイゼン</t>
    </rPh>
    <rPh sb="16" eb="17">
      <t>トウ</t>
    </rPh>
    <rPh sb="17" eb="19">
      <t>ソウダン</t>
    </rPh>
    <rPh sb="19" eb="21">
      <t>エンジョ</t>
    </rPh>
    <rPh sb="21" eb="23">
      <t>ジギョウ</t>
    </rPh>
    <rPh sb="24" eb="25">
      <t>ウ</t>
    </rPh>
    <rPh sb="27" eb="30">
      <t>ジギョウショ</t>
    </rPh>
    <rPh sb="34" eb="37">
      <t>リショクリツ</t>
    </rPh>
    <rPh sb="43" eb="45">
      <t>イカ</t>
    </rPh>
    <phoneticPr fontId="5"/>
  </si>
  <si>
    <t>-</t>
    <phoneticPr fontId="5"/>
  </si>
  <si>
    <t>事業所訪問件数</t>
    <rPh sb="0" eb="3">
      <t>ジギョウショ</t>
    </rPh>
    <rPh sb="3" eb="5">
      <t>ホウモン</t>
    </rPh>
    <rPh sb="5" eb="7">
      <t>ケンスウ</t>
    </rPh>
    <phoneticPr fontId="5"/>
  </si>
  <si>
    <t>専門家による相談時間</t>
    <rPh sb="0" eb="3">
      <t>センモンカ</t>
    </rPh>
    <rPh sb="6" eb="8">
      <t>ソウダン</t>
    </rPh>
    <rPh sb="8" eb="10">
      <t>ジカン</t>
    </rPh>
    <phoneticPr fontId="5"/>
  </si>
  <si>
    <t>件</t>
    <rPh sb="0" eb="1">
      <t>ケン</t>
    </rPh>
    <phoneticPr fontId="5"/>
  </si>
  <si>
    <t>時間</t>
    <rPh sb="0" eb="2">
      <t>ジカン</t>
    </rPh>
    <phoneticPr fontId="5"/>
  </si>
  <si>
    <t>X：執行額（百万円）／Y：事業所訪問件数　　　　　　　　　　　　　　</t>
    <rPh sb="2" eb="4">
      <t>シッコウ</t>
    </rPh>
    <rPh sb="4" eb="5">
      <t>ガク</t>
    </rPh>
    <rPh sb="6" eb="8">
      <t>ヒャクマン</t>
    </rPh>
    <rPh sb="8" eb="9">
      <t>エン</t>
    </rPh>
    <rPh sb="13" eb="16">
      <t>ジギョウショ</t>
    </rPh>
    <rPh sb="16" eb="18">
      <t>ホウモン</t>
    </rPh>
    <rPh sb="18" eb="20">
      <t>ケンスウ</t>
    </rPh>
    <phoneticPr fontId="5"/>
  </si>
  <si>
    <t>X：執行額（百万円）／Y：専門家による相談時間</t>
    <rPh sb="2" eb="4">
      <t>シッコウ</t>
    </rPh>
    <rPh sb="4" eb="5">
      <t>ガク</t>
    </rPh>
    <rPh sb="6" eb="7">
      <t>ヒャク</t>
    </rPh>
    <rPh sb="7" eb="9">
      <t>マンエン</t>
    </rPh>
    <rPh sb="13" eb="16">
      <t>センモンカ</t>
    </rPh>
    <rPh sb="19" eb="21">
      <t>ソウダン</t>
    </rPh>
    <rPh sb="21" eb="23">
      <t>ジカン</t>
    </rPh>
    <phoneticPr fontId="5"/>
  </si>
  <si>
    <t>　　X/Y</t>
    <phoneticPr fontId="5"/>
  </si>
  <si>
    <t>360百万円/
17,830件</t>
    <rPh sb="3" eb="5">
      <t>ヒャクマン</t>
    </rPh>
    <rPh sb="5" eb="6">
      <t>エン</t>
    </rPh>
    <rPh sb="14" eb="15">
      <t>ケン</t>
    </rPh>
    <phoneticPr fontId="5"/>
  </si>
  <si>
    <t>360百万円/
5374.5時間</t>
    <rPh sb="3" eb="5">
      <t>ヒャクマン</t>
    </rPh>
    <rPh sb="5" eb="6">
      <t>エン</t>
    </rPh>
    <rPh sb="14" eb="16">
      <t>ジカン</t>
    </rPh>
    <phoneticPr fontId="5"/>
  </si>
  <si>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</si>
  <si>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</si>
  <si>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</si>
  <si>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本事業は介護労働者の雇用管理の改善等に関する法律第23条に基づき、指定された（公材）介護労働安定センターが雇用安定事業等関係業務（介護労働者の雇用管理の改善等に関する相談援助、介護労働の実態等の把握）を実施するための費用を交付するものである。
介護労働者及び介護労働者になろうとする者について、雇用管理の改善等に関し必要な事業を実施することにより、施策目標の達成に寄与するものと考えられる。</t>
    <rPh sb="0" eb="1">
      <t>ホン</t>
    </rPh>
    <rPh sb="1" eb="3">
      <t>ジギョウ</t>
    </rPh>
    <rPh sb="4" eb="6">
      <t>カイゴ</t>
    </rPh>
    <rPh sb="6" eb="9">
      <t>ロウドウシャ</t>
    </rPh>
    <rPh sb="10" eb="12">
      <t>コヨウ</t>
    </rPh>
    <rPh sb="12" eb="14">
      <t>カンリ</t>
    </rPh>
    <rPh sb="15" eb="17">
      <t>カイゼン</t>
    </rPh>
    <rPh sb="17" eb="18">
      <t>トウ</t>
    </rPh>
    <rPh sb="19" eb="20">
      <t>カン</t>
    </rPh>
    <rPh sb="22" eb="24">
      <t>ホウリツ</t>
    </rPh>
    <rPh sb="24" eb="25">
      <t>ダイ</t>
    </rPh>
    <rPh sb="27" eb="28">
      <t>ジョウ</t>
    </rPh>
    <rPh sb="29" eb="30">
      <t>モト</t>
    </rPh>
    <rPh sb="33" eb="35">
      <t>シテイ</t>
    </rPh>
    <rPh sb="39" eb="40">
      <t>コウ</t>
    </rPh>
    <rPh sb="40" eb="41">
      <t>ザイ</t>
    </rPh>
    <rPh sb="42" eb="44">
      <t>カイゴ</t>
    </rPh>
    <rPh sb="44" eb="46">
      <t>ロウドウ</t>
    </rPh>
    <rPh sb="46" eb="48">
      <t>アンテイ</t>
    </rPh>
    <rPh sb="53" eb="55">
      <t>コヨウ</t>
    </rPh>
    <rPh sb="55" eb="57">
      <t>アンテイ</t>
    </rPh>
    <rPh sb="57" eb="59">
      <t>ジギョウ</t>
    </rPh>
    <rPh sb="59" eb="60">
      <t>トウ</t>
    </rPh>
    <rPh sb="60" eb="62">
      <t>カンケイ</t>
    </rPh>
    <rPh sb="62" eb="64">
      <t>ギョウム</t>
    </rPh>
    <rPh sb="65" eb="67">
      <t>カイゴ</t>
    </rPh>
    <rPh sb="67" eb="70">
      <t>ロウドウシャ</t>
    </rPh>
    <rPh sb="71" eb="73">
      <t>コヨウ</t>
    </rPh>
    <rPh sb="73" eb="75">
      <t>カンリ</t>
    </rPh>
    <rPh sb="76" eb="78">
      <t>カイゼン</t>
    </rPh>
    <rPh sb="78" eb="79">
      <t>トウ</t>
    </rPh>
    <rPh sb="80" eb="81">
      <t>カン</t>
    </rPh>
    <rPh sb="83" eb="85">
      <t>ソウダン</t>
    </rPh>
    <rPh sb="85" eb="87">
      <t>エンジョ</t>
    </rPh>
    <rPh sb="88" eb="90">
      <t>カイゴ</t>
    </rPh>
    <rPh sb="90" eb="92">
      <t>ロウドウ</t>
    </rPh>
    <rPh sb="93" eb="95">
      <t>ジッタイ</t>
    </rPh>
    <rPh sb="95" eb="96">
      <t>トウ</t>
    </rPh>
    <rPh sb="97" eb="99">
      <t>ハアク</t>
    </rPh>
    <rPh sb="101" eb="103">
      <t>ジッシ</t>
    </rPh>
    <rPh sb="108" eb="110">
      <t>ヒヨウ</t>
    </rPh>
    <rPh sb="111" eb="113">
      <t>コウフ</t>
    </rPh>
    <rPh sb="122" eb="124">
      <t>カイゴ</t>
    </rPh>
    <rPh sb="124" eb="127">
      <t>ロウドウシャ</t>
    </rPh>
    <rPh sb="127" eb="128">
      <t>オヨ</t>
    </rPh>
    <rPh sb="129" eb="131">
      <t>カイゴ</t>
    </rPh>
    <rPh sb="131" eb="134">
      <t>ロウドウシャ</t>
    </rPh>
    <rPh sb="141" eb="142">
      <t>モノ</t>
    </rPh>
    <rPh sb="147" eb="149">
      <t>コヨウ</t>
    </rPh>
    <rPh sb="149" eb="151">
      <t>カンリ</t>
    </rPh>
    <rPh sb="152" eb="154">
      <t>カイゼン</t>
    </rPh>
    <rPh sb="154" eb="155">
      <t>トウ</t>
    </rPh>
    <rPh sb="156" eb="157">
      <t>カン</t>
    </rPh>
    <rPh sb="158" eb="160">
      <t>ヒツヨウ</t>
    </rPh>
    <rPh sb="161" eb="163">
      <t>ジギョウ</t>
    </rPh>
    <rPh sb="164" eb="166">
      <t>ジッシ</t>
    </rPh>
    <rPh sb="174" eb="176">
      <t>セサク</t>
    </rPh>
    <rPh sb="176" eb="178">
      <t>モクヒョウ</t>
    </rPh>
    <rPh sb="179" eb="181">
      <t>タッセイ</t>
    </rPh>
    <rPh sb="182" eb="184">
      <t>キヨ</t>
    </rPh>
    <rPh sb="189" eb="190">
      <t>カンガ</t>
    </rPh>
    <phoneticPr fontId="5"/>
  </si>
  <si>
    <t>－</t>
    <phoneticPr fontId="5"/>
  </si>
  <si>
    <t>介護労働者の雇用管理の改善等の対策を実施していくことは、介護労働者の雇用管理の改善等に関する法律第４条に国の責務として規定されている。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</si>
  <si>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t>
  </si>
  <si>
    <t>○</t>
    <phoneticPr fontId="5"/>
  </si>
  <si>
    <t>○</t>
    <phoneticPr fontId="5"/>
  </si>
  <si>
    <t>受益者である事業主が負担する雇用保険料を財源としており妥当である。</t>
    <rPh sb="0" eb="3">
      <t>ジュエキシャ</t>
    </rPh>
    <rPh sb="6" eb="9">
      <t>ジギョウヌシ</t>
    </rPh>
    <rPh sb="10" eb="12">
      <t>フタン</t>
    </rPh>
    <rPh sb="14" eb="16">
      <t>コヨウ</t>
    </rPh>
    <rPh sb="16" eb="18">
      <t>ホケン</t>
    </rPh>
    <rPh sb="18" eb="19">
      <t>リョウ</t>
    </rPh>
    <rPh sb="20" eb="22">
      <t>ザイゲン</t>
    </rPh>
    <rPh sb="27" eb="29">
      <t>ダトウ</t>
    </rPh>
    <phoneticPr fontId="5"/>
  </si>
  <si>
    <t>事業運営に必要な経費に限定されている。</t>
    <rPh sb="0" eb="2">
      <t>ジギョウ</t>
    </rPh>
    <rPh sb="2" eb="4">
      <t>ウンエイ</t>
    </rPh>
    <rPh sb="5" eb="7">
      <t>ヒツヨウ</t>
    </rPh>
    <rPh sb="8" eb="10">
      <t>ケイヒ</t>
    </rPh>
    <rPh sb="11" eb="13">
      <t>ゲンテイ</t>
    </rPh>
    <phoneticPr fontId="5"/>
  </si>
  <si>
    <t>○</t>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</si>
  <si>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</si>
  <si>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成果目標は目標値を達成している。</t>
    <rPh sb="0" eb="2">
      <t>セイカ</t>
    </rPh>
    <rPh sb="2" eb="4">
      <t>モクヒョウ</t>
    </rPh>
    <rPh sb="5" eb="7">
      <t>モクヒョウ</t>
    </rPh>
    <rPh sb="7" eb="8">
      <t>チ</t>
    </rPh>
    <rPh sb="9" eb="11">
      <t>タッセイ</t>
    </rPh>
    <phoneticPr fontId="5"/>
  </si>
  <si>
    <t>全国に支部所を有する介護労働安定センターが当該事業を実施することにより、より効率的、効果的に事業を実施できている。</t>
    <rPh sb="0" eb="2">
      <t>ゼンコク</t>
    </rPh>
    <rPh sb="3" eb="5">
      <t>シブ</t>
    </rPh>
    <rPh sb="5" eb="6">
      <t>ショ</t>
    </rPh>
    <rPh sb="7" eb="8">
      <t>ユウ</t>
    </rPh>
    <rPh sb="10" eb="12">
      <t>カイゴ</t>
    </rPh>
    <rPh sb="12" eb="14">
      <t>ロウドウ</t>
    </rPh>
    <rPh sb="14" eb="16">
      <t>アンテイ</t>
    </rPh>
    <rPh sb="21" eb="23">
      <t>トウガイ</t>
    </rPh>
    <rPh sb="23" eb="25">
      <t>ジギョウ</t>
    </rPh>
    <rPh sb="26" eb="28">
      <t>ジッシ</t>
    </rPh>
    <rPh sb="38" eb="40">
      <t>コウリツ</t>
    </rPh>
    <rPh sb="40" eb="41">
      <t>テキ</t>
    </rPh>
    <rPh sb="42" eb="45">
      <t>コウカテキ</t>
    </rPh>
    <rPh sb="46" eb="48">
      <t>ジギョウ</t>
    </rPh>
    <rPh sb="49" eb="51">
      <t>ジッシ</t>
    </rPh>
    <phoneticPr fontId="5"/>
  </si>
  <si>
    <t>活動実績である訪問件数及び相談時間実績は、当初見込みを上回っている。</t>
    <rPh sb="0" eb="2">
      <t>カツドウ</t>
    </rPh>
    <rPh sb="2" eb="4">
      <t>ジッセキ</t>
    </rPh>
    <rPh sb="7" eb="9">
      <t>ホウモン</t>
    </rPh>
    <rPh sb="9" eb="11">
      <t>ケンスウ</t>
    </rPh>
    <rPh sb="11" eb="12">
      <t>オヨ</t>
    </rPh>
    <rPh sb="13" eb="15">
      <t>ソウダン</t>
    </rPh>
    <rPh sb="15" eb="17">
      <t>ジカン</t>
    </rPh>
    <rPh sb="17" eb="19">
      <t>ジッセキ</t>
    </rPh>
    <rPh sb="21" eb="23">
      <t>トウショ</t>
    </rPh>
    <rPh sb="23" eb="25">
      <t>ミコ</t>
    </rPh>
    <rPh sb="27" eb="29">
      <t>ウワマワ</t>
    </rPh>
    <phoneticPr fontId="5"/>
  </si>
  <si>
    <t>○</t>
    <phoneticPr fontId="5"/>
  </si>
  <si>
    <t>介護労働者雇用管理改善等援助事業費</t>
    <rPh sb="0" eb="2">
      <t>カイゴ</t>
    </rPh>
    <rPh sb="2" eb="5">
      <t>ロウドウシャ</t>
    </rPh>
    <rPh sb="5" eb="7">
      <t>コヨウ</t>
    </rPh>
    <rPh sb="7" eb="9">
      <t>カンリ</t>
    </rPh>
    <rPh sb="9" eb="11">
      <t>カイゼン</t>
    </rPh>
    <rPh sb="11" eb="12">
      <t>トウ</t>
    </rPh>
    <rPh sb="12" eb="14">
      <t>エンジョ</t>
    </rPh>
    <rPh sb="14" eb="16">
      <t>ジギョウ</t>
    </rPh>
    <rPh sb="16" eb="17">
      <t>ヒ</t>
    </rPh>
    <phoneticPr fontId="5"/>
  </si>
  <si>
    <t>本事業において、介護労働者の雇用管理改善に係る事業を行い、左記事業において介護労働者の能力の開発及び向上に係る事業について実施しており、適切な役割分担となっている。</t>
    <rPh sb="0" eb="1">
      <t>ホン</t>
    </rPh>
    <rPh sb="1" eb="3">
      <t>ジギョウ</t>
    </rPh>
    <rPh sb="8" eb="10">
      <t>カイゴ</t>
    </rPh>
    <rPh sb="10" eb="13">
      <t>ロウドウシャ</t>
    </rPh>
    <rPh sb="14" eb="16">
      <t>コヨウ</t>
    </rPh>
    <rPh sb="16" eb="18">
      <t>カンリ</t>
    </rPh>
    <rPh sb="18" eb="20">
      <t>カイゼン</t>
    </rPh>
    <rPh sb="21" eb="22">
      <t>カカ</t>
    </rPh>
    <rPh sb="23" eb="25">
      <t>ジギョウ</t>
    </rPh>
    <rPh sb="26" eb="27">
      <t>オコナ</t>
    </rPh>
    <rPh sb="29" eb="31">
      <t>サキ</t>
    </rPh>
    <rPh sb="31" eb="33">
      <t>ジギョウ</t>
    </rPh>
    <rPh sb="37" eb="39">
      <t>カイゴ</t>
    </rPh>
    <rPh sb="39" eb="42">
      <t>ロウドウシャ</t>
    </rPh>
    <rPh sb="43" eb="45">
      <t>ノウリョク</t>
    </rPh>
    <rPh sb="46" eb="48">
      <t>カイハツ</t>
    </rPh>
    <rPh sb="48" eb="49">
      <t>オヨ</t>
    </rPh>
    <rPh sb="50" eb="52">
      <t>コウジョウ</t>
    </rPh>
    <rPh sb="53" eb="54">
      <t>カカ</t>
    </rPh>
    <rPh sb="55" eb="57">
      <t>ジギョウ</t>
    </rPh>
    <rPh sb="61" eb="63">
      <t>ジッシ</t>
    </rPh>
    <rPh sb="68" eb="70">
      <t>テキセツ</t>
    </rPh>
    <rPh sb="71" eb="73">
      <t>ヤクワリ</t>
    </rPh>
    <rPh sb="73" eb="75">
      <t>ブンタン</t>
    </rPh>
    <phoneticPr fontId="5"/>
  </si>
  <si>
    <t>733</t>
    <phoneticPr fontId="5"/>
  </si>
  <si>
    <t>665</t>
    <phoneticPr fontId="5"/>
  </si>
  <si>
    <t>599</t>
    <phoneticPr fontId="5"/>
  </si>
  <si>
    <t>502</t>
    <phoneticPr fontId="5"/>
  </si>
  <si>
    <t>502</t>
    <phoneticPr fontId="5"/>
  </si>
  <si>
    <t>514</t>
    <phoneticPr fontId="5"/>
  </si>
  <si>
    <t>513</t>
    <phoneticPr fontId="5"/>
  </si>
  <si>
    <t>A.（公財）介護労働安定センター</t>
    <phoneticPr fontId="5"/>
  </si>
  <si>
    <t>事業費（雇用安定事業）</t>
    <rPh sb="0" eb="3">
      <t>ジギョウヒ</t>
    </rPh>
    <rPh sb="4" eb="6">
      <t>コヨウ</t>
    </rPh>
    <rPh sb="6" eb="8">
      <t>アンテイ</t>
    </rPh>
    <rPh sb="8" eb="10">
      <t>ジギョウ</t>
    </rPh>
    <phoneticPr fontId="5"/>
  </si>
  <si>
    <t>謝金、旅費、通信運搬費、健康診断受診促進費等</t>
    <rPh sb="0" eb="2">
      <t>シャキン</t>
    </rPh>
    <rPh sb="3" eb="5">
      <t>リョヒ</t>
    </rPh>
    <rPh sb="6" eb="8">
      <t>ツウシン</t>
    </rPh>
    <rPh sb="8" eb="11">
      <t>ウンパンヒ</t>
    </rPh>
    <rPh sb="12" eb="14">
      <t>ケンコウ</t>
    </rPh>
    <rPh sb="14" eb="16">
      <t>シンダン</t>
    </rPh>
    <rPh sb="16" eb="18">
      <t>ジュシン</t>
    </rPh>
    <rPh sb="18" eb="20">
      <t>ソクシン</t>
    </rPh>
    <rPh sb="20" eb="21">
      <t>ヒ</t>
    </rPh>
    <rPh sb="21" eb="22">
      <t>トウ</t>
    </rPh>
    <phoneticPr fontId="5"/>
  </si>
  <si>
    <t>（公財）介護労働安定センター</t>
    <rPh sb="1" eb="2">
      <t>コウ</t>
    </rPh>
    <rPh sb="2" eb="3">
      <t>ザイ</t>
    </rPh>
    <rPh sb="4" eb="6">
      <t>カイゴ</t>
    </rPh>
    <rPh sb="6" eb="8">
      <t>ロウドウ</t>
    </rPh>
    <rPh sb="8" eb="10">
      <t>アンテイ</t>
    </rPh>
    <phoneticPr fontId="5"/>
  </si>
  <si>
    <t>介護関係業務に従事する労働者について、雇用管理の改善の支援等を行う。</t>
    <rPh sb="0" eb="2">
      <t>カイゴ</t>
    </rPh>
    <rPh sb="2" eb="4">
      <t>カンケイ</t>
    </rPh>
    <rPh sb="4" eb="6">
      <t>ギョウム</t>
    </rPh>
    <rPh sb="7" eb="9">
      <t>ジュウジ</t>
    </rPh>
    <rPh sb="11" eb="14">
      <t>ロウドウシャ</t>
    </rPh>
    <rPh sb="19" eb="21">
      <t>コヨウ</t>
    </rPh>
    <rPh sb="21" eb="23">
      <t>カンリ</t>
    </rPh>
    <rPh sb="24" eb="26">
      <t>カイゼン</t>
    </rPh>
    <rPh sb="27" eb="29">
      <t>シエン</t>
    </rPh>
    <rPh sb="29" eb="30">
      <t>トウ</t>
    </rPh>
    <rPh sb="31" eb="32">
      <t>オコナ</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</si>
  <si>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</si>
  <si>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</si>
  <si>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</si>
  <si>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</si>
  <si>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</si>
  <si>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</si>
  <si>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</si>
  <si>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</si>
  <si>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</si>
  <si>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</si>
  <si>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</si>
  <si>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</si>
  <si>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</si>
  <si>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「介護労働安定センターの組織及び運営に係る検討会」の中間報告における交付金の用途の特化・重点化により、効率化の観点から毎年度必要経費を見直し、適切な執行に努めている。</t>
    <rPh sb="1" eb="3">
      <t>カイゴ</t>
    </rPh>
    <rPh sb="3" eb="5">
      <t>ロウドウ</t>
    </rPh>
    <rPh sb="5" eb="7">
      <t>アンテイ</t>
    </rPh>
    <rPh sb="12" eb="14">
      <t>ソシキ</t>
    </rPh>
    <rPh sb="14" eb="15">
      <t>オヨ</t>
    </rPh>
    <rPh sb="16" eb="18">
      <t>ウンエイ</t>
    </rPh>
    <rPh sb="19" eb="20">
      <t>カカ</t>
    </rPh>
    <rPh sb="21" eb="24">
      <t>ケントウカイ</t>
    </rPh>
    <rPh sb="26" eb="28">
      <t>チュウカン</t>
    </rPh>
    <rPh sb="28" eb="30">
      <t>ホウコク</t>
    </rPh>
    <rPh sb="34" eb="37">
      <t>コウフキン</t>
    </rPh>
    <rPh sb="38" eb="40">
      <t>ヨウト</t>
    </rPh>
    <rPh sb="41" eb="43">
      <t>トッカ</t>
    </rPh>
    <rPh sb="44" eb="47">
      <t>ジュウテンカ</t>
    </rPh>
    <rPh sb="51" eb="54">
      <t>コウリツカ</t>
    </rPh>
    <rPh sb="55" eb="57">
      <t>カンテン</t>
    </rPh>
    <rPh sb="59" eb="62">
      <t>マイネンド</t>
    </rPh>
    <rPh sb="62" eb="64">
      <t>ヒツヨウ</t>
    </rPh>
    <rPh sb="64" eb="66">
      <t>ケイヒ</t>
    </rPh>
    <rPh sb="67" eb="69">
      <t>ミナオ</t>
    </rPh>
    <rPh sb="71" eb="73">
      <t>テキセツ</t>
    </rPh>
    <rPh sb="74" eb="76">
      <t>シッコウ</t>
    </rPh>
    <rPh sb="77" eb="78">
      <t>ツト</t>
    </rPh>
    <phoneticPr fontId="5"/>
  </si>
  <si>
    <t>○</t>
  </si>
  <si>
    <t xml:space="preserve">     円</t>
    <rPh sb="5" eb="6">
      <t>エン</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</si>
  <si>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41" eb="44">
      <t>ロウドウシャ</t>
    </rPh>
    <rPh sb="45" eb="47">
      <t>フソク</t>
    </rPh>
    <rPh sb="48" eb="50">
      <t>ミコ</t>
    </rPh>
    <rPh sb="53" eb="55">
      <t>カイゴ</t>
    </rPh>
    <rPh sb="55" eb="57">
      <t>ブンヤ</t>
    </rPh>
    <rPh sb="61" eb="64">
      <t>ロウドウリョク</t>
    </rPh>
    <rPh sb="65" eb="67">
      <t>カクホ</t>
    </rPh>
    <rPh sb="72" eb="74">
      <t>キッキン</t>
    </rPh>
    <rPh sb="75" eb="77">
      <t>カダイ</t>
    </rPh>
    <rPh sb="87" eb="89">
      <t>カイゴ</t>
    </rPh>
    <rPh sb="89" eb="92">
      <t>ロウドウシャ</t>
    </rPh>
    <rPh sb="93" eb="96">
      <t>リショクリツ</t>
    </rPh>
    <rPh sb="97" eb="100">
      <t>ゼンサンギョウ</t>
    </rPh>
    <rPh sb="100" eb="102">
      <t>ヘイキン</t>
    </rPh>
    <rPh sb="103" eb="104">
      <t>クラ</t>
    </rPh>
    <rPh sb="106" eb="107">
      <t>タカ</t>
    </rPh>
    <rPh sb="108" eb="110">
      <t>スイジュン</t>
    </rPh>
    <rPh sb="111" eb="113">
      <t>スイイ</t>
    </rPh>
    <rPh sb="118" eb="120">
      <t>コヨウ</t>
    </rPh>
    <rPh sb="120" eb="122">
      <t>カンリ</t>
    </rPh>
    <rPh sb="122" eb="124">
      <t>カイゼン</t>
    </rPh>
    <rPh sb="124" eb="125">
      <t>トウ</t>
    </rPh>
    <rPh sb="126" eb="127">
      <t>ハカ</t>
    </rPh>
    <rPh sb="135" eb="136">
      <t>タカ</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</si>
  <si>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優先度が高い。</t>
    <rPh sb="97" eb="100">
      <t>ゼンサンギョウ</t>
    </rPh>
    <rPh sb="100" eb="102">
      <t>ヘイキン</t>
    </rPh>
    <rPh sb="103" eb="104">
      <t>クラ</t>
    </rPh>
    <rPh sb="108" eb="110">
      <t>スイジュン</t>
    </rPh>
    <rPh sb="111" eb="113">
      <t>スイイ</t>
    </rPh>
    <rPh sb="118" eb="120">
      <t>コヨウ</t>
    </rPh>
    <rPh sb="120" eb="122">
      <t>カンリ</t>
    </rPh>
    <rPh sb="122" eb="124">
      <t>カイゼン</t>
    </rPh>
    <rPh sb="124" eb="125">
      <t>トウ</t>
    </rPh>
    <rPh sb="126" eb="127">
      <t>ハカ</t>
    </rPh>
    <rPh sb="131" eb="133">
      <t>ユウセン</t>
    </rPh>
    <rPh sb="133" eb="134">
      <t>ド</t>
    </rPh>
    <rPh sb="135" eb="136">
      <t>タカ</t>
    </rPh>
    <phoneticPr fontId="5"/>
  </si>
  <si>
    <t>当該事業については、「介護労働安定センターの組織及び運営に係る検討会」の議論を経てまとめられた中間報告で、同センターが強化すべき役割や、交付金依存体質改善のための方策が示されたことを踏まえ、平成25年度から予算額や事業内容の見直しを行ってきたところである。平成28年10月には同検討会の最終報告がなされ、中間報告を踏まえた事業の見直しにより、期待した方向性に沿った適切な運営がなされているとされた。今後も必要に応じ、適切な事業運営に向けて事業内容の点検や見直しを行っていく。</t>
    <rPh sb="199" eb="201">
      <t>コンゴ</t>
    </rPh>
    <rPh sb="202" eb="204">
      <t>ヒツヨウ</t>
    </rPh>
    <rPh sb="205" eb="206">
      <t>オウ</t>
    </rPh>
    <rPh sb="208" eb="210">
      <t>テキセツ</t>
    </rPh>
    <rPh sb="211" eb="213">
      <t>ジギョウ</t>
    </rPh>
    <rPh sb="213" eb="215">
      <t>ウンエイ</t>
    </rPh>
    <rPh sb="216" eb="217">
      <t>ム</t>
    </rPh>
    <rPh sb="219" eb="221">
      <t>ジギョウ</t>
    </rPh>
    <rPh sb="221" eb="223">
      <t>ナイヨウ</t>
    </rPh>
    <rPh sb="224" eb="226">
      <t>テンケン</t>
    </rPh>
    <rPh sb="227" eb="229">
      <t>ミナオ</t>
    </rPh>
    <rPh sb="231" eb="232">
      <t>オコナ</t>
    </rPh>
    <phoneticPr fontId="5"/>
  </si>
  <si>
    <t>雇用管理改善等相談援助事業を受けた事業所において、本事業を受けた時から１年経過した時点における離職率
（相談援助を受けた日から１年後までに離職した労働者の数／相談援助を受けた日における労働者の数）</t>
    <rPh sb="0" eb="2">
      <t>コヨウ</t>
    </rPh>
    <rPh sb="2" eb="4">
      <t>カンリ</t>
    </rPh>
    <rPh sb="4" eb="6">
      <t>カイゼン</t>
    </rPh>
    <rPh sb="6" eb="7">
      <t>トウ</t>
    </rPh>
    <rPh sb="7" eb="9">
      <t>ソウダン</t>
    </rPh>
    <rPh sb="9" eb="11">
      <t>エンジョ</t>
    </rPh>
    <rPh sb="11" eb="13">
      <t>ジギョウ</t>
    </rPh>
    <rPh sb="14" eb="15">
      <t>ウ</t>
    </rPh>
    <rPh sb="17" eb="20">
      <t>ジギョウショ</t>
    </rPh>
    <rPh sb="25" eb="26">
      <t>ホン</t>
    </rPh>
    <rPh sb="26" eb="28">
      <t>ジギョウ</t>
    </rPh>
    <rPh sb="29" eb="30">
      <t>ウ</t>
    </rPh>
    <rPh sb="32" eb="33">
      <t>トキ</t>
    </rPh>
    <rPh sb="36" eb="37">
      <t>ネン</t>
    </rPh>
    <rPh sb="37" eb="39">
      <t>ケイカ</t>
    </rPh>
    <rPh sb="41" eb="43">
      <t>ジテン</t>
    </rPh>
    <rPh sb="47" eb="50">
      <t>リショクリツ</t>
    </rPh>
    <rPh sb="52" eb="54">
      <t>ソウダン</t>
    </rPh>
    <rPh sb="54" eb="56">
      <t>エンジョ</t>
    </rPh>
    <rPh sb="57" eb="58">
      <t>ウ</t>
    </rPh>
    <rPh sb="60" eb="61">
      <t>ヒ</t>
    </rPh>
    <rPh sb="64" eb="65">
      <t>ネン</t>
    </rPh>
    <rPh sb="65" eb="66">
      <t>ゴ</t>
    </rPh>
    <rPh sb="69" eb="71">
      <t>リショク</t>
    </rPh>
    <rPh sb="73" eb="76">
      <t>ロウドウシャ</t>
    </rPh>
    <rPh sb="77" eb="78">
      <t>カズ</t>
    </rPh>
    <rPh sb="79" eb="81">
      <t>ソウダン</t>
    </rPh>
    <rPh sb="81" eb="83">
      <t>エンジョ</t>
    </rPh>
    <rPh sb="84" eb="85">
      <t>ウ</t>
    </rPh>
    <rPh sb="87" eb="88">
      <t>ニチ</t>
    </rPh>
    <rPh sb="92" eb="95">
      <t>ロウドウシャ</t>
    </rPh>
    <rPh sb="96" eb="97">
      <t>カズ</t>
    </rPh>
    <phoneticPr fontId="5"/>
  </si>
  <si>
    <t>『介護労働実態調査』 公益財団法人 介護労働安定センター、『雇用動向調査』 厚生労働省</t>
    <rPh sb="1" eb="3">
      <t>カイゴ</t>
    </rPh>
    <rPh sb="3" eb="5">
      <t>ロウドウ</t>
    </rPh>
    <rPh sb="5" eb="7">
      <t>ジッタイ</t>
    </rPh>
    <rPh sb="7" eb="9">
      <t>チョウサ</t>
    </rPh>
    <rPh sb="11" eb="13">
      <t>コウエキ</t>
    </rPh>
    <rPh sb="13" eb="15">
      <t>ザイダン</t>
    </rPh>
    <rPh sb="15" eb="17">
      <t>ホウジン</t>
    </rPh>
    <rPh sb="18" eb="20">
      <t>カイゴ</t>
    </rPh>
    <rPh sb="20" eb="22">
      <t>ロウドウ</t>
    </rPh>
    <rPh sb="22" eb="24">
      <t>アンテイ</t>
    </rPh>
    <rPh sb="30" eb="32">
      <t>コヨウ</t>
    </rPh>
    <rPh sb="32" eb="34">
      <t>ドウコウ</t>
    </rPh>
    <rPh sb="34" eb="36">
      <t>チョウサ</t>
    </rPh>
    <rPh sb="38" eb="40">
      <t>コウセイ</t>
    </rPh>
    <rPh sb="40" eb="43">
      <t>ロウドウショウ</t>
    </rPh>
    <phoneticPr fontId="5"/>
  </si>
  <si>
    <t>504百万円/20,000件</t>
    <rPh sb="3" eb="6">
      <t>ヒャクマンエン</t>
    </rPh>
    <rPh sb="13" eb="14">
      <t>ケン</t>
    </rPh>
    <phoneticPr fontId="5"/>
  </si>
  <si>
    <t>504百万円/5,081時間</t>
    <rPh sb="3" eb="6">
      <t>ヒャクマンエン</t>
    </rPh>
    <rPh sb="12" eb="14">
      <t>ジカン</t>
    </rPh>
    <phoneticPr fontId="5"/>
  </si>
  <si>
    <t>-</t>
    <phoneticPr fontId="5"/>
  </si>
  <si>
    <t>-</t>
    <phoneticPr fontId="5"/>
  </si>
  <si>
    <t>-</t>
    <phoneticPr fontId="5"/>
  </si>
  <si>
    <t>-</t>
    <phoneticPr fontId="5"/>
  </si>
  <si>
    <t>-</t>
    <phoneticPr fontId="5"/>
  </si>
  <si>
    <t>-</t>
    <phoneticPr fontId="5"/>
  </si>
  <si>
    <t>-</t>
    <phoneticPr fontId="5"/>
  </si>
  <si>
    <t>-</t>
    <phoneticPr fontId="5"/>
  </si>
  <si>
    <t>370百万円/
17,875件</t>
    <rPh sb="3" eb="4">
      <t>ヒャク</t>
    </rPh>
    <rPh sb="4" eb="6">
      <t>マンエン</t>
    </rPh>
    <rPh sb="14" eb="15">
      <t>ケン</t>
    </rPh>
    <phoneticPr fontId="5"/>
  </si>
  <si>
    <t>370百万円/
5,576時間</t>
    <rPh sb="3" eb="4">
      <t>ヒャク</t>
    </rPh>
    <rPh sb="4" eb="6">
      <t>マンエン</t>
    </rPh>
    <rPh sb="13" eb="15">
      <t>ジカン</t>
    </rPh>
    <phoneticPr fontId="5"/>
  </si>
  <si>
    <t>点検対象外</t>
    <rPh sb="0" eb="5">
      <t>テ</t>
    </rPh>
    <phoneticPr fontId="5"/>
  </si>
  <si>
    <t>引き続き、必要な予算を確保し、適正な執行に努めること。</t>
    <rPh sb="0" eb="27">
      <t>ゲ</t>
    </rPh>
    <phoneticPr fontId="5"/>
  </si>
  <si>
    <t>443百万円/
19,986件</t>
    <rPh sb="3" eb="5">
      <t>ヒャクマン</t>
    </rPh>
    <rPh sb="5" eb="6">
      <t>エン</t>
    </rPh>
    <rPh sb="14" eb="15">
      <t>ケン</t>
    </rPh>
    <phoneticPr fontId="5"/>
  </si>
  <si>
    <t>443百万円/
6,485時間</t>
    <rPh sb="3" eb="5">
      <t>ヒャクマン</t>
    </rPh>
    <rPh sb="5" eb="6">
      <t>エン</t>
    </rPh>
    <rPh sb="13" eb="15">
      <t>ジカン</t>
    </rPh>
    <phoneticPr fontId="5"/>
  </si>
  <si>
    <t>効率的な事業執行に努めており、妥当なコスト水準と考えている。</t>
  </si>
  <si>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</si>
  <si>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介護事業主に対する相談援助支援ツール（啓発向け冊子）等の充実化による増。</t>
    <rPh sb="0" eb="2">
      <t>カイゴ</t>
    </rPh>
    <rPh sb="2" eb="5">
      <t>ジギョウヌシ</t>
    </rPh>
    <rPh sb="6" eb="7">
      <t>タイ</t>
    </rPh>
    <rPh sb="9" eb="11">
      <t>ソウダン</t>
    </rPh>
    <rPh sb="11" eb="13">
      <t>エンジョ</t>
    </rPh>
    <rPh sb="13" eb="15">
      <t>シエン</t>
    </rPh>
    <rPh sb="19" eb="21">
      <t>ケイハツ</t>
    </rPh>
    <rPh sb="21" eb="22">
      <t>ム</t>
    </rPh>
    <rPh sb="23" eb="25">
      <t>サッシ</t>
    </rPh>
    <rPh sb="26" eb="27">
      <t>トウ</t>
    </rPh>
    <rPh sb="28" eb="31">
      <t>ジュウジツカ</t>
    </rPh>
    <rPh sb="34" eb="35">
      <t>ゾウ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</si>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</sst>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31</xdr:col>
      <xdr:colOff>91514</xdr:colOff>
      <xdr:row>744</xdr:row>
      <xdr:rowOff>1121</xdr:rowOff>
    </xdr:to>
    <xdr:sp macro="" textlink="">
      <xdr:nvSpPr>
        <xdr:cNvPr id="2" name="テキスト ボックス 1"/>
        <xdr:cNvSpPr txBox="1"/>
      </xdr:nvSpPr>
      <xdr:spPr>
        <a:xfrm>
          <a:off x="4200525" y="40119300"/>
          <a:ext cx="2091764" cy="7059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４４３百万円</a:t>
          </a:r>
        </a:p>
      </xdr:txBody>
    </xdr:sp>
    <xdr:clientData/>
  </xdr:twoCellAnchor>
  <xdr:twoCellAnchor>
    <xdr:from>
      <xdr:col>32</xdr:col>
      <xdr:colOff>171450</xdr:colOff>
      <xdr:row>741</xdr:row>
      <xdr:rowOff>295275</xdr:rowOff>
    </xdr:from>
    <xdr:to>
      <xdr:col>45</xdr:col>
      <xdr:colOff>117475</xdr:colOff>
      <xdr:row>745</xdr:row>
      <xdr:rowOff>209550</xdr:rowOff>
    </xdr:to>
    <xdr:sp macro="" textlink="">
      <xdr:nvSpPr>
        <xdr:cNvPr id="3" name="テキスト ボックス 2"/>
        <xdr:cNvSpPr txBox="1"/>
      </xdr:nvSpPr>
      <xdr:spPr>
        <a:xfrm>
          <a:off x="6572250" y="40062150"/>
          <a:ext cx="2546350"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福祉の増進に資することを目的とする。</a:t>
          </a:r>
        </a:p>
      </xdr:txBody>
    </xdr:sp>
    <xdr:clientData/>
  </xdr:twoCellAnchor>
  <xdr:twoCellAnchor>
    <xdr:from>
      <xdr:col>32</xdr:col>
      <xdr:colOff>85725</xdr:colOff>
      <xdr:row>741</xdr:row>
      <xdr:rowOff>190500</xdr:rowOff>
    </xdr:from>
    <xdr:to>
      <xdr:col>45</xdr:col>
      <xdr:colOff>140074</xdr:colOff>
      <xdr:row>744</xdr:row>
      <xdr:rowOff>321049</xdr:rowOff>
    </xdr:to>
    <xdr:sp macro="" textlink="">
      <xdr:nvSpPr>
        <xdr:cNvPr id="4" name="大かっこ 3"/>
        <xdr:cNvSpPr/>
      </xdr:nvSpPr>
      <xdr:spPr>
        <a:xfrm>
          <a:off x="6486525" y="39957375"/>
          <a:ext cx="2654674" cy="11878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180975</xdr:colOff>
      <xdr:row>743</xdr:row>
      <xdr:rowOff>342900</xdr:rowOff>
    </xdr:from>
    <xdr:to>
      <xdr:col>25</xdr:col>
      <xdr:colOff>190500</xdr:colOff>
      <xdr:row>745</xdr:row>
      <xdr:rowOff>238125</xdr:rowOff>
    </xdr:to>
    <xdr:cxnSp macro="">
      <xdr:nvCxnSpPr>
        <xdr:cNvPr id="5" name="直線矢印コネクタ 41"/>
        <xdr:cNvCxnSpPr>
          <a:cxnSpLocks noChangeShapeType="1"/>
        </xdr:cNvCxnSpPr>
      </xdr:nvCxnSpPr>
      <xdr:spPr bwMode="auto">
        <a:xfrm flipH="1">
          <a:off x="5181600" y="40814625"/>
          <a:ext cx="9525" cy="600075"/>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47625</xdr:colOff>
      <xdr:row>745</xdr:row>
      <xdr:rowOff>285750</xdr:rowOff>
    </xdr:from>
    <xdr:to>
      <xdr:col>35</xdr:col>
      <xdr:colOff>45509</xdr:colOff>
      <xdr:row>747</xdr:row>
      <xdr:rowOff>347382</xdr:rowOff>
    </xdr:to>
    <xdr:sp macro="" textlink="">
      <xdr:nvSpPr>
        <xdr:cNvPr id="6" name="テキスト ボックス 5"/>
        <xdr:cNvSpPr txBox="1"/>
      </xdr:nvSpPr>
      <xdr:spPr>
        <a:xfrm>
          <a:off x="3448050" y="41462325"/>
          <a:ext cx="3598334" cy="7664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４４３百万円</a:t>
          </a:r>
          <a:endParaRPr lang="ja-JP" sz="1600"/>
        </a:p>
      </xdr:txBody>
    </xdr:sp>
    <xdr:clientData/>
  </xdr:twoCellAnchor>
  <xdr:twoCellAnchor>
    <xdr:from>
      <xdr:col>10</xdr:col>
      <xdr:colOff>171450</xdr:colOff>
      <xdr:row>744</xdr:row>
      <xdr:rowOff>57150</xdr:rowOff>
    </xdr:from>
    <xdr:to>
      <xdr:col>25</xdr:col>
      <xdr:colOff>38100</xdr:colOff>
      <xdr:row>745</xdr:row>
      <xdr:rowOff>219075</xdr:rowOff>
    </xdr:to>
    <xdr:sp macro="" textlink="">
      <xdr:nvSpPr>
        <xdr:cNvPr id="7" name="テキスト ボックス 6"/>
        <xdr:cNvSpPr txBox="1"/>
      </xdr:nvSpPr>
      <xdr:spPr>
        <a:xfrm>
          <a:off x="2171700" y="40881300"/>
          <a:ext cx="28670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123825</xdr:colOff>
      <xdr:row>748</xdr:row>
      <xdr:rowOff>133350</xdr:rowOff>
    </xdr:from>
    <xdr:to>
      <xdr:col>39</xdr:col>
      <xdr:colOff>187325</xdr:colOff>
      <xdr:row>749</xdr:row>
      <xdr:rowOff>117475</xdr:rowOff>
    </xdr:to>
    <xdr:sp macro="" textlink="">
      <xdr:nvSpPr>
        <xdr:cNvPr id="8" name="大かっこ 7"/>
        <xdr:cNvSpPr/>
      </xdr:nvSpPr>
      <xdr:spPr>
        <a:xfrm>
          <a:off x="2724150" y="42367200"/>
          <a:ext cx="5264150" cy="336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57150</xdr:colOff>
      <xdr:row>748</xdr:row>
      <xdr:rowOff>171450</xdr:rowOff>
    </xdr:from>
    <xdr:to>
      <xdr:col>39</xdr:col>
      <xdr:colOff>30692</xdr:colOff>
      <xdr:row>749</xdr:row>
      <xdr:rowOff>242358</xdr:rowOff>
    </xdr:to>
    <xdr:sp macro="" textlink="">
      <xdr:nvSpPr>
        <xdr:cNvPr id="9" name="テキスト ボックス 8"/>
        <xdr:cNvSpPr txBox="1"/>
      </xdr:nvSpPr>
      <xdr:spPr>
        <a:xfrm>
          <a:off x="2857500" y="42405300"/>
          <a:ext cx="4974167" cy="423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529</v>
      </c>
      <c r="AT2" s="943"/>
      <c r="AU2" s="943"/>
      <c r="AV2" s="52" t="str">
        <f>IF(AW2="", "", "-")</f>
        <v/>
      </c>
      <c r="AW2" s="914"/>
      <c r="AX2" s="914"/>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644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0"/>
      <c r="I8" s="720"/>
      <c r="J8" s="720"/>
      <c r="K8" s="720"/>
      <c r="L8" s="720"/>
      <c r="M8" s="720"/>
      <c r="N8" s="720"/>
      <c r="O8" s="720"/>
      <c r="P8" s="720"/>
      <c r="Q8" s="720"/>
      <c r="R8" s="720"/>
      <c r="S8" s="720"/>
      <c r="T8" s="720"/>
      <c r="U8" s="720"/>
      <c r="V8" s="720"/>
      <c r="W8" s="720"/>
      <c r="X8" s="945"/>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1.7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1.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3.75"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383</v>
      </c>
      <c r="Q13" s="658"/>
      <c r="R13" s="658"/>
      <c r="S13" s="658"/>
      <c r="T13" s="658"/>
      <c r="U13" s="658"/>
      <c r="V13" s="659"/>
      <c r="W13" s="657">
        <v>383</v>
      </c>
      <c r="X13" s="658"/>
      <c r="Y13" s="658"/>
      <c r="Z13" s="658"/>
      <c r="AA13" s="658"/>
      <c r="AB13" s="658"/>
      <c r="AC13" s="659"/>
      <c r="AD13" s="657">
        <v>486</v>
      </c>
      <c r="AE13" s="658"/>
      <c r="AF13" s="658"/>
      <c r="AG13" s="658"/>
      <c r="AH13" s="658"/>
      <c r="AI13" s="658"/>
      <c r="AJ13" s="659"/>
      <c r="AK13" s="657">
        <v>504</v>
      </c>
      <c r="AL13" s="658"/>
      <c r="AM13" s="658"/>
      <c r="AN13" s="658"/>
      <c r="AO13" s="658"/>
      <c r="AP13" s="658"/>
      <c r="AQ13" s="659"/>
      <c r="AR13" s="922">
        <v>519</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607</v>
      </c>
      <c r="Q14" s="658"/>
      <c r="R14" s="658"/>
      <c r="S14" s="658"/>
      <c r="T14" s="658"/>
      <c r="U14" s="658"/>
      <c r="V14" s="659"/>
      <c r="W14" s="657" t="s">
        <v>610</v>
      </c>
      <c r="X14" s="658"/>
      <c r="Y14" s="658"/>
      <c r="Z14" s="658"/>
      <c r="AA14" s="658"/>
      <c r="AB14" s="658"/>
      <c r="AC14" s="659"/>
      <c r="AD14" s="657" t="s">
        <v>612</v>
      </c>
      <c r="AE14" s="658"/>
      <c r="AF14" s="658"/>
      <c r="AG14" s="658"/>
      <c r="AH14" s="658"/>
      <c r="AI14" s="658"/>
      <c r="AJ14" s="659"/>
      <c r="AK14" s="657" t="s">
        <v>613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608</v>
      </c>
      <c r="Q15" s="658"/>
      <c r="R15" s="658"/>
      <c r="S15" s="658"/>
      <c r="T15" s="658"/>
      <c r="U15" s="658"/>
      <c r="V15" s="659"/>
      <c r="W15" s="657" t="s">
        <v>611</v>
      </c>
      <c r="X15" s="658"/>
      <c r="Y15" s="658"/>
      <c r="Z15" s="658"/>
      <c r="AA15" s="658"/>
      <c r="AB15" s="658"/>
      <c r="AC15" s="659"/>
      <c r="AD15" s="657" t="s">
        <v>609</v>
      </c>
      <c r="AE15" s="658"/>
      <c r="AF15" s="658"/>
      <c r="AG15" s="658"/>
      <c r="AH15" s="658"/>
      <c r="AI15" s="658"/>
      <c r="AJ15" s="659"/>
      <c r="AK15" s="657" t="s">
        <v>608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609</v>
      </c>
      <c r="Q16" s="658"/>
      <c r="R16" s="658"/>
      <c r="S16" s="658"/>
      <c r="T16" s="658"/>
      <c r="U16" s="658"/>
      <c r="V16" s="659"/>
      <c r="W16" s="657" t="s">
        <v>610</v>
      </c>
      <c r="X16" s="658"/>
      <c r="Y16" s="658"/>
      <c r="Z16" s="658"/>
      <c r="AA16" s="658"/>
      <c r="AB16" s="658"/>
      <c r="AC16" s="659"/>
      <c r="AD16" s="657" t="s">
        <v>610</v>
      </c>
      <c r="AE16" s="658"/>
      <c r="AF16" s="658"/>
      <c r="AG16" s="658"/>
      <c r="AH16" s="658"/>
      <c r="AI16" s="658"/>
      <c r="AJ16" s="659"/>
      <c r="AK16" s="657" t="s">
        <v>610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608</v>
      </c>
      <c r="Q17" s="658"/>
      <c r="R17" s="658"/>
      <c r="S17" s="658"/>
      <c r="T17" s="658"/>
      <c r="U17" s="658"/>
      <c r="V17" s="659"/>
      <c r="W17" s="657" t="s">
        <v>609</v>
      </c>
      <c r="X17" s="658"/>
      <c r="Y17" s="658"/>
      <c r="Z17" s="658"/>
      <c r="AA17" s="658"/>
      <c r="AB17" s="658"/>
      <c r="AC17" s="659"/>
      <c r="AD17" s="657" t="s">
        <v>610</v>
      </c>
      <c r="AE17" s="658"/>
      <c r="AF17" s="658"/>
      <c r="AG17" s="658"/>
      <c r="AH17" s="658"/>
      <c r="AI17" s="658"/>
      <c r="AJ17" s="659"/>
      <c r="AK17" s="657" t="s">
        <v>613</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9">
        <f>SUM(P13:V17)</f>
        <v>383</v>
      </c>
      <c r="Q18" s="880"/>
      <c r="R18" s="880"/>
      <c r="S18" s="880"/>
      <c r="T18" s="880"/>
      <c r="U18" s="880"/>
      <c r="V18" s="881"/>
      <c r="W18" s="879">
        <f>SUM(W13:AC17)</f>
        <v>383</v>
      </c>
      <c r="X18" s="880"/>
      <c r="Y18" s="880"/>
      <c r="Z18" s="880"/>
      <c r="AA18" s="880"/>
      <c r="AB18" s="880"/>
      <c r="AC18" s="881"/>
      <c r="AD18" s="879">
        <f>SUM(AD13:AJ17)</f>
        <v>486</v>
      </c>
      <c r="AE18" s="880"/>
      <c r="AF18" s="880"/>
      <c r="AG18" s="880"/>
      <c r="AH18" s="880"/>
      <c r="AI18" s="880"/>
      <c r="AJ18" s="881"/>
      <c r="AK18" s="879">
        <f>SUM(AK13:AQ17)</f>
        <v>504</v>
      </c>
      <c r="AL18" s="880"/>
      <c r="AM18" s="880"/>
      <c r="AN18" s="880"/>
      <c r="AO18" s="880"/>
      <c r="AP18" s="880"/>
      <c r="AQ18" s="881"/>
      <c r="AR18" s="879">
        <f>SUM(AR13:AX17)</f>
        <v>519</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360</v>
      </c>
      <c r="Q19" s="658"/>
      <c r="R19" s="658"/>
      <c r="S19" s="658"/>
      <c r="T19" s="658"/>
      <c r="U19" s="658"/>
      <c r="V19" s="659"/>
      <c r="W19" s="657">
        <v>370</v>
      </c>
      <c r="X19" s="658"/>
      <c r="Y19" s="658"/>
      <c r="Z19" s="658"/>
      <c r="AA19" s="658"/>
      <c r="AB19" s="658"/>
      <c r="AC19" s="659"/>
      <c r="AD19" s="657">
        <v>443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0.93994778067885121</v>
      </c>
      <c r="Q20" s="311"/>
      <c r="R20" s="311"/>
      <c r="S20" s="311"/>
      <c r="T20" s="311"/>
      <c r="U20" s="311"/>
      <c r="V20" s="311"/>
      <c r="W20" s="311">
        <f t="shared" ref="W20" si="0">IF(W18=0, "-", SUM(W19)/W18)</f>
        <v>0.96605744125326376</v>
      </c>
      <c r="X20" s="311"/>
      <c r="Y20" s="311"/>
      <c r="Z20" s="311"/>
      <c r="AA20" s="311"/>
      <c r="AB20" s="311"/>
      <c r="AC20" s="311"/>
      <c r="AD20" s="311">
        <f t="shared" ref="AD20" si="1">IF(AD18=0, "-", SUM(AD19)/AD18)</f>
        <v>0.91152263374485598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9"/>
      <c r="G21" s="309" t="s">
        <v>497</v>
      </c>
      <c r="H21" s="310"/>
      <c r="I21" s="310"/>
      <c r="J21" s="310"/>
      <c r="K21" s="310"/>
      <c r="L21" s="310"/>
      <c r="M21" s="310"/>
      <c r="N21" s="310"/>
      <c r="O21" s="310"/>
      <c r="P21" s="311">
        <f>IF(P19=0, "-", SUM(P19)/SUM(P13,P14))</f>
        <v>0.93994778067885121</v>
      </c>
      <c r="Q21" s="311"/>
      <c r="R21" s="311"/>
      <c r="S21" s="311"/>
      <c r="T21" s="311"/>
      <c r="U21" s="311"/>
      <c r="V21" s="311"/>
      <c r="W21" s="311">
        <f t="shared" ref="W21" si="2">IF(W19=0, "-", SUM(W19)/SUM(W13,W14))</f>
        <v>0.96605744125326376</v>
      </c>
      <c r="X21" s="311"/>
      <c r="Y21" s="311"/>
      <c r="Z21" s="311"/>
      <c r="AA21" s="311"/>
      <c r="AB21" s="311"/>
      <c r="AC21" s="311"/>
      <c r="AD21" s="311">
        <f t="shared" ref="AD21" si="3">IF(AD19=0, "-", SUM(AD19)/SUM(AD13,AD14))</f>
        <v>0.91152263374485598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559</v>
      </c>
      <c r="H23" s="956"/>
      <c r="I23" s="956"/>
      <c r="J23" s="956"/>
      <c r="K23" s="956"/>
      <c r="L23" s="956"/>
      <c r="M23" s="956"/>
      <c r="N23" s="956"/>
      <c r="O23" s="957"/>
      <c r="P23" s="922">
        <v>504</v>
      </c>
      <c r="Q23" s="923"/>
      <c r="R23" s="923"/>
      <c r="S23" s="923"/>
      <c r="T23" s="923"/>
      <c r="U23" s="923"/>
      <c r="V23" s="940"/>
      <c r="W23" s="922">
        <v>519</v>
      </c>
      <c r="X23" s="923"/>
      <c r="Y23" s="923"/>
      <c r="Z23" s="923"/>
      <c r="AA23" s="923"/>
      <c r="AB23" s="923"/>
      <c r="AC23" s="940"/>
      <c r="AD23" s="977" t="s">
        <v>643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9">
        <f>P29-SUM(P23:P27)</f>
        <v>0</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504</v>
      </c>
      <c r="Q29" s="937"/>
      <c r="R29" s="937"/>
      <c r="S29" s="937"/>
      <c r="T29" s="937"/>
      <c r="U29" s="937"/>
      <c r="V29" s="938"/>
      <c r="W29" s="936">
        <f>AR13</f>
        <v>519</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491</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8" t="s">
        <v>472</v>
      </c>
      <c r="AN30" s="918"/>
      <c r="AO30" s="918"/>
      <c r="AP30" s="858"/>
      <c r="AQ30" s="767" t="s">
        <v>355</v>
      </c>
      <c r="AR30" s="768"/>
      <c r="AS30" s="768"/>
      <c r="AT30" s="769"/>
      <c r="AU30" s="774" t="s">
        <v>253</v>
      </c>
      <c r="AV30" s="774"/>
      <c r="AW30" s="774"/>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39" customHeight="1" x14ac:dyDescent="0.15">
      <c r="A32" s="399"/>
      <c r="B32" s="397"/>
      <c r="C32" s="397"/>
      <c r="D32" s="397"/>
      <c r="E32" s="397"/>
      <c r="F32" s="398"/>
      <c r="G32" s="560" t="s">
        <v>562</v>
      </c>
      <c r="H32" s="561"/>
      <c r="I32" s="561"/>
      <c r="J32" s="561"/>
      <c r="K32" s="561"/>
      <c r="L32" s="561"/>
      <c r="M32" s="561"/>
      <c r="N32" s="561"/>
      <c r="O32" s="562"/>
      <c r="P32" s="98" t="s">
        <v>623</v>
      </c>
      <c r="Q32" s="98"/>
      <c r="R32" s="98"/>
      <c r="S32" s="98"/>
      <c r="T32" s="98"/>
      <c r="U32" s="98"/>
      <c r="V32" s="98"/>
      <c r="W32" s="98"/>
      <c r="X32" s="99"/>
      <c r="Y32" s="467" t="s">
        <v>12</v>
      </c>
      <c r="Z32" s="527"/>
      <c r="AA32" s="528"/>
      <c r="AB32" s="861" t="s">
        <v>14</v>
      </c>
      <c r="AC32" s="861"/>
      <c r="AD32" s="861"/>
      <c r="AE32" s="211">
        <v>12.6</v>
      </c>
      <c r="AF32" s="212"/>
      <c r="AG32" s="212"/>
      <c r="AH32" s="212"/>
      <c r="AI32" s="211">
        <v>11.2</v>
      </c>
      <c r="AJ32" s="212"/>
      <c r="AK32" s="212"/>
      <c r="AL32" s="212"/>
      <c r="AM32" s="211">
        <v>11.3</v>
      </c>
      <c r="AN32" s="212"/>
      <c r="AO32" s="212"/>
      <c r="AP32" s="212"/>
      <c r="AQ32" s="333" t="s">
        <v>560</v>
      </c>
      <c r="AR32" s="200"/>
      <c r="AS32" s="200"/>
      <c r="AT32" s="334"/>
      <c r="AU32" s="212" t="s">
        <v>563</v>
      </c>
      <c r="AV32" s="212"/>
      <c r="AW32" s="212"/>
      <c r="AX32" s="214"/>
    </row>
    <row r="33" spans="1:50" ht="3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1" t="s">
        <v>14</v>
      </c>
      <c r="AC33" s="861"/>
      <c r="AD33" s="861"/>
      <c r="AE33" s="211">
        <v>14</v>
      </c>
      <c r="AF33" s="212"/>
      <c r="AG33" s="212"/>
      <c r="AH33" s="212"/>
      <c r="AI33" s="211">
        <v>14</v>
      </c>
      <c r="AJ33" s="212"/>
      <c r="AK33" s="212"/>
      <c r="AL33" s="212"/>
      <c r="AM33" s="211">
        <v>14</v>
      </c>
      <c r="AN33" s="212"/>
      <c r="AO33" s="212"/>
      <c r="AP33" s="212"/>
      <c r="AQ33" s="333">
        <v>14</v>
      </c>
      <c r="AR33" s="200"/>
      <c r="AS33" s="200"/>
      <c r="AT33" s="334"/>
      <c r="AU33" s="212">
        <v>14</v>
      </c>
      <c r="AV33" s="212"/>
      <c r="AW33" s="212"/>
      <c r="AX33" s="214"/>
    </row>
    <row r="34" spans="1:50" ht="3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111.1</v>
      </c>
      <c r="AF34" s="212"/>
      <c r="AG34" s="212"/>
      <c r="AH34" s="212"/>
      <c r="AI34" s="211">
        <v>125</v>
      </c>
      <c r="AJ34" s="212"/>
      <c r="AK34" s="212"/>
      <c r="AL34" s="212"/>
      <c r="AM34" s="211">
        <v>123.9</v>
      </c>
      <c r="AN34" s="212"/>
      <c r="AO34" s="212"/>
      <c r="AP34" s="212"/>
      <c r="AQ34" s="333" t="s">
        <v>561</v>
      </c>
      <c r="AR34" s="200"/>
      <c r="AS34" s="200"/>
      <c r="AT34" s="334"/>
      <c r="AU34" s="212" t="s">
        <v>563</v>
      </c>
      <c r="AV34" s="212"/>
      <c r="AW34" s="212"/>
      <c r="AX34" s="214"/>
    </row>
    <row r="35" spans="1:50" ht="23.25" customHeight="1" x14ac:dyDescent="0.15">
      <c r="A35" s="219" t="s">
        <v>527</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17830</v>
      </c>
      <c r="AF101" s="212"/>
      <c r="AG101" s="212"/>
      <c r="AH101" s="213"/>
      <c r="AI101" s="211">
        <v>17875</v>
      </c>
      <c r="AJ101" s="212"/>
      <c r="AK101" s="212"/>
      <c r="AL101" s="213"/>
      <c r="AM101" s="211">
        <v>19986</v>
      </c>
      <c r="AN101" s="212"/>
      <c r="AO101" s="212"/>
      <c r="AP101" s="213"/>
      <c r="AQ101" s="211" t="s">
        <v>616</v>
      </c>
      <c r="AR101" s="212"/>
      <c r="AS101" s="212"/>
      <c r="AT101" s="213"/>
      <c r="AU101" s="211" t="s">
        <v>614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15550</v>
      </c>
      <c r="AF102" s="414"/>
      <c r="AG102" s="414"/>
      <c r="AH102" s="414"/>
      <c r="AI102" s="414">
        <v>15657</v>
      </c>
      <c r="AJ102" s="414"/>
      <c r="AK102" s="414"/>
      <c r="AL102" s="414"/>
      <c r="AM102" s="414">
        <v>18570</v>
      </c>
      <c r="AN102" s="414"/>
      <c r="AO102" s="414"/>
      <c r="AP102" s="414"/>
      <c r="AQ102" s="266">
        <v>20000</v>
      </c>
      <c r="AR102" s="267"/>
      <c r="AS102" s="267"/>
      <c r="AT102" s="312"/>
      <c r="AU102" s="266" t="s">
        <v>608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211">
        <v>5374.5</v>
      </c>
      <c r="AF104" s="212"/>
      <c r="AG104" s="212"/>
      <c r="AH104" s="213"/>
      <c r="AI104" s="211">
        <v>5576</v>
      </c>
      <c r="AJ104" s="212"/>
      <c r="AK104" s="212"/>
      <c r="AL104" s="213"/>
      <c r="AM104" s="211">
        <v>6485</v>
      </c>
      <c r="AN104" s="212"/>
      <c r="AO104" s="212"/>
      <c r="AP104" s="213"/>
      <c r="AQ104" s="211" t="s">
        <v>616</v>
      </c>
      <c r="AR104" s="212"/>
      <c r="AS104" s="212"/>
      <c r="AT104" s="213"/>
      <c r="AU104" s="211" t="s">
        <v>615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v>4623</v>
      </c>
      <c r="AF105" s="414"/>
      <c r="AG105" s="414"/>
      <c r="AH105" s="414"/>
      <c r="AI105" s="414">
        <v>4623</v>
      </c>
      <c r="AJ105" s="414"/>
      <c r="AK105" s="414"/>
      <c r="AL105" s="414"/>
      <c r="AM105" s="414">
        <v>4623</v>
      </c>
      <c r="AN105" s="414"/>
      <c r="AO105" s="414"/>
      <c r="AP105" s="414"/>
      <c r="AQ105" s="211">
        <v>5081</v>
      </c>
      <c r="AR105" s="212"/>
      <c r="AS105" s="212"/>
      <c r="AT105" s="213"/>
      <c r="AU105" s="266" t="s">
        <v>615</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619</v>
      </c>
      <c r="AC116" s="459"/>
      <c r="AD116" s="460"/>
      <c r="AE116" s="414">
        <v>20191</v>
      </c>
      <c r="AF116" s="414"/>
      <c r="AG116" s="414"/>
      <c r="AH116" s="414"/>
      <c r="AI116" s="414">
        <v>20699</v>
      </c>
      <c r="AJ116" s="414"/>
      <c r="AK116" s="414"/>
      <c r="AL116" s="414"/>
      <c r="AM116" s="211">
        <v>22166</v>
      </c>
      <c r="AN116" s="212"/>
      <c r="AO116" s="212"/>
      <c r="AP116" s="213"/>
      <c r="AQ116" s="211">
        <v>25200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90" t="s">
        <v>571</v>
      </c>
      <c r="AF117" s="547"/>
      <c r="AG117" s="547"/>
      <c r="AH117" s="547"/>
      <c r="AI117" s="590" t="s">
        <v>635</v>
      </c>
      <c r="AJ117" s="547"/>
      <c r="AK117" s="547"/>
      <c r="AL117" s="547"/>
      <c r="AM117" s="899" t="s">
        <v>639</v>
      </c>
      <c r="AN117" s="900"/>
      <c r="AO117" s="900"/>
      <c r="AP117" s="901"/>
      <c r="AQ117" s="547" t="s">
        <v>625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569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619</v>
      </c>
      <c r="AC119" s="459"/>
      <c r="AD119" s="460"/>
      <c r="AE119" s="414">
        <v>66983</v>
      </c>
      <c r="AF119" s="414"/>
      <c r="AG119" s="414"/>
      <c r="AH119" s="414"/>
      <c r="AI119" s="414">
        <v>66356</v>
      </c>
      <c r="AJ119" s="414"/>
      <c r="AK119" s="414"/>
      <c r="AL119" s="414"/>
      <c r="AM119" s="414">
        <v>68311</v>
      </c>
      <c r="AN119" s="414"/>
      <c r="AO119" s="414"/>
      <c r="AP119" s="414"/>
      <c r="AQ119" s="414">
        <v>99193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90" t="s">
        <v>572</v>
      </c>
      <c r="AF120" s="547"/>
      <c r="AG120" s="547"/>
      <c r="AH120" s="547"/>
      <c r="AI120" s="590" t="s">
        <v>636</v>
      </c>
      <c r="AJ120" s="547"/>
      <c r="AK120" s="547"/>
      <c r="AL120" s="547"/>
      <c r="AM120" s="590" t="s">
        <v>640</v>
      </c>
      <c r="AN120" s="547"/>
      <c r="AO120" s="547"/>
      <c r="AP120" s="547"/>
      <c r="AQ120" s="547" t="s">
        <v>626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631</v>
      </c>
      <c r="AR133" s="192"/>
      <c r="AS133" s="126" t="s">
        <v>356</v>
      </c>
      <c r="AT133" s="127"/>
      <c r="AU133" s="193" t="s">
        <v>631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627</v>
      </c>
      <c r="AC134" s="198"/>
      <c r="AD134" s="198"/>
      <c r="AE134" s="199" t="s">
        <v>628</v>
      </c>
      <c r="AF134" s="200"/>
      <c r="AG134" s="200"/>
      <c r="AH134" s="200"/>
      <c r="AI134" s="199" t="s">
        <v>629</v>
      </c>
      <c r="AJ134" s="200"/>
      <c r="AK134" s="200"/>
      <c r="AL134" s="200"/>
      <c r="AM134" s="199" t="s">
        <v>627</v>
      </c>
      <c r="AN134" s="200"/>
      <c r="AO134" s="200"/>
      <c r="AP134" s="200"/>
      <c r="AQ134" s="199" t="s">
        <v>628</v>
      </c>
      <c r="AR134" s="200"/>
      <c r="AS134" s="200"/>
      <c r="AT134" s="200"/>
      <c r="AU134" s="199" t="s">
        <v>629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630</v>
      </c>
      <c r="AC135" s="206"/>
      <c r="AD135" s="206"/>
      <c r="AE135" s="199" t="s">
        <v>631</v>
      </c>
      <c r="AF135" s="200"/>
      <c r="AG135" s="200"/>
      <c r="AH135" s="200"/>
      <c r="AI135" s="199" t="s">
        <v>628</v>
      </c>
      <c r="AJ135" s="200"/>
      <c r="AK135" s="200"/>
      <c r="AL135" s="200"/>
      <c r="AM135" s="199" t="s">
        <v>632</v>
      </c>
      <c r="AN135" s="200"/>
      <c r="AO135" s="200"/>
      <c r="AP135" s="200"/>
      <c r="AQ135" s="199" t="s">
        <v>632</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2.2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t="s">
        <v>575</v>
      </c>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902" t="s">
        <v>384</v>
      </c>
      <c r="H430" s="116"/>
      <c r="I430" s="116"/>
      <c r="J430" s="903"/>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6.2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580</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581</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85.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581</v>
      </c>
      <c r="AE704" s="783"/>
      <c r="AF704" s="783"/>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579</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618</v>
      </c>
      <c r="AE709" s="322"/>
      <c r="AF709" s="322"/>
      <c r="AG709" s="94" t="s">
        <v>641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580</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579</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581</v>
      </c>
      <c r="AE714" s="808"/>
      <c r="AF714" s="809"/>
      <c r="AG714" s="736" t="s">
        <v>585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581</v>
      </c>
      <c r="AE715" s="605"/>
      <c r="AF715" s="656"/>
      <c r="AG715" s="742" t="s">
        <v>586</v>
      </c>
      <c r="AH715" s="743"/>
      <c r="AI715" s="743"/>
      <c r="AJ715" s="743"/>
      <c r="AK715" s="743"/>
      <c r="AL715" s="743"/>
      <c r="AM715" s="743"/>
      <c r="AN715" s="743"/>
      <c r="AO715" s="743"/>
      <c r="AP715" s="743"/>
      <c r="AQ715" s="743"/>
      <c r="AR715" s="743"/>
      <c r="AS715" s="743"/>
      <c r="AT715" s="743"/>
      <c r="AU715" s="743"/>
      <c r="AV715" s="743"/>
      <c r="AW715" s="743"/>
      <c r="AX715" s="744"/>
    </row>
    <row r="716" spans="1:50" ht="3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580</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601</v>
      </c>
      <c r="K721" s="284"/>
      <c r="L721" s="83" t="str">
        <f>IF(M721="","","-")</f>
        <v/>
      </c>
      <c r="M721" s="84"/>
      <c r="N721" s="297" t="s">
        <v>590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0" t="s">
        <v>48</v>
      </c>
      <c r="B726" s="802"/>
      <c r="C726" s="815" t="s">
        <v>53</v>
      </c>
      <c r="D726" s="837"/>
      <c r="E726" s="837"/>
      <c r="F726" s="838"/>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799" t="s">
        <v>257</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4.25" customHeight="1" thickBot="1" x14ac:dyDescent="0.2">
      <c r="A733" s="673" t="s">
        <v>257</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1.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431</v>
      </c>
      <c r="B737" s="203"/>
      <c r="C737" s="203"/>
      <c r="D737" s="204"/>
      <c r="E737" s="991" t="s">
        <v>592</v>
      </c>
      <c r="F737" s="991"/>
      <c r="G737" s="991"/>
      <c r="H737" s="991"/>
      <c r="I737" s="991"/>
      <c r="J737" s="991"/>
      <c r="K737" s="991"/>
      <c r="L737" s="991"/>
      <c r="M737" s="991"/>
      <c r="N737" s="358" t="s">
        <v>358</v>
      </c>
      <c r="O737" s="358"/>
      <c r="P737" s="358"/>
      <c r="Q737" s="358"/>
      <c r="R737" s="991" t="s">
        <v>593</v>
      </c>
      <c r="S737" s="991"/>
      <c r="T737" s="991"/>
      <c r="U737" s="991"/>
      <c r="V737" s="991"/>
      <c r="W737" s="991"/>
      <c r="X737" s="991"/>
      <c r="Y737" s="991"/>
      <c r="Z737" s="991"/>
      <c r="AA737" s="358" t="s">
        <v>359</v>
      </c>
      <c r="AB737" s="358"/>
      <c r="AC737" s="358"/>
      <c r="AD737" s="358"/>
      <c r="AE737" s="991" t="s">
        <v>594</v>
      </c>
      <c r="AF737" s="991"/>
      <c r="AG737" s="991"/>
      <c r="AH737" s="991"/>
      <c r="AI737" s="991"/>
      <c r="AJ737" s="991"/>
      <c r="AK737" s="991"/>
      <c r="AL737" s="991"/>
      <c r="AM737" s="991"/>
      <c r="AN737" s="358" t="s">
        <v>360</v>
      </c>
      <c r="AO737" s="358"/>
      <c r="AP737" s="358"/>
      <c r="AQ737" s="358"/>
      <c r="AR737" s="992" t="s">
        <v>595</v>
      </c>
      <c r="AS737" s="993"/>
      <c r="AT737" s="993"/>
      <c r="AU737" s="993"/>
      <c r="AV737" s="993"/>
      <c r="AW737" s="993"/>
      <c r="AX737" s="994"/>
      <c r="AY737" s="89"/>
      <c r="AZ737" s="89"/>
    </row>
    <row r="738" spans="1:52" ht="24.75" customHeight="1" x14ac:dyDescent="0.15">
      <c r="A738" s="995" t="s">
        <v>361</v>
      </c>
      <c r="B738" s="203"/>
      <c r="C738" s="203"/>
      <c r="D738" s="204"/>
      <c r="E738" s="991" t="s">
        <v>596</v>
      </c>
      <c r="F738" s="991"/>
      <c r="G738" s="991"/>
      <c r="H738" s="991"/>
      <c r="I738" s="991"/>
      <c r="J738" s="991"/>
      <c r="K738" s="991"/>
      <c r="L738" s="991"/>
      <c r="M738" s="991"/>
      <c r="N738" s="358" t="s">
        <v>362</v>
      </c>
      <c r="O738" s="358"/>
      <c r="P738" s="358"/>
      <c r="Q738" s="358"/>
      <c r="R738" s="991" t="s">
        <v>597</v>
      </c>
      <c r="S738" s="991"/>
      <c r="T738" s="991"/>
      <c r="U738" s="991"/>
      <c r="V738" s="991"/>
      <c r="W738" s="991"/>
      <c r="X738" s="991"/>
      <c r="Y738" s="991"/>
      <c r="Z738" s="991"/>
      <c r="AA738" s="358" t="s">
        <v>482</v>
      </c>
      <c r="AB738" s="358"/>
      <c r="AC738" s="358"/>
      <c r="AD738" s="358"/>
      <c r="AE738" s="991" t="s">
        <v>598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c r="J739" s="986"/>
      <c r="K739" s="91" t="str">
        <f>IF(OR(I739="　", I739=""), "", "-")</f>
        <v/>
      </c>
      <c r="L739" s="987">
        <v>510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600</v>
      </c>
      <c r="H781" s="671"/>
      <c r="I781" s="671"/>
      <c r="J781" s="671"/>
      <c r="K781" s="672"/>
      <c r="L781" s="664" t="s">
        <v>601</v>
      </c>
      <c r="M781" s="665"/>
      <c r="N781" s="665"/>
      <c r="O781" s="665"/>
      <c r="P781" s="665"/>
      <c r="Q781" s="665"/>
      <c r="R781" s="665"/>
      <c r="S781" s="665"/>
      <c r="T781" s="665"/>
      <c r="U781" s="665"/>
      <c r="V781" s="665"/>
      <c r="W781" s="665"/>
      <c r="X781" s="666"/>
      <c r="Y781" s="384">
        <v>443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443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602</v>
      </c>
      <c r="D837" s="340"/>
      <c r="E837" s="340"/>
      <c r="F837" s="340"/>
      <c r="G837" s="340"/>
      <c r="H837" s="340"/>
      <c r="I837" s="340"/>
      <c r="J837" s="341">
        <v>8011505001433</v>
      </c>
      <c r="K837" s="342"/>
      <c r="L837" s="342"/>
      <c r="M837" s="342"/>
      <c r="N837" s="342"/>
      <c r="O837" s="342"/>
      <c r="P837" s="343" t="s">
        <v>603</v>
      </c>
      <c r="Q837" s="343"/>
      <c r="R837" s="343"/>
      <c r="S837" s="343"/>
      <c r="T837" s="343"/>
      <c r="U837" s="343"/>
      <c r="V837" s="343"/>
      <c r="W837" s="343"/>
      <c r="X837" s="343"/>
      <c r="Y837" s="344">
        <v>443</v>
      </c>
      <c r="Z837" s="345"/>
      <c r="AA837" s="345"/>
      <c r="AB837" s="346"/>
      <c r="AC837" s="356" t="s">
        <v>604</v>
      </c>
      <c r="AD837" s="364"/>
      <c r="AE837" s="364"/>
      <c r="AF837" s="364"/>
      <c r="AG837" s="364"/>
      <c r="AH837" s="365" t="s">
        <v>634</v>
      </c>
      <c r="AI837" s="366"/>
      <c r="AJ837" s="366"/>
      <c r="AK837" s="366"/>
      <c r="AL837" s="350" t="s">
        <v>634</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605</v>
      </c>
      <c r="K1102" s="342"/>
      <c r="L1102" s="342"/>
      <c r="M1102" s="342"/>
      <c r="N1102" s="342"/>
      <c r="O1102" s="342"/>
      <c r="P1102" s="355" t="s">
        <v>606</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605</v>
      </c>
      <c r="AI1102" s="349"/>
      <c r="AJ1102" s="349"/>
      <c r="AK1102" s="349"/>
      <c r="AL1102" s="350" t="s">
        <v>563</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f>-P1109</f>
        <v>0</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Q116">
    <cfRule type="expression" dxfId="2597" priority="13177">
      <formula>IF(RIGHT(TEXT(AQ116,"0.#"),1)=".",FALSE,TRUE)</formula>
    </cfRule>
    <cfRule type="expression" dxfId="2596" priority="13178">
      <formula>IF(RIGHT(TEXT(AQ116,"0.#"),1)=".",TRUE,FALSE)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Q117">
    <cfRule type="expression" dxfId="2593" priority="13165">
      <formula>IF(RIGHT(TEXT(AQ117,"0.#"),1)=".",FALSE,TRUE)</formula>
    </cfRule>
    <cfRule type="expression" dxfId="2592" priority="13166">
      <formula>IF(RIGHT(TEXT(AQ117,"0.#"),1)=".",TRUE,FALSE)</formula>
    </cfRule>
  </conditionalFormatting>
  <conditionalFormatting sqref="AQ119">
    <cfRule type="expression" dxfId="2591" priority="13163">
      <formula>IF(RIGHT(TEXT(AQ119,"0.#"),1)=".",FALSE,TRUE)</formula>
    </cfRule>
    <cfRule type="expression" dxfId="2590" priority="13164">
      <formula>IF(RIGHT(TEXT(AQ119,"0.#"),1)=".",TRUE,FALSE)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39:AO866">
    <cfRule type="expression" dxfId="2511" priority="6647">
      <formula>IF(AND(AL839&gt;=0, RIGHT(TEXT(AL839,"0.#"),1)&lt;&gt;"."),TRUE,FALSE)</formula>
    </cfRule>
    <cfRule type="expression" dxfId="2510" priority="6648">
      <formula>IF(AND(AL839&gt;=0, RIGHT(TEXT(AL839,"0.#"),1)="."),TRUE,FALSE)</formula>
    </cfRule>
    <cfRule type="expression" dxfId="2509" priority="6649">
      <formula>IF(AND(AL839&lt;0, RIGHT(TEXT(AL839,"0.#"),1)&lt;&gt;"."),TRUE,FALSE)</formula>
    </cfRule>
    <cfRule type="expression" dxfId="2508" priority="6650">
      <formula>IF(AND(AL839&lt;0, RIGHT(TEXT(AL839,"0.#"),1)="."),TRUE,FALSE)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129" max="16383" man="1"/>
    <brk id="72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618</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618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9"/>
      <c r="AA2" s="830"/>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9"/>
      <c r="AA9" s="830"/>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9"/>
      <c r="AA16" s="830"/>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9"/>
      <c r="AA23" s="830"/>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9"/>
      <c r="AA30" s="830"/>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9"/>
      <c r="AA37" s="830"/>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9"/>
      <c r="AA44" s="830"/>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9"/>
      <c r="AA51" s="830"/>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9"/>
      <c r="AA58" s="830"/>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9"/>
      <c r="AA65" s="830"/>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2018-08-09T03:01:04Z</cp:lastPrinted>
  <dcterms:created xsi:type="dcterms:W3CDTF">2012-03-13T00:50:25Z</dcterms:created>
  <dcterms:modified xsi:type="dcterms:W3CDTF">2020-11-09T03:34:55Z</dcterms:modified>
</cp:coreProperties>
</file>