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総務課予算係\行政事業レビュー\最終公表\①点検対象\2R\"/>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<sst xmlns="http://schemas.openxmlformats.org/spreadsheetml/2006/main" count="2937" uniqueCount="664">
  <si>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</si>
  <si>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</si>
  <si>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</si>
  <si>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</si>
  <si>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</si>
  <si>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</si>
  <si>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</si>
  <si>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</si>
  <si>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</si>
  <si>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</si>
  <si>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</si>
  <si>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</si>
  <si>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</si>
  <si>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</si>
  <si>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</si>
  <si>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</si>
  <si>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</si>
  <si>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</si>
  <si>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</si>
  <si>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</si>
  <si>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</si>
  <si>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</si>
  <si>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</si>
  <si>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</si>
  <si>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</si>
  <si>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</si>
  <si>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</si>
  <si>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</si>
  <si>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</si>
  <si>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</si>
  <si>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</si>
  <si>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</si>
  <si>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</si>
  <si>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</si>
  <si>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</si>
  <si>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</si>
  <si>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</si>
  <si>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</si>
  <si>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</si>
  <si>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</si>
  <si>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</si>
  <si>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</si>
  <si>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</si>
  <si>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</si>
  <si>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</si>
  <si>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</si>
  <si>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</si>
  <si>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</si>
  <si>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</si>
  <si>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</si>
  <si>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</si>
  <si>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</si>
  <si>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</si>
  <si>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</si>
  <si>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</si>
  <si>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</si>
  <si>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</si>
  <si>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</si>
  <si>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</si>
  <si>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</si>
  <si>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</si>
  <si>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</si>
  <si>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</si>
  <si>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</si>
  <si>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</si>
  <si>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</si>
  <si>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</si>
  <si>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</si>
  <si>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</si>
  <si>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</si>
  <si>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</si>
  <si>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</si>
  <si>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</si>
  <si>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</si>
  <si>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</si>
  <si>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</si>
  <si>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</si>
  <si>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</si>
  <si>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</si>
  <si>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</si>
  <si>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</si>
  <si>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</si>
  <si>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</si>
  <si>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</si>
  <si>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</si>
  <si>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</si>
  <si>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</si>
  <si>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</si>
  <si>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</si>
  <si>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</si>
  <si>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</si>
  <si>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</si>
  <si>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</si>
  <si>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</si>
  <si>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</si>
  <si>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</si>
  <si>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</si>
  <si>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</si>
  <si>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</si>
  <si>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</si>
  <si>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</si>
  <si>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</si>
  <si>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</si>
  <si>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</si>
  <si>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</si>
  <si>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</si>
  <si>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</si>
  <si>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</si>
  <si>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</si>
  <si>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</si>
  <si>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</si>
  <si>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</si>
  <si>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</si>
  <si>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</si>
  <si>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</si>
  <si>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</si>
  <si>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</si>
  <si>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</si>
  <si>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</si>
  <si>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</si>
  <si>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</si>
  <si>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</si>
  <si>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</si>
  <si>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</si>
  <si>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</si>
  <si>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</si>
  <si>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</si>
  <si>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</si>
  <si>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</si>
  <si>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</si>
  <si>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</si>
  <si>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</si>
  <si>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</si>
  <si>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</si>
  <si>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</si>
  <si>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</si>
  <si>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</si>
  <si>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</si>
  <si>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</si>
  <si>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</si>
  <si>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</si>
  <si>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</si>
  <si>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</si>
  <si>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</si>
  <si>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</si>
  <si>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</si>
  <si>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</si>
  <si>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</si>
  <si>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</si>
  <si>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</si>
  <si>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</si>
  <si>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</si>
  <si>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</si>
  <si>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</si>
  <si>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</si>
  <si>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</si>
  <si>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</si>
  <si>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</si>
  <si>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</si>
  <si>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</si>
  <si>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</si>
  <si>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</si>
  <si>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</si>
  <si>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</si>
  <si>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</si>
  <si>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</si>
  <si>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</si>
  <si>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</si>
  <si>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</si>
  <si>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</si>
  <si>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</si>
  <si>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</si>
  <si>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</si>
  <si>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</si>
  <si>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</si>
  <si>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</si>
  <si>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</si>
  <si>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</si>
  <si>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</si>
  <si>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</si>
  <si>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</si>
  <si>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</si>
  <si>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</si>
  <si>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</si>
  <si>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</si>
  <si>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</si>
  <si>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</si>
  <si>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</si>
  <si>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</si>
  <si>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</si>
  <si>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</si>
  <si>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</si>
  <si>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</si>
  <si>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</si>
  <si>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</si>
  <si>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</si>
  <si>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</si>
  <si>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</si>
  <si>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</si>
  <si>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</si>
  <si>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</si>
  <si>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</si>
  <si>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</si>
  <si>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</si>
  <si>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</si>
  <si>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</si>
  <si>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</si>
  <si>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</si>
  <si>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</si>
  <si>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</si>
  <si>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</si>
  <si>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</si>
  <si>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</si>
  <si>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</si>
  <si>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</si>
  <si>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</si>
  <si>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</si>
  <si>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</si>
  <si>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</si>
  <si>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</si>
  <si>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</si>
  <si>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</si>
  <si>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</si>
  <si>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</si>
  <si>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</si>
  <si>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</si>
  <si>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</si>
  <si>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</si>
  <si>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</si>
  <si>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</si>
  <si>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</si>
  <si>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</si>
  <si>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</si>
  <si>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</si>
  <si>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</si>
  <si>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</si>
  <si>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</si>
  <si>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</si>
  <si>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</si>
  <si>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</si>
  <si>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</si>
  <si>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</si>
  <si>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</si>
  <si>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</si>
  <si>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</si>
  <si>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</si>
  <si>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</si>
  <si>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</si>
  <si>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</si>
  <si>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</si>
  <si>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</si>
  <si>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</si>
  <si>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</si>
  <si>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</si>
  <si>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</si>
  <si>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</si>
  <si>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</si>
  <si>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</si>
  <si>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</si>
  <si>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</si>
  <si>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</si>
  <si>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</si>
  <si>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</si>
  <si>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</si>
  <si>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</si>
  <si>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</si>
  <si>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</si>
  <si>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</si>
  <si>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</si>
  <si>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</si>
  <si>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</si>
  <si>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</si>
  <si>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</si>
  <si>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</si>
  <si>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</si>
  <si>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</si>
  <si>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</si>
  <si>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</si>
  <si>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</si>
  <si>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</si>
  <si>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</si>
  <si>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</si>
  <si>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</si>
  <si>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</si>
  <si>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</si>
  <si>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</si>
  <si>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</si>
  <si>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</si>
  <si>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</si>
  <si>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</si>
  <si>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</si>
  <si>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</si>
  <si>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</si>
  <si>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</si>
  <si>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</si>
  <si>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</si>
  <si>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</si>
  <si>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</si>
  <si>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</si>
  <si>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</si>
  <si>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</si>
  <si>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</si>
  <si>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</si>
  <si>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</si>
  <si>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</si>
  <si>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</si>
  <si>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</si>
  <si>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</si>
  <si>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</si>
  <si>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</si>
  <si>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</si>
  <si>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</si>
  <si>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</si>
  <si>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</si>
  <si>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</si>
  <si>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</si>
  <si>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</si>
  <si>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</si>
  <si>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</si>
  <si>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</si>
  <si>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</si>
  <si>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</si>
  <si>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</si>
  <si>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</si>
  <si>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</si>
  <si>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</si>
  <si>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</si>
  <si>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</si>
  <si>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</si>
  <si>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</si>
  <si>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</si>
  <si>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</si>
  <si>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</si>
  <si>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</si>
  <si>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</si>
  <si>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</si>
  <si>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</si>
  <si>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</si>
  <si>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</si>
  <si>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</si>
  <si>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</si>
  <si>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</si>
  <si>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</si>
  <si>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</si>
  <si>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</si>
  <si>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</si>
  <si>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</si>
  <si>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</si>
  <si>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</si>
  <si>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</si>
  <si>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</si>
  <si>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</si>
  <si>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</si>
  <si>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</si>
  <si>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</si>
  <si>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</si>
  <si>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</si>
  <si>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</si>
  <si>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</si>
  <si>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</si>
  <si>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</si>
  <si>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</si>
  <si>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</si>
  <si>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</si>
  <si>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</si>
  <si>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</si>
  <si>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</si>
  <si>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</si>
  <si>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</si>
  <si>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</si>
  <si>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</si>
  <si>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</si>
  <si>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</si>
  <si>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</si>
  <si>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</si>
  <si>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</si>
  <si>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</si>
  <si>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</si>
  <si>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</si>
  <si>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</si>
  <si>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</si>
  <si>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</si>
  <si>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</si>
  <si>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</si>
  <si>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</si>
  <si>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</si>
  <si>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</si>
  <si>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</si>
  <si>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</si>
  <si>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</si>
  <si>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</si>
  <si>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</si>
  <si>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</si>
  <si>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</si>
  <si>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</si>
  <si>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</si>
  <si>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</si>
  <si>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</si>
  <si>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</si>
  <si>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</si>
  <si>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</si>
  <si>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</si>
  <si>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</si>
  <si>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</si>
  <si>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</si>
  <si>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</si>
  <si>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</si>
  <si>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</si>
  <si>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</si>
  <si>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</si>
  <si>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</si>
  <si>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</si>
  <si>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</si>
  <si>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</si>
  <si>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</si>
  <si>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</si>
  <si>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</si>
  <si>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</si>
  <si>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</si>
  <si>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</si>
  <si>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</si>
  <si>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</si>
  <si>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</si>
  <si>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</si>
  <si>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</si>
  <si>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</si>
  <si>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</si>
  <si>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</si>
  <si>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</si>
  <si>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</si>
  <si>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</si>
  <si>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</si>
  <si>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</si>
  <si>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</si>
  <si>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</si>
  <si>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</si>
  <si>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</si>
  <si>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</si>
  <si>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</si>
  <si>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</si>
  <si>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</si>
  <si>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</si>
  <si>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</si>
  <si>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</si>
  <si>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</si>
  <si>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</si>
  <si>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</si>
  <si>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</si>
  <si>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</si>
  <si>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</si>
  <si>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</si>
  <si>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</si>
  <si>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</si>
  <si>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</si>
  <si>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</si>
  <si>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</si>
  <si>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</si>
  <si>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</si>
  <si>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</si>
  <si>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</si>
  <si>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</si>
  <si>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</si>
  <si>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</si>
  <si>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</si>
  <si>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</si>
  <si>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</si>
  <si>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</si>
  <si>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</si>
  <si>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</si>
  <si>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</si>
  <si>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</si>
  <si>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</si>
  <si>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</si>
  <si>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</si>
  <si>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</si>
  <si>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</si>
  <si>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</si>
  <si>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</si>
  <si>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</si>
  <si>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</si>
  <si>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</si>
  <si>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</si>
  <si>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</si>
  <si>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</si>
  <si>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</si>
  <si>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</si>
  <si>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</si>
  <si>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</si>
  <si>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</si>
  <si>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</si>
  <si>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</si>
  <si>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</si>
  <si>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</si>
  <si>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</si>
  <si>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</si>
  <si>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</si>
  <si>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</si>
  <si>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</si>
  <si>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</si>
  <si>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</si>
  <si>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</si>
  <si>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</si>
  <si>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</si>
  <si>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</si>
  <si>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</si>
  <si>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</si>
  <si>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</si>
  <si>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</si>
  <si>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</si>
  <si>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</si>
  <si>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</si>
  <si>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</si>
  <si>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</si>
  <si>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</si>
  <si>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</si>
  <si>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</si>
  <si>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</si>
  <si>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</si>
  <si>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</si>
  <si>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</si>
  <si>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</si>
  <si>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</si>
  <si>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</si>
  <si>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</si>
  <si>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</si>
  <si>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</si>
  <si>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</si>
  <si>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</si>
  <si>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</si>
  <si>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</si>
  <si>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</si>
  <si>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</si>
  <si>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</si>
  <si>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</si>
  <si>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</si>
  <si>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</si>
  <si>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</si>
  <si>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</si>
  <si>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</si>
  <si>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</si>
  <si>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</si>
  <si>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</si>
  <si>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</si>
  <si>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</si>
  <si>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</si>
  <si>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</si>
  <si>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</si>
  <si>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</si>
  <si>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</si>
  <si>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厚生労働省</t>
  </si>
  <si>
    <t>長期療養者就職支援対策費</t>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</si>
  <si>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</si>
  <si>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</si>
  <si>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小野寺　徳子</t>
    <rPh sb="8" eb="11">
      <t>オノデラ</t>
    </rPh>
    <rPh sb="12" eb="14">
      <t>トクコ</t>
    </rPh>
    <phoneticPr fontId="5"/>
  </si>
  <si>
    <t>○</t>
  </si>
  <si>
    <t>雇用保険法第62条第１項第6号</t>
    <phoneticPr fontId="5"/>
  </si>
  <si>
    <t>ハローワークががん診療連携拠点病院等のがん相談支援センターと連携し、離職を余儀なくされた長期療養者等に対する就職支援の事業を実施し、がん患者等の就職の実現を目指すとともに、就職支援に関するノウハウ・知見の蓄積を図る。</t>
    <phoneticPr fontId="5"/>
  </si>
  <si>
    <t>ハローワークに就職支援ナビゲーター等を配置し、がん診療連携拠点病院等との連携のもと、以下の業務等を実施する。
１　個々の長期療養者の希望や治療状況等を踏まえた職業相談、職業紹介
２　長期療養者の希望する労働条件に応じた求人の開拓、求人条件の緩和指導
３　長期療養者の就職後の職場定着の支援
４　がん診療連携拠点病院等への出張相談、労働市場・求人情報等の雇用関係情報の提供　
５　支援事例やノウハウ等に関する情報・意見交換を行う交流会の開催</t>
    <phoneticPr fontId="5"/>
  </si>
  <si>
    <t>-</t>
  </si>
  <si>
    <t>-</t>
    <phoneticPr fontId="5"/>
  </si>
  <si>
    <t>-</t>
    <phoneticPr fontId="5"/>
  </si>
  <si>
    <t>-</t>
    <phoneticPr fontId="5"/>
  </si>
  <si>
    <t>-</t>
    <phoneticPr fontId="5"/>
  </si>
  <si>
    <t>諸謝金</t>
    <rPh sb="0" eb="1">
      <t>ショ</t>
    </rPh>
    <rPh sb="1" eb="3">
      <t>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</si>
  <si>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</si>
  <si>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</si>
  <si>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職業講習等委託費</t>
    <rPh sb="0" eb="2">
      <t>ショクギョウ</t>
    </rPh>
    <rPh sb="2" eb="4">
      <t>コウシュウ</t>
    </rPh>
    <rPh sb="4" eb="5">
      <t>トウ</t>
    </rPh>
    <rPh sb="5" eb="8">
      <t>イタクヒ</t>
    </rPh>
    <phoneticPr fontId="5"/>
  </si>
  <si>
    <t>委員等旅費</t>
    <rPh sb="0" eb="2">
      <t>イイン</t>
    </rPh>
    <rPh sb="2" eb="3">
      <t>トウ</t>
    </rPh>
    <rPh sb="3" eb="5">
      <t>リョヒ</t>
    </rPh>
    <phoneticPr fontId="5"/>
  </si>
  <si>
    <t>長期療養者就職支援事業における支援対象者の就職率45％以上</t>
    <phoneticPr fontId="5"/>
  </si>
  <si>
    <t>％</t>
    <phoneticPr fontId="5"/>
  </si>
  <si>
    <t>-</t>
    <phoneticPr fontId="5"/>
  </si>
  <si>
    <t>-</t>
    <phoneticPr fontId="5"/>
  </si>
  <si>
    <t>厚生労働省職業安定局調べ</t>
    <phoneticPr fontId="5"/>
  </si>
  <si>
    <t>支援対象者数</t>
    <phoneticPr fontId="5"/>
  </si>
  <si>
    <t>件</t>
    <rPh sb="0" eb="1">
      <t>ケン</t>
    </rPh>
    <phoneticPr fontId="5"/>
  </si>
  <si>
    <t>円</t>
    <rPh sb="0" eb="1">
      <t>エン</t>
    </rPh>
    <phoneticPr fontId="5"/>
  </si>
  <si>
    <t>70,186千円
/384件</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</si>
  <si>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</si>
  <si>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</si>
  <si>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</si>
  <si>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</si>
  <si>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</si>
  <si>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</si>
  <si>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</si>
  <si>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</si>
  <si>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</si>
  <si>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</si>
  <si>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</si>
  <si>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</si>
  <si>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</si>
  <si>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</si>
  <si>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phoneticPr fontId="5"/>
  </si>
  <si>
    <t>就職支援ナビゲーターに対する諸謝金など職業相談、職業紹介業務に必要なものに限定している。</t>
    <phoneticPr fontId="5"/>
  </si>
  <si>
    <t>事業実施ハローワークの集中化等の効率的な実施に努めている。</t>
    <phoneticPr fontId="5"/>
  </si>
  <si>
    <t>ハローワークががん診療連携拠点病院等の相談支援センターと連携し、長期療養者に対する就職支援の事業を実施しており、成果実績も目標を上回り、実効性の高い手段となっている。</t>
    <phoneticPr fontId="5"/>
  </si>
  <si>
    <t>－</t>
    <phoneticPr fontId="5"/>
  </si>
  <si>
    <t>新25-0029</t>
    <phoneticPr fontId="5"/>
  </si>
  <si>
    <t>－</t>
    <phoneticPr fontId="5"/>
  </si>
  <si>
    <t>482</t>
    <phoneticPr fontId="5"/>
  </si>
  <si>
    <t>493</t>
    <phoneticPr fontId="5"/>
  </si>
  <si>
    <t>491</t>
    <phoneticPr fontId="5"/>
  </si>
  <si>
    <t>就職支援ナビゲーターの謝金</t>
    <rPh sb="0" eb="2">
      <t>シュウショク</t>
    </rPh>
    <rPh sb="2" eb="4">
      <t>シエン</t>
    </rPh>
    <rPh sb="11" eb="13">
      <t>シャキン</t>
    </rPh>
    <phoneticPr fontId="5"/>
  </si>
  <si>
    <t>長期療養者職業相談窓口の運営に係る経費</t>
    <rPh sb="0" eb="2">
      <t>チョウキ</t>
    </rPh>
    <rPh sb="2" eb="4">
      <t>リョウヨウ</t>
    </rPh>
    <rPh sb="4" eb="5">
      <t>シャ</t>
    </rPh>
    <rPh sb="5" eb="7">
      <t>ショクギョウ</t>
    </rPh>
    <rPh sb="7" eb="9">
      <t>ソウダン</t>
    </rPh>
    <rPh sb="9" eb="11">
      <t>マドグチ</t>
    </rPh>
    <rPh sb="12" eb="14">
      <t>ウンエイ</t>
    </rPh>
    <rPh sb="15" eb="16">
      <t>カカ</t>
    </rPh>
    <rPh sb="17" eb="19">
      <t>ケイヒ</t>
    </rPh>
    <phoneticPr fontId="5"/>
  </si>
  <si>
    <t>B.PwCコンサルティング合同会社</t>
    <rPh sb="13" eb="15">
      <t>ゴウドウ</t>
    </rPh>
    <rPh sb="15" eb="17">
      <t>カイシャ</t>
    </rPh>
    <phoneticPr fontId="5"/>
  </si>
  <si>
    <t>-</t>
    <phoneticPr fontId="5"/>
  </si>
  <si>
    <t>－</t>
    <phoneticPr fontId="5"/>
  </si>
  <si>
    <t>-</t>
    <phoneticPr fontId="5"/>
  </si>
  <si>
    <t>-</t>
    <phoneticPr fontId="5"/>
  </si>
  <si>
    <r>
      <t>P</t>
    </r>
    <r>
      <rPr>
        <sz val="11"/>
        <rFont val="ＭＳ Ｐゴシック"/>
        <family val="3"/>
        <charset val="128"/>
      </rPr>
      <t>wCコンサルティング合同会社</t>
    </r>
    <rPh sb="11" eb="13">
      <t>ゴウドウ</t>
    </rPh>
    <rPh sb="13" eb="15">
      <t>カイシャ</t>
    </rPh>
    <phoneticPr fontId="5"/>
  </si>
  <si>
    <t>-</t>
    <phoneticPr fontId="5"/>
  </si>
  <si>
    <t>-</t>
    <phoneticPr fontId="5"/>
  </si>
  <si>
    <t>管理費</t>
    <rPh sb="0" eb="3">
      <t>カンリヒ</t>
    </rPh>
    <phoneticPr fontId="5"/>
  </si>
  <si>
    <t>民間委託により実施している分については、一般競争入札（総合評価落札方式）により競争性を確保した上で、委託先を選定している。</t>
    <rPh sb="0" eb="2">
      <t>ミンカン</t>
    </rPh>
    <rPh sb="2" eb="4">
      <t>イタク</t>
    </rPh>
    <rPh sb="7" eb="9">
      <t>ジッシ</t>
    </rPh>
    <rPh sb="13" eb="14">
      <t>ブン</t>
    </rPh>
    <rPh sb="20" eb="22">
      <t>イッパン</t>
    </rPh>
    <rPh sb="22" eb="24">
      <t>キョウソウ</t>
    </rPh>
    <rPh sb="24" eb="26">
      <t>ニュウサツ</t>
    </rPh>
    <rPh sb="27" eb="29">
      <t>ソウゴウ</t>
    </rPh>
    <rPh sb="29" eb="31">
      <t>ヒョウカ</t>
    </rPh>
    <rPh sb="31" eb="33">
      <t>ラクサツ</t>
    </rPh>
    <rPh sb="33" eb="35">
      <t>ホウシキ</t>
    </rPh>
    <rPh sb="39" eb="42">
      <t>キョウソウセイ</t>
    </rPh>
    <rPh sb="43" eb="45">
      <t>カクホ</t>
    </rPh>
    <rPh sb="47" eb="48">
      <t>ウエ</t>
    </rPh>
    <rPh sb="50" eb="53">
      <t>イタクサキ</t>
    </rPh>
    <rPh sb="54" eb="56">
      <t>センテイ</t>
    </rPh>
    <phoneticPr fontId="5"/>
  </si>
  <si>
    <t>調査研究</t>
    <rPh sb="0" eb="2">
      <t>チョウサ</t>
    </rPh>
    <rPh sb="2" eb="4">
      <t>ケンキュウ</t>
    </rPh>
    <phoneticPr fontId="5"/>
  </si>
  <si>
    <t>本事業を実施することにより、がん患者等の就職の実現が図られ、公共職業安定所全体の就職件数も向上し、施策目標の達成に直結する。</t>
    <rPh sb="23" eb="25">
      <t>ジツゲン</t>
    </rPh>
    <rPh sb="30" eb="32">
      <t>コウキョウ</t>
    </rPh>
    <rPh sb="32" eb="34">
      <t>ショクギョウ</t>
    </rPh>
    <rPh sb="34" eb="37">
      <t>アンテイショ</t>
    </rPh>
    <rPh sb="37" eb="39">
      <t>ゼンタイ</t>
    </rPh>
    <rPh sb="40" eb="42">
      <t>シュウショク</t>
    </rPh>
    <rPh sb="42" eb="44">
      <t>ケンスウ</t>
    </rPh>
    <rPh sb="45" eb="47">
      <t>コウジョウ</t>
    </rPh>
    <phoneticPr fontId="5"/>
  </si>
  <si>
    <t>本事業は、がん等により長期にわたる治療等が必要な疾病をもつ求職者の就職の実現を図ることを目的としており、国民の2人に1人ががんに罹る状況なども踏まえると、広く国民ニーズは高いものである。</t>
    <rPh sb="33" eb="35">
      <t>シュウショク</t>
    </rPh>
    <phoneticPr fontId="5"/>
  </si>
  <si>
    <t>本事業は、がん患者等に対する就職支援を実施するものであるが、社会的要請は高いものの、企業側のがん患者等の採用やその後の定着に対する理解や就職支援のノウハウ等は十分に蓄積・構築されているとはいえず、現時点においては国が率先して実施すべきと考える。</t>
    <rPh sb="30" eb="33">
      <t>シャカイテキ</t>
    </rPh>
    <rPh sb="33" eb="35">
      <t>ヨウセイ</t>
    </rPh>
    <rPh sb="36" eb="37">
      <t>タカ</t>
    </rPh>
    <rPh sb="42" eb="45">
      <t>キギョウガワ</t>
    </rPh>
    <rPh sb="48" eb="50">
      <t>カンジャ</t>
    </rPh>
    <rPh sb="50" eb="51">
      <t>トウ</t>
    </rPh>
    <rPh sb="52" eb="54">
      <t>サイヨウ</t>
    </rPh>
    <rPh sb="57" eb="58">
      <t>ノチ</t>
    </rPh>
    <rPh sb="59" eb="61">
      <t>テイチャク</t>
    </rPh>
    <rPh sb="62" eb="63">
      <t>タイ</t>
    </rPh>
    <rPh sb="65" eb="67">
      <t>リカイ</t>
    </rPh>
    <rPh sb="68" eb="70">
      <t>シュウショク</t>
    </rPh>
    <rPh sb="70" eb="72">
      <t>シエン</t>
    </rPh>
    <rPh sb="77" eb="78">
      <t>トウ</t>
    </rPh>
    <rPh sb="79" eb="81">
      <t>ジュウブン</t>
    </rPh>
    <rPh sb="82" eb="84">
      <t>チクセキ</t>
    </rPh>
    <rPh sb="85" eb="87">
      <t>コウチク</t>
    </rPh>
    <phoneticPr fontId="5"/>
  </si>
  <si>
    <t>本事業は、労働市場のセーフティネットとして国が行う職業紹介の一環としてがん患者等の就職の実現を図ることを目的として実施しているものであり、国民の2人に1人ががんに罹る中で、治療等を受けながら働きたいというニーズも高まっており、こうした者の就職を実現することは優先度が高い。</t>
    <rPh sb="5" eb="7">
      <t>ロウドウ</t>
    </rPh>
    <rPh sb="7" eb="9">
      <t>シジョウ</t>
    </rPh>
    <rPh sb="21" eb="22">
      <t>クニ</t>
    </rPh>
    <rPh sb="23" eb="24">
      <t>オコナ</t>
    </rPh>
    <rPh sb="69" eb="71">
      <t>コクミン</t>
    </rPh>
    <rPh sb="73" eb="74">
      <t>ニン</t>
    </rPh>
    <rPh sb="76" eb="77">
      <t>ニン</t>
    </rPh>
    <rPh sb="81" eb="82">
      <t>カカ</t>
    </rPh>
    <rPh sb="83" eb="84">
      <t>ナカ</t>
    </rPh>
    <rPh sb="86" eb="88">
      <t>チリョウ</t>
    </rPh>
    <rPh sb="88" eb="89">
      <t>トウ</t>
    </rPh>
    <rPh sb="90" eb="91">
      <t>ウ</t>
    </rPh>
    <rPh sb="95" eb="96">
      <t>ハタラ</t>
    </rPh>
    <rPh sb="106" eb="107">
      <t>タカ</t>
    </rPh>
    <rPh sb="117" eb="118">
      <t>シャ</t>
    </rPh>
    <rPh sb="119" eb="121">
      <t>シュウショク</t>
    </rPh>
    <rPh sb="122" eb="124">
      <t>ジツゲン</t>
    </rPh>
    <rPh sb="129" eb="132">
      <t>ユウセンド</t>
    </rPh>
    <rPh sb="133" eb="134">
      <t>タカ</t>
    </rPh>
    <phoneticPr fontId="5"/>
  </si>
  <si>
    <t>公共職業安定所の求職者の就職率（常用）
（就職件数／新規求職者数）</t>
    <rPh sb="21" eb="23">
      <t>シュウショク</t>
    </rPh>
    <rPh sb="23" eb="25">
      <t>ケンスウ</t>
    </rPh>
    <rPh sb="26" eb="28">
      <t>シンキ</t>
    </rPh>
    <rPh sb="28" eb="31">
      <t>キュウショクシャ</t>
    </rPh>
    <rPh sb="31" eb="32">
      <t>スウ</t>
    </rPh>
    <phoneticPr fontId="5"/>
  </si>
  <si>
    <t>X:執行額（千円）
／Y:就職件数（件）　　　　　　　　　　　　　　　　　</t>
    <rPh sb="2" eb="4">
      <t>シッコウ</t>
    </rPh>
    <rPh sb="4" eb="5">
      <t>ガク</t>
    </rPh>
    <phoneticPr fontId="5"/>
  </si>
  <si>
    <t>207,538千円
/905件</t>
    <phoneticPr fontId="5"/>
  </si>
  <si>
    <t>就職率
（就職件数／新規対象者数）</t>
    <rPh sb="5" eb="7">
      <t>シュウショク</t>
    </rPh>
    <rPh sb="7" eb="9">
      <t>ケンスウ</t>
    </rPh>
    <rPh sb="10" eb="12">
      <t>シンキ</t>
    </rPh>
    <rPh sb="12" eb="15">
      <t>タイショウシャ</t>
    </rPh>
    <rPh sb="15" eb="16">
      <t>スウ</t>
    </rPh>
    <phoneticPr fontId="5"/>
  </si>
  <si>
    <t>-</t>
    <phoneticPr fontId="5"/>
  </si>
  <si>
    <t>-</t>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</si>
  <si>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</si>
  <si>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</si>
  <si>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実施箇所数が変更されているため経年での比較はできないが、長期療養者は、就職活動を行うにあたり、長期療養と仕事の両立など深刻な課題を抱えていることが多く、一般の求職者に比べて、きめ細かく継続的な支援が必要であることから、水準は妥当と考える。</t>
    <phoneticPr fontId="5"/>
  </si>
  <si>
    <t>成果実績は目標以上の実績をあげている。</t>
    <phoneticPr fontId="5"/>
  </si>
  <si>
    <t>A.東京労働局</t>
    <rPh sb="2" eb="4">
      <t>トウキョウ</t>
    </rPh>
    <rPh sb="4" eb="7">
      <t>ロウドウキョク</t>
    </rPh>
    <phoneticPr fontId="5"/>
  </si>
  <si>
    <t>東京労働局</t>
    <rPh sb="0" eb="2">
      <t>トウキョウ</t>
    </rPh>
    <rPh sb="2" eb="5">
      <t>ロウドウキョク</t>
    </rPh>
    <phoneticPr fontId="5"/>
  </si>
  <si>
    <t>神奈川労働局</t>
    <rPh sb="0" eb="3">
      <t>カナガワ</t>
    </rPh>
    <rPh sb="3" eb="6">
      <t>ロウドウキョク</t>
    </rPh>
    <phoneticPr fontId="5"/>
  </si>
  <si>
    <t>静岡労働局</t>
    <rPh sb="0" eb="2">
      <t>シズオカ</t>
    </rPh>
    <rPh sb="2" eb="5">
      <t>ロウドウキョク</t>
    </rPh>
    <phoneticPr fontId="5"/>
  </si>
  <si>
    <t>埼玉労働局</t>
    <rPh sb="0" eb="2">
      <t>サイタマ</t>
    </rPh>
    <rPh sb="2" eb="5">
      <t>ロウドウキョク</t>
    </rPh>
    <phoneticPr fontId="5"/>
  </si>
  <si>
    <t>愛知労働局</t>
    <rPh sb="0" eb="2">
      <t>アイチ</t>
    </rPh>
    <rPh sb="2" eb="5">
      <t>ロウドウキョク</t>
    </rPh>
    <phoneticPr fontId="5"/>
  </si>
  <si>
    <t>宮城労働局</t>
    <rPh sb="0" eb="2">
      <t>ミヤギ</t>
    </rPh>
    <rPh sb="2" eb="5">
      <t>ロウドウキョク</t>
    </rPh>
    <phoneticPr fontId="5"/>
  </si>
  <si>
    <t>北海道労働局</t>
    <rPh sb="0" eb="3">
      <t>ホッカイドウ</t>
    </rPh>
    <rPh sb="3" eb="6">
      <t>ロウドウキョク</t>
    </rPh>
    <phoneticPr fontId="5"/>
  </si>
  <si>
    <t>福井労働局</t>
    <rPh sb="0" eb="2">
      <t>フクイ</t>
    </rPh>
    <rPh sb="2" eb="5">
      <t>ロウドウキョク</t>
    </rPh>
    <phoneticPr fontId="5"/>
  </si>
  <si>
    <t>鹿児島労働局</t>
    <rPh sb="0" eb="3">
      <t>カゴシマ</t>
    </rPh>
    <rPh sb="3" eb="6">
      <t>ロウドウキョク</t>
    </rPh>
    <phoneticPr fontId="5"/>
  </si>
  <si>
    <t>沖縄労働局</t>
    <rPh sb="0" eb="2">
      <t>オキナワ</t>
    </rPh>
    <rPh sb="2" eb="5">
      <t>ロウドウキョク</t>
    </rPh>
    <phoneticPr fontId="5"/>
  </si>
  <si>
    <t>-</t>
    <phoneticPr fontId="5"/>
  </si>
  <si>
    <t>-</t>
    <phoneticPr fontId="5"/>
  </si>
  <si>
    <t>-</t>
    <phoneticPr fontId="5"/>
  </si>
  <si>
    <t>-</t>
    <phoneticPr fontId="5"/>
  </si>
  <si>
    <t>-</t>
    <phoneticPr fontId="5"/>
  </si>
  <si>
    <t>就職支援ナビゲーターの配置等</t>
    <rPh sb="0" eb="2">
      <t>シュウショク</t>
    </rPh>
    <rPh sb="2" eb="4">
      <t>シエン</t>
    </rPh>
    <rPh sb="11" eb="13">
      <t>ハイチ</t>
    </rPh>
    <rPh sb="13" eb="14">
      <t>トウ</t>
    </rPh>
    <phoneticPr fontId="5"/>
  </si>
  <si>
    <t>267,516千円
/1,743件</t>
    <rPh sb="7" eb="9">
      <t>センエン</t>
    </rPh>
    <rPh sb="16" eb="17">
      <t>ケン</t>
    </rPh>
    <phoneticPr fontId="5"/>
  </si>
  <si>
    <t>△</t>
  </si>
  <si>
    <t>ＩＣカード、公用車の活用等により、旅費の執行が見込みを下回ったこと。また、庁費について、競争入札等により見込みを下回ったこと。</t>
    <rPh sb="6" eb="9">
      <t>コウヨウシャ</t>
    </rPh>
    <rPh sb="10" eb="12">
      <t>カツヨウ</t>
    </rPh>
    <rPh sb="12" eb="13">
      <t>トウ</t>
    </rPh>
    <rPh sb="17" eb="19">
      <t>リョヒ</t>
    </rPh>
    <rPh sb="20" eb="22">
      <t>シッコウ</t>
    </rPh>
    <rPh sb="23" eb="25">
      <t>ミコ</t>
    </rPh>
    <rPh sb="27" eb="29">
      <t>シタマワ</t>
    </rPh>
    <rPh sb="37" eb="39">
      <t>チョウヒ</t>
    </rPh>
    <rPh sb="44" eb="46">
      <t>キョウソウ</t>
    </rPh>
    <rPh sb="46" eb="48">
      <t>ニュウサツ</t>
    </rPh>
    <rPh sb="48" eb="49">
      <t>トウ</t>
    </rPh>
    <rPh sb="52" eb="54">
      <t>ミコ</t>
    </rPh>
    <rPh sb="56" eb="58">
      <t>シタマワ</t>
    </rPh>
    <phoneticPr fontId="5"/>
  </si>
  <si>
    <t>消費税</t>
    <rPh sb="0" eb="3">
      <t>ショウヒゼイ</t>
    </rPh>
    <phoneticPr fontId="5"/>
  </si>
  <si>
    <t>事業推進員（人件費）</t>
    <rPh sb="0" eb="2">
      <t>ジギョウ</t>
    </rPh>
    <rPh sb="2" eb="5">
      <t>スイシンイン</t>
    </rPh>
    <rPh sb="6" eb="9">
      <t>ジンケンヒ</t>
    </rPh>
    <phoneticPr fontId="5"/>
  </si>
  <si>
    <t>委員謝金、交通費、宿泊費、印刷費等</t>
    <rPh sb="0" eb="2">
      <t>イイン</t>
    </rPh>
    <rPh sb="2" eb="4">
      <t>シャキン</t>
    </rPh>
    <rPh sb="5" eb="8">
      <t>コウツウヒ</t>
    </rPh>
    <rPh sb="9" eb="12">
      <t>シュクハクヒ</t>
    </rPh>
    <rPh sb="13" eb="16">
      <t>インサツヒ</t>
    </rPh>
    <rPh sb="16" eb="17">
      <t>トウ</t>
    </rPh>
    <phoneticPr fontId="5"/>
  </si>
  <si>
    <t>事業費</t>
    <rPh sb="0" eb="3">
      <t>ジギョウヒ</t>
    </rPh>
    <phoneticPr fontId="5"/>
  </si>
  <si>
    <t>平成29年度予算の執行率が80％と90％を下回ったものの、平成29年度は成果目標及び活動指標は目標を上回っており、支援対象者も増加傾向にあることから、長期療養者の就職支援として重要な事業となっている。</t>
    <phoneticPr fontId="5"/>
  </si>
  <si>
    <t xml:space="preserve">長期療養者の就労促進のためには、長期療養者の雇用に係る企業側の理解を一層促進するとともに、効果的なマッチングに向けた取組みを充実する必要がある。
また、支援対象者数については、地域間によって差が見られることから、先進事例の共有などを通して、支援対象者の確保に努める。なお、予算の執行率が低い理由は効率的な執行に努めた結果であるため、必要な予算については確保しつつも、引き続き効率的な執行に努めていく。
</t>
    <phoneticPr fontId="5"/>
  </si>
  <si>
    <t>平成28年度より全国で事業を行い、平成29年度は全国展開２年目の年になることから、各労働局にもノウハウ等が蓄積されたため、活動実績は目標を上回っている。</t>
    <rPh sb="0" eb="2">
      <t>ヘイセイ</t>
    </rPh>
    <rPh sb="4" eb="6">
      <t>ネンド</t>
    </rPh>
    <rPh sb="8" eb="10">
      <t>ゼンコク</t>
    </rPh>
    <rPh sb="11" eb="13">
      <t>ジギョウ</t>
    </rPh>
    <rPh sb="14" eb="15">
      <t>オコナ</t>
    </rPh>
    <rPh sb="17" eb="19">
      <t>ヘイセイ</t>
    </rPh>
    <rPh sb="21" eb="23">
      <t>ネンド</t>
    </rPh>
    <rPh sb="24" eb="26">
      <t>ゼンコク</t>
    </rPh>
    <rPh sb="26" eb="28">
      <t>テンカイ</t>
    </rPh>
    <rPh sb="29" eb="31">
      <t>ネンメ</t>
    </rPh>
    <rPh sb="32" eb="33">
      <t>トシ</t>
    </rPh>
    <rPh sb="41" eb="42">
      <t>カク</t>
    </rPh>
    <rPh sb="42" eb="44">
      <t>ロウドウ</t>
    </rPh>
    <rPh sb="44" eb="45">
      <t>キョク</t>
    </rPh>
    <rPh sb="51" eb="52">
      <t>ナド</t>
    </rPh>
    <rPh sb="53" eb="55">
      <t>チクセキ</t>
    </rPh>
    <rPh sb="61" eb="63">
      <t>カツドウ</t>
    </rPh>
    <rPh sb="63" eb="65">
      <t>ジッセキ</t>
    </rPh>
    <rPh sb="66" eb="68">
      <t>モクヒョウ</t>
    </rPh>
    <rPh sb="69" eb="71">
      <t>ウワマワ</t>
    </rPh>
    <phoneticPr fontId="5"/>
  </si>
  <si>
    <t>546,727千円
/2,154件</t>
    <rPh sb="7" eb="9">
      <t>センエン</t>
    </rPh>
    <rPh sb="16" eb="17">
      <t>ケン</t>
    </rPh>
    <phoneticPr fontId="5"/>
  </si>
  <si>
    <t>ニッポン一億総活躍プラン（平成28年6月2日閣議決定）
働き方改革実行計画（平成29年3月28日働き方改革実現会議決定）
がん対策推進基本計画（平成30年3月9日閣議決定）</t>
    <phoneticPr fontId="5"/>
  </si>
  <si>
    <t>　X/Y</t>
    <phoneticPr fontId="5"/>
  </si>
  <si>
    <t xml:space="preserve">・ 患者を中心とした支援を目指し、がん連携拠点病院や企業との連携を更に促進すべきである。また、相談支援体制の計画的な拡充及び連携病院の拡大に努めるべきである。         
・ 本事業の効果を適切に把握するため、就職活動や就職後の満足度、採用した企業側の評価などを把握することも必要である。         
・ 求人と求職のマッチング率をより高めるため、一般的な両立求人の開拓から、個々の求職者のニーズに対応した個別求人開拓にシフトすべきである。
・ がん相談支援センターなどに配置されている相談員等の業務内容と重複がないよう精査しつつ、予算の効率化を検討すべきである。         
・ 本事業は離職者に対する支援であるが、がん等に罹患しても離職せずに済む環境づくりと両輪で進めることが重要である。  </t>
    <phoneticPr fontId="5"/>
  </si>
  <si>
    <t>公開プロセスのとりまとめコメントを踏まえた見直しを行うこと。</t>
    <rPh sb="0" eb="2">
      <t>コウカイ</t>
    </rPh>
    <rPh sb="17" eb="18">
      <t>フ</t>
    </rPh>
    <rPh sb="21" eb="23">
      <t>ミナオ</t>
    </rPh>
    <rPh sb="25" eb="26">
      <t>オコナ</t>
    </rPh>
    <phoneticPr fontId="5"/>
  </si>
  <si>
    <t>-</t>
    <phoneticPr fontId="5"/>
  </si>
  <si>
    <t>就職支援ナビゲーターの増員による増</t>
    <rPh sb="0" eb="2">
      <t>シュウショク</t>
    </rPh>
    <rPh sb="2" eb="4">
      <t>シエン</t>
    </rPh>
    <rPh sb="11" eb="13">
      <t>ゾウイン</t>
    </rPh>
    <rPh sb="16" eb="17">
      <t>ゾウ</t>
    </rPh>
    <phoneticPr fontId="5"/>
  </si>
  <si>
    <t>執行等改善</t>
  </si>
  <si>
    <t>・2022年度までに全てのがん連携拠点病院等との連携体制を確立すべく、31年度要求において就職支援ナビゲーターを20人増員（74人→94人）する。
・事業効果の把握については、就職支援ナビゲーターによるアンケート調査等の実施を検討する。
・就職支援ナビゲーターと求人者支援員の連携をこれまで以上に強化し、支援対象者個人個人の治療状況・希望に合わせたオーダーメイド型求人の確保に努める。
・がん相談支援センターとはこれまでも業務に重複は生じていないが、今後も業務内容について精査しつつ、より一層の連携を図り、効率的・効果的な支援を行う。
・治療と仕事の両立支援については労働基準局の所管であるが、今後とも労働基準局との必要な連携を図っていく。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</si>
</sst>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40821</xdr:colOff>
      <xdr:row>740</xdr:row>
      <xdr:rowOff>163287</xdr:rowOff>
    </xdr:from>
    <xdr:to>
      <xdr:col>49</xdr:col>
      <xdr:colOff>108857</xdr:colOff>
      <xdr:row>753</xdr:row>
      <xdr:rowOff>225136</xdr:rowOff>
    </xdr:to>
    <xdr:sp macro="" textlink="">
      <xdr:nvSpPr>
        <xdr:cNvPr id="4" name="正方形/長方形 3"/>
        <xdr:cNvSpPr/>
      </xdr:nvSpPr>
      <xdr:spPr>
        <a:xfrm>
          <a:off x="1495548" y="42488923"/>
          <a:ext cx="8796400" cy="45645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176893</xdr:colOff>
      <xdr:row>740</xdr:row>
      <xdr:rowOff>231322</xdr:rowOff>
    </xdr:from>
    <xdr:to>
      <xdr:col>11</xdr:col>
      <xdr:colOff>81642</xdr:colOff>
      <xdr:row>741</xdr:row>
      <xdr:rowOff>285750</xdr:rowOff>
    </xdr:to>
    <xdr:sp macro="" textlink="">
      <xdr:nvSpPr>
        <xdr:cNvPr id="5" name="テキスト ボックス 4"/>
        <xdr:cNvSpPr txBox="1"/>
      </xdr:nvSpPr>
      <xdr:spPr>
        <a:xfrm>
          <a:off x="1605643" y="42059679"/>
          <a:ext cx="721178" cy="408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国</a:t>
          </a:r>
        </a:p>
      </xdr:txBody>
    </xdr:sp>
    <xdr:clientData/>
  </xdr:twoCellAnchor>
  <xdr:twoCellAnchor>
    <xdr:from>
      <xdr:col>15</xdr:col>
      <xdr:colOff>13609</xdr:colOff>
      <xdr:row>741</xdr:row>
      <xdr:rowOff>149677</xdr:rowOff>
    </xdr:from>
    <xdr:to>
      <xdr:col>39</xdr:col>
      <xdr:colOff>163286</xdr:colOff>
      <xdr:row>745</xdr:row>
      <xdr:rowOff>54427</xdr:rowOff>
    </xdr:to>
    <xdr:sp macro="" textlink="">
      <xdr:nvSpPr>
        <xdr:cNvPr id="6" name="正方形/長方形 5"/>
        <xdr:cNvSpPr/>
      </xdr:nvSpPr>
      <xdr:spPr>
        <a:xfrm>
          <a:off x="3075216" y="42331820"/>
          <a:ext cx="5048249" cy="13198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chemeClr val="tx1"/>
              </a:solidFill>
            </a:rPr>
            <a:t>厚生労働省</a:t>
          </a:r>
          <a:endParaRPr kumimoji="1" lang="en-US" altLang="ja-JP" sz="3200">
            <a:solidFill>
              <a:schemeClr val="tx1"/>
            </a:solidFill>
          </a:endParaRPr>
        </a:p>
        <a:p>
          <a:pPr algn="ctr"/>
          <a:r>
            <a:rPr kumimoji="1" lang="en-US" altLang="ja-JP" sz="3200">
              <a:solidFill>
                <a:schemeClr val="tx1"/>
              </a:solidFill>
            </a:rPr>
            <a:t>268</a:t>
          </a:r>
          <a:r>
            <a:rPr kumimoji="1" lang="ja-JP" altLang="en-US" sz="3200">
              <a:solidFill>
                <a:schemeClr val="tx1"/>
              </a:solidFill>
            </a:rPr>
            <a:t>百万円</a:t>
          </a:r>
        </a:p>
      </xdr:txBody>
    </xdr:sp>
    <xdr:clientData/>
  </xdr:twoCellAnchor>
  <xdr:twoCellAnchor>
    <xdr:from>
      <xdr:col>40</xdr:col>
      <xdr:colOff>190500</xdr:colOff>
      <xdr:row>742</xdr:row>
      <xdr:rowOff>69273</xdr:rowOff>
    </xdr:from>
    <xdr:to>
      <xdr:col>48</xdr:col>
      <xdr:colOff>13607</xdr:colOff>
      <xdr:row>745</xdr:row>
      <xdr:rowOff>81644</xdr:rowOff>
    </xdr:to>
    <xdr:sp macro="" textlink="">
      <xdr:nvSpPr>
        <xdr:cNvPr id="7" name="大かっこ 6"/>
        <xdr:cNvSpPr/>
      </xdr:nvSpPr>
      <xdr:spPr>
        <a:xfrm>
          <a:off x="8503227" y="43087637"/>
          <a:ext cx="1485653" cy="10514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solidFill>
                <a:schemeClr val="tx1"/>
              </a:solidFill>
            </a:rPr>
            <a:t>事務費</a:t>
          </a:r>
          <a:endParaRPr kumimoji="1" lang="en-US" altLang="ja-JP" sz="1400">
            <a:solidFill>
              <a:schemeClr val="tx1"/>
            </a:solidFill>
          </a:endParaRPr>
        </a:p>
        <a:p>
          <a:pPr algn="l"/>
          <a:endParaRPr kumimoji="1" lang="en-US" altLang="ja-JP" sz="1400">
            <a:solidFill>
              <a:schemeClr val="tx1"/>
            </a:solidFill>
          </a:endParaRPr>
        </a:p>
        <a:p>
          <a:pPr algn="l"/>
          <a:r>
            <a:rPr kumimoji="1" lang="en-US" altLang="ja-JP" sz="1400">
              <a:solidFill>
                <a:schemeClr val="tx1"/>
              </a:solidFill>
            </a:rPr>
            <a:t>0.5</a:t>
          </a:r>
          <a:r>
            <a:rPr kumimoji="1" lang="ja-JP" altLang="en-US" sz="1400">
              <a:solidFill>
                <a:schemeClr val="tx1"/>
              </a:solidFill>
            </a:rPr>
            <a:t>百万円</a:t>
          </a:r>
        </a:p>
      </xdr:txBody>
    </xdr:sp>
    <xdr:clientData/>
  </xdr:twoCellAnchor>
  <xdr:twoCellAnchor>
    <xdr:from>
      <xdr:col>12</xdr:col>
      <xdr:colOff>176893</xdr:colOff>
      <xdr:row>748</xdr:row>
      <xdr:rowOff>43542</xdr:rowOff>
    </xdr:from>
    <xdr:to>
      <xdr:col>29</xdr:col>
      <xdr:colOff>149679</xdr:colOff>
      <xdr:row>751</xdr:row>
      <xdr:rowOff>34637</xdr:rowOff>
    </xdr:to>
    <xdr:sp macro="" textlink="">
      <xdr:nvSpPr>
        <xdr:cNvPr id="8" name="正方形/長方形 7"/>
        <xdr:cNvSpPr/>
      </xdr:nvSpPr>
      <xdr:spPr>
        <a:xfrm>
          <a:off x="2670711" y="45140087"/>
          <a:ext cx="3505695" cy="10301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chemeClr val="tx1"/>
              </a:solidFill>
            </a:rPr>
            <a:t>A </a:t>
          </a:r>
          <a:r>
            <a:rPr kumimoji="1" lang="ja-JP" altLang="en-US" sz="2000">
              <a:solidFill>
                <a:schemeClr val="tx1"/>
              </a:solidFill>
            </a:rPr>
            <a:t>都道府県労働局（</a:t>
          </a:r>
          <a:r>
            <a:rPr kumimoji="1" lang="en-US" altLang="ja-JP" sz="2000">
              <a:solidFill>
                <a:schemeClr val="tx1"/>
              </a:solidFill>
            </a:rPr>
            <a:t>47</a:t>
          </a:r>
          <a:r>
            <a:rPr kumimoji="1" lang="ja-JP" altLang="en-US" sz="2000">
              <a:solidFill>
                <a:schemeClr val="tx1"/>
              </a:solidFill>
            </a:rPr>
            <a:t>）</a:t>
          </a:r>
          <a:endParaRPr kumimoji="1" lang="en-US" altLang="ja-JP" sz="2000">
            <a:solidFill>
              <a:schemeClr val="tx1"/>
            </a:solidFill>
          </a:endParaRPr>
        </a:p>
        <a:p>
          <a:pPr algn="ctr"/>
          <a:r>
            <a:rPr kumimoji="1" lang="en-US" altLang="ja-JP" sz="2000">
              <a:solidFill>
                <a:schemeClr val="tx1"/>
              </a:solidFill>
            </a:rPr>
            <a:t>258</a:t>
          </a:r>
          <a:r>
            <a:rPr kumimoji="1" lang="ja-JP" altLang="en-US" sz="2000">
              <a:solidFill>
                <a:schemeClr val="tx1"/>
              </a:solidFill>
            </a:rPr>
            <a:t>百万円</a:t>
          </a:r>
        </a:p>
      </xdr:txBody>
    </xdr:sp>
    <xdr:clientData/>
  </xdr:twoCellAnchor>
  <xdr:twoCellAnchor>
    <xdr:from>
      <xdr:col>17</xdr:col>
      <xdr:colOff>176893</xdr:colOff>
      <xdr:row>745</xdr:row>
      <xdr:rowOff>163285</xdr:rowOff>
    </xdr:from>
    <xdr:to>
      <xdr:col>22</xdr:col>
      <xdr:colOff>81643</xdr:colOff>
      <xdr:row>747</xdr:row>
      <xdr:rowOff>285750</xdr:rowOff>
    </xdr:to>
    <xdr:sp macro="" textlink="">
      <xdr:nvSpPr>
        <xdr:cNvPr id="9" name="下矢印 8"/>
        <xdr:cNvSpPr/>
      </xdr:nvSpPr>
      <xdr:spPr>
        <a:xfrm>
          <a:off x="3646714" y="43760571"/>
          <a:ext cx="925286" cy="830036"/>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13606</xdr:colOff>
      <xdr:row>746</xdr:row>
      <xdr:rowOff>272143</xdr:rowOff>
    </xdr:from>
    <xdr:to>
      <xdr:col>17</xdr:col>
      <xdr:colOff>27214</xdr:colOff>
      <xdr:row>747</xdr:row>
      <xdr:rowOff>353785</xdr:rowOff>
    </xdr:to>
    <xdr:sp macro="" textlink="">
      <xdr:nvSpPr>
        <xdr:cNvPr id="10" name="テキスト ボックス 9"/>
        <xdr:cNvSpPr txBox="1"/>
      </xdr:nvSpPr>
      <xdr:spPr>
        <a:xfrm>
          <a:off x="2258785" y="44223214"/>
          <a:ext cx="1238250" cy="435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t>【</a:t>
          </a:r>
          <a:r>
            <a:rPr kumimoji="1" lang="ja-JP" altLang="en-US" sz="1400" b="1"/>
            <a:t>予算示達</a:t>
          </a:r>
          <a:r>
            <a:rPr kumimoji="1" lang="en-US" altLang="ja-JP" sz="1400" b="1"/>
            <a:t>】</a:t>
          </a:r>
          <a:endParaRPr kumimoji="1" lang="ja-JP" altLang="en-US" sz="1400" b="1"/>
        </a:p>
      </xdr:txBody>
    </xdr:sp>
    <xdr:clientData/>
  </xdr:twoCellAnchor>
  <xdr:twoCellAnchor>
    <xdr:from>
      <xdr:col>29</xdr:col>
      <xdr:colOff>97971</xdr:colOff>
      <xdr:row>755</xdr:row>
      <xdr:rowOff>345621</xdr:rowOff>
    </xdr:from>
    <xdr:to>
      <xdr:col>46</xdr:col>
      <xdr:colOff>70756</xdr:colOff>
      <xdr:row>757</xdr:row>
      <xdr:rowOff>644978</xdr:rowOff>
    </xdr:to>
    <xdr:sp macro="" textlink="">
      <xdr:nvSpPr>
        <xdr:cNvPr id="11" name="正方形/長方形 10"/>
        <xdr:cNvSpPr/>
      </xdr:nvSpPr>
      <xdr:spPr>
        <a:xfrm>
          <a:off x="6017078" y="47480764"/>
          <a:ext cx="3442607" cy="13198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solidFill>
                <a:schemeClr val="tx1"/>
              </a:solidFill>
            </a:rPr>
            <a:t>B </a:t>
          </a:r>
          <a:r>
            <a:rPr kumimoji="1" lang="ja-JP" altLang="en-US" sz="2400">
              <a:solidFill>
                <a:schemeClr val="tx1"/>
              </a:solidFill>
            </a:rPr>
            <a:t>民間事業者（１）</a:t>
          </a:r>
          <a:endParaRPr kumimoji="1" lang="en-US" altLang="ja-JP" sz="2400">
            <a:solidFill>
              <a:schemeClr val="tx1"/>
            </a:solidFill>
          </a:endParaRPr>
        </a:p>
        <a:p>
          <a:pPr algn="ctr"/>
          <a:r>
            <a:rPr kumimoji="1" lang="en-US" altLang="ja-JP" sz="2400">
              <a:solidFill>
                <a:schemeClr val="tx1"/>
              </a:solidFill>
            </a:rPr>
            <a:t>9</a:t>
          </a:r>
          <a:r>
            <a:rPr kumimoji="1" lang="ja-JP" altLang="en-US" sz="2400">
              <a:solidFill>
                <a:schemeClr val="tx1"/>
              </a:solidFill>
            </a:rPr>
            <a:t>百万円</a:t>
          </a:r>
        </a:p>
      </xdr:txBody>
    </xdr:sp>
    <xdr:clientData/>
  </xdr:twoCellAnchor>
  <xdr:twoCellAnchor>
    <xdr:from>
      <xdr:col>32</xdr:col>
      <xdr:colOff>57149</xdr:colOff>
      <xdr:row>745</xdr:row>
      <xdr:rowOff>261256</xdr:rowOff>
    </xdr:from>
    <xdr:to>
      <xdr:col>36</xdr:col>
      <xdr:colOff>13607</xdr:colOff>
      <xdr:row>755</xdr:row>
      <xdr:rowOff>204107</xdr:rowOff>
    </xdr:to>
    <xdr:sp macro="" textlink="">
      <xdr:nvSpPr>
        <xdr:cNvPr id="12" name="下矢印 11"/>
        <xdr:cNvSpPr/>
      </xdr:nvSpPr>
      <xdr:spPr>
        <a:xfrm>
          <a:off x="6588578" y="43858542"/>
          <a:ext cx="772886" cy="3480708"/>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68034</xdr:colOff>
      <xdr:row>753</xdr:row>
      <xdr:rowOff>285751</xdr:rowOff>
    </xdr:from>
    <xdr:to>
      <xdr:col>50</xdr:col>
      <xdr:colOff>44822</xdr:colOff>
      <xdr:row>755</xdr:row>
      <xdr:rowOff>244929</xdr:rowOff>
    </xdr:to>
    <xdr:sp macro="" textlink="">
      <xdr:nvSpPr>
        <xdr:cNvPr id="14" name="テキスト ボックス 13"/>
        <xdr:cNvSpPr txBox="1"/>
      </xdr:nvSpPr>
      <xdr:spPr>
        <a:xfrm>
          <a:off x="7531152" y="47115133"/>
          <a:ext cx="2901523" cy="653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t>委託</a:t>
          </a:r>
          <a:endParaRPr kumimoji="1" lang="en-US" altLang="ja-JP" sz="1200" b="1"/>
        </a:p>
        <a:p>
          <a:pPr algn="l"/>
          <a:r>
            <a:rPr kumimoji="1" lang="en-US" altLang="ja-JP" sz="1200" b="1"/>
            <a:t>【</a:t>
          </a:r>
          <a:r>
            <a:rPr kumimoji="1" lang="ja-JP" altLang="en-US" sz="1200" b="1"/>
            <a:t>一般競争契約（総合評価）</a:t>
          </a:r>
          <a:r>
            <a:rPr kumimoji="1" lang="en-US" altLang="ja-JP" sz="1200" b="1"/>
            <a:t>】</a:t>
          </a:r>
          <a:endParaRPr kumimoji="1" lang="ja-JP" altLang="en-US" sz="1200" b="1"/>
        </a:p>
      </xdr:txBody>
    </xdr:sp>
    <xdr:clientData/>
  </xdr:twoCellAnchor>
  <xdr:twoCellAnchor>
    <xdr:from>
      <xdr:col>11</xdr:col>
      <xdr:colOff>190500</xdr:colOff>
      <xdr:row>751</xdr:row>
      <xdr:rowOff>155864</xdr:rowOff>
    </xdr:from>
    <xdr:to>
      <xdr:col>30</xdr:col>
      <xdr:colOff>138546</xdr:colOff>
      <xdr:row>752</xdr:row>
      <xdr:rowOff>311727</xdr:rowOff>
    </xdr:to>
    <xdr:sp macro="" textlink="">
      <xdr:nvSpPr>
        <xdr:cNvPr id="23" name="大かっこ 22"/>
        <xdr:cNvSpPr/>
      </xdr:nvSpPr>
      <xdr:spPr>
        <a:xfrm>
          <a:off x="2476500" y="46291500"/>
          <a:ext cx="3896591" cy="5022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就職支援ナビゲーターの配置　等</a:t>
          </a:r>
        </a:p>
      </xdr:txBody>
    </xdr:sp>
    <xdr:clientData/>
  </xdr:twoCellAnchor>
  <xdr:twoCellAnchor>
    <xdr:from>
      <xdr:col>28</xdr:col>
      <xdr:colOff>152400</xdr:colOff>
      <xdr:row>758</xdr:row>
      <xdr:rowOff>65809</xdr:rowOff>
    </xdr:from>
    <xdr:to>
      <xdr:col>47</xdr:col>
      <xdr:colOff>100445</xdr:colOff>
      <xdr:row>758</xdr:row>
      <xdr:rowOff>568036</xdr:rowOff>
    </xdr:to>
    <xdr:sp macro="" textlink="">
      <xdr:nvSpPr>
        <xdr:cNvPr id="24" name="大かっこ 23"/>
        <xdr:cNvSpPr/>
      </xdr:nvSpPr>
      <xdr:spPr>
        <a:xfrm>
          <a:off x="5971309" y="49284082"/>
          <a:ext cx="3896591" cy="5022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調査研究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topLeftCell="A751" zoomScale="75" zoomScaleNormal="75" zoomScaleSheetLayoutView="75" zoomScalePageLayoutView="85" workbookViewId="0">
      <selection activeCell="G779" sqref="G779:AB7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508</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69</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0.7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656</v>
      </c>
      <c r="AF7" s="911"/>
      <c r="AG7" s="911"/>
      <c r="AH7" s="911"/>
      <c r="AI7" s="911"/>
      <c r="AJ7" s="911"/>
      <c r="AK7" s="911"/>
      <c r="AL7" s="911"/>
      <c r="AM7" s="911"/>
      <c r="AN7" s="911"/>
      <c r="AO7" s="911"/>
      <c r="AP7" s="911"/>
      <c r="AQ7" s="911"/>
      <c r="AR7" s="911"/>
      <c r="AS7" s="911"/>
      <c r="AT7" s="911"/>
      <c r="AU7" s="911"/>
      <c r="AV7" s="911"/>
      <c r="AW7" s="911"/>
      <c r="AX7" s="912"/>
    </row>
    <row r="8" spans="1:50" ht="41.25" customHeight="1" x14ac:dyDescent="0.15">
      <c r="A8" s="491" t="s">
        <v>389</v>
      </c>
      <c r="B8" s="492"/>
      <c r="C8" s="492"/>
      <c r="D8" s="492"/>
      <c r="E8" s="492"/>
      <c r="F8" s="493"/>
      <c r="G8" s="939" t="str">
        <f>入力規則等!A26</f>
        <v>一億総活躍推進</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4"/>
      <c r="B13" s="615"/>
      <c r="C13" s="615"/>
      <c r="D13" s="615"/>
      <c r="E13" s="615"/>
      <c r="F13" s="616"/>
      <c r="G13" s="722" t="s">
        <v>6</v>
      </c>
      <c r="H13" s="723"/>
      <c r="I13" s="763" t="s">
        <v>7</v>
      </c>
      <c r="J13" s="764"/>
      <c r="K13" s="764"/>
      <c r="L13" s="764"/>
      <c r="M13" s="764"/>
      <c r="N13" s="764"/>
      <c r="O13" s="765"/>
      <c r="P13" s="656">
        <v>85</v>
      </c>
      <c r="Q13" s="657"/>
      <c r="R13" s="657"/>
      <c r="S13" s="657"/>
      <c r="T13" s="657"/>
      <c r="U13" s="657"/>
      <c r="V13" s="658"/>
      <c r="W13" s="656">
        <v>247</v>
      </c>
      <c r="X13" s="657"/>
      <c r="Y13" s="657"/>
      <c r="Z13" s="657"/>
      <c r="AA13" s="657"/>
      <c r="AB13" s="657"/>
      <c r="AC13" s="658"/>
      <c r="AD13" s="656">
        <v>334</v>
      </c>
      <c r="AE13" s="657"/>
      <c r="AF13" s="657"/>
      <c r="AG13" s="657"/>
      <c r="AH13" s="657"/>
      <c r="AI13" s="657"/>
      <c r="AJ13" s="658"/>
      <c r="AK13" s="656">
        <v>547</v>
      </c>
      <c r="AL13" s="657"/>
      <c r="AM13" s="657"/>
      <c r="AN13" s="657"/>
      <c r="AO13" s="657"/>
      <c r="AP13" s="657"/>
      <c r="AQ13" s="658"/>
      <c r="AR13" s="917">
        <v>697</v>
      </c>
      <c r="AS13" s="918"/>
      <c r="AT13" s="918"/>
      <c r="AU13" s="918"/>
      <c r="AV13" s="918"/>
      <c r="AW13" s="918"/>
      <c r="AX13" s="919"/>
    </row>
    <row r="14" spans="1:50" ht="21" customHeight="1" x14ac:dyDescent="0.15">
      <c r="A14" s="614"/>
      <c r="B14" s="615"/>
      <c r="C14" s="615"/>
      <c r="D14" s="615"/>
      <c r="E14" s="615"/>
      <c r="F14" s="616"/>
      <c r="G14" s="724"/>
      <c r="H14" s="725"/>
      <c r="I14" s="710" t="s">
        <v>8</v>
      </c>
      <c r="J14" s="761"/>
      <c r="K14" s="761"/>
      <c r="L14" s="761"/>
      <c r="M14" s="761"/>
      <c r="N14" s="761"/>
      <c r="O14" s="762"/>
      <c r="P14" s="656" t="s">
        <v>559</v>
      </c>
      <c r="Q14" s="657"/>
      <c r="R14" s="657"/>
      <c r="S14" s="657"/>
      <c r="T14" s="657"/>
      <c r="U14" s="657"/>
      <c r="V14" s="658"/>
      <c r="W14" s="656" t="s">
        <v>562</v>
      </c>
      <c r="X14" s="657"/>
      <c r="Y14" s="657"/>
      <c r="Z14" s="657"/>
      <c r="AA14" s="657"/>
      <c r="AB14" s="657"/>
      <c r="AC14" s="658"/>
      <c r="AD14" s="656" t="s">
        <v>562</v>
      </c>
      <c r="AE14" s="657"/>
      <c r="AF14" s="657"/>
      <c r="AG14" s="657"/>
      <c r="AH14" s="657"/>
      <c r="AI14" s="657"/>
      <c r="AJ14" s="658"/>
      <c r="AK14" s="656" t="s">
        <v>562</v>
      </c>
      <c r="AL14" s="657"/>
      <c r="AM14" s="657"/>
      <c r="AN14" s="657"/>
      <c r="AO14" s="657"/>
      <c r="AP14" s="657"/>
      <c r="AQ14" s="658"/>
      <c r="AR14" s="787"/>
      <c r="AS14" s="787"/>
      <c r="AT14" s="787"/>
      <c r="AU14" s="787"/>
      <c r="AV14" s="787"/>
      <c r="AW14" s="787"/>
      <c r="AX14" s="788"/>
    </row>
    <row r="15" spans="1:50" ht="21" customHeight="1" x14ac:dyDescent="0.15">
      <c r="A15" s="614"/>
      <c r="B15" s="615"/>
      <c r="C15" s="615"/>
      <c r="D15" s="615"/>
      <c r="E15" s="615"/>
      <c r="F15" s="616"/>
      <c r="G15" s="724"/>
      <c r="H15" s="725"/>
      <c r="I15" s="710" t="s">
        <v>51</v>
      </c>
      <c r="J15" s="711"/>
      <c r="K15" s="711"/>
      <c r="L15" s="711"/>
      <c r="M15" s="711"/>
      <c r="N15" s="711"/>
      <c r="O15" s="712"/>
      <c r="P15" s="656" t="s">
        <v>560</v>
      </c>
      <c r="Q15" s="657"/>
      <c r="R15" s="657"/>
      <c r="S15" s="657"/>
      <c r="T15" s="657"/>
      <c r="U15" s="657"/>
      <c r="V15" s="658"/>
      <c r="W15" s="656" t="s">
        <v>561</v>
      </c>
      <c r="X15" s="657"/>
      <c r="Y15" s="657"/>
      <c r="Z15" s="657"/>
      <c r="AA15" s="657"/>
      <c r="AB15" s="657"/>
      <c r="AC15" s="658"/>
      <c r="AD15" s="656" t="s">
        <v>562</v>
      </c>
      <c r="AE15" s="657"/>
      <c r="AF15" s="657"/>
      <c r="AG15" s="657"/>
      <c r="AH15" s="657"/>
      <c r="AI15" s="657"/>
      <c r="AJ15" s="658"/>
      <c r="AK15" s="656" t="s">
        <v>562</v>
      </c>
      <c r="AL15" s="657"/>
      <c r="AM15" s="657"/>
      <c r="AN15" s="657"/>
      <c r="AO15" s="657"/>
      <c r="AP15" s="657"/>
      <c r="AQ15" s="658"/>
      <c r="AR15" s="656" t="s">
        <v>660</v>
      </c>
      <c r="AS15" s="657"/>
      <c r="AT15" s="657"/>
      <c r="AU15" s="657"/>
      <c r="AV15" s="657"/>
      <c r="AW15" s="657"/>
      <c r="AX15" s="805"/>
    </row>
    <row r="16" spans="1:50" ht="21" customHeight="1" x14ac:dyDescent="0.15">
      <c r="A16" s="614"/>
      <c r="B16" s="615"/>
      <c r="C16" s="615"/>
      <c r="D16" s="615"/>
      <c r="E16" s="615"/>
      <c r="F16" s="616"/>
      <c r="G16" s="724"/>
      <c r="H16" s="725"/>
      <c r="I16" s="710" t="s">
        <v>52</v>
      </c>
      <c r="J16" s="711"/>
      <c r="K16" s="711"/>
      <c r="L16" s="711"/>
      <c r="M16" s="711"/>
      <c r="N16" s="711"/>
      <c r="O16" s="712"/>
      <c r="P16" s="656" t="s">
        <v>559</v>
      </c>
      <c r="Q16" s="657"/>
      <c r="R16" s="657"/>
      <c r="S16" s="657"/>
      <c r="T16" s="657"/>
      <c r="U16" s="657"/>
      <c r="V16" s="658"/>
      <c r="W16" s="656" t="s">
        <v>562</v>
      </c>
      <c r="X16" s="657"/>
      <c r="Y16" s="657"/>
      <c r="Z16" s="657"/>
      <c r="AA16" s="657"/>
      <c r="AB16" s="657"/>
      <c r="AC16" s="658"/>
      <c r="AD16" s="656" t="s">
        <v>562</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15">
      <c r="A17" s="614"/>
      <c r="B17" s="615"/>
      <c r="C17" s="615"/>
      <c r="D17" s="615"/>
      <c r="E17" s="615"/>
      <c r="F17" s="616"/>
      <c r="G17" s="724"/>
      <c r="H17" s="725"/>
      <c r="I17" s="710" t="s">
        <v>50</v>
      </c>
      <c r="J17" s="761"/>
      <c r="K17" s="761"/>
      <c r="L17" s="761"/>
      <c r="M17" s="761"/>
      <c r="N17" s="761"/>
      <c r="O17" s="762"/>
      <c r="P17" s="656" t="s">
        <v>559</v>
      </c>
      <c r="Q17" s="657"/>
      <c r="R17" s="657"/>
      <c r="S17" s="657"/>
      <c r="T17" s="657"/>
      <c r="U17" s="657"/>
      <c r="V17" s="658"/>
      <c r="W17" s="656" t="s">
        <v>562</v>
      </c>
      <c r="X17" s="657"/>
      <c r="Y17" s="657"/>
      <c r="Z17" s="657"/>
      <c r="AA17" s="657"/>
      <c r="AB17" s="657"/>
      <c r="AC17" s="658"/>
      <c r="AD17" s="656" t="s">
        <v>562</v>
      </c>
      <c r="AE17" s="657"/>
      <c r="AF17" s="657"/>
      <c r="AG17" s="657"/>
      <c r="AH17" s="657"/>
      <c r="AI17" s="657"/>
      <c r="AJ17" s="658"/>
      <c r="AK17" s="656" t="s">
        <v>562</v>
      </c>
      <c r="AL17" s="657"/>
      <c r="AM17" s="657"/>
      <c r="AN17" s="657"/>
      <c r="AO17" s="657"/>
      <c r="AP17" s="657"/>
      <c r="AQ17" s="658"/>
      <c r="AR17" s="915"/>
      <c r="AS17" s="915"/>
      <c r="AT17" s="915"/>
      <c r="AU17" s="915"/>
      <c r="AV17" s="915"/>
      <c r="AW17" s="915"/>
      <c r="AX17" s="916"/>
    </row>
    <row r="18" spans="1:50" ht="24.75" customHeight="1" x14ac:dyDescent="0.15">
      <c r="A18" s="614"/>
      <c r="B18" s="615"/>
      <c r="C18" s="615"/>
      <c r="D18" s="615"/>
      <c r="E18" s="615"/>
      <c r="F18" s="616"/>
      <c r="G18" s="726"/>
      <c r="H18" s="727"/>
      <c r="I18" s="715" t="s">
        <v>20</v>
      </c>
      <c r="J18" s="716"/>
      <c r="K18" s="716"/>
      <c r="L18" s="716"/>
      <c r="M18" s="716"/>
      <c r="N18" s="716"/>
      <c r="O18" s="717"/>
      <c r="P18" s="877">
        <f>SUM(P13:V17)</f>
        <v>85</v>
      </c>
      <c r="Q18" s="878"/>
      <c r="R18" s="878"/>
      <c r="S18" s="878"/>
      <c r="T18" s="878"/>
      <c r="U18" s="878"/>
      <c r="V18" s="879"/>
      <c r="W18" s="877">
        <f>SUM(W13:AC17)</f>
        <v>247</v>
      </c>
      <c r="X18" s="878"/>
      <c r="Y18" s="878"/>
      <c r="Z18" s="878"/>
      <c r="AA18" s="878"/>
      <c r="AB18" s="878"/>
      <c r="AC18" s="879"/>
      <c r="AD18" s="877">
        <f>SUM(AD13:AJ17)</f>
        <v>334</v>
      </c>
      <c r="AE18" s="878"/>
      <c r="AF18" s="878"/>
      <c r="AG18" s="878"/>
      <c r="AH18" s="878"/>
      <c r="AI18" s="878"/>
      <c r="AJ18" s="879"/>
      <c r="AK18" s="877">
        <f>SUM(AK13:AQ17)</f>
        <v>547</v>
      </c>
      <c r="AL18" s="878"/>
      <c r="AM18" s="878"/>
      <c r="AN18" s="878"/>
      <c r="AO18" s="878"/>
      <c r="AP18" s="878"/>
      <c r="AQ18" s="879"/>
      <c r="AR18" s="877">
        <f>SUM(AR13:AX17)</f>
        <v>697</v>
      </c>
      <c r="AS18" s="878"/>
      <c r="AT18" s="878"/>
      <c r="AU18" s="878"/>
      <c r="AV18" s="878"/>
      <c r="AW18" s="878"/>
      <c r="AX18" s="880"/>
    </row>
    <row r="19" spans="1:50" ht="24.75" customHeight="1" x14ac:dyDescent="0.15">
      <c r="A19" s="614"/>
      <c r="B19" s="615"/>
      <c r="C19" s="615"/>
      <c r="D19" s="615"/>
      <c r="E19" s="615"/>
      <c r="F19" s="616"/>
      <c r="G19" s="875" t="s">
        <v>9</v>
      </c>
      <c r="H19" s="876"/>
      <c r="I19" s="876"/>
      <c r="J19" s="876"/>
      <c r="K19" s="876"/>
      <c r="L19" s="876"/>
      <c r="M19" s="876"/>
      <c r="N19" s="876"/>
      <c r="O19" s="876"/>
      <c r="P19" s="656">
        <v>70</v>
      </c>
      <c r="Q19" s="657"/>
      <c r="R19" s="657"/>
      <c r="S19" s="657"/>
      <c r="T19" s="657"/>
      <c r="U19" s="657"/>
      <c r="V19" s="658"/>
      <c r="W19" s="656">
        <v>208</v>
      </c>
      <c r="X19" s="657"/>
      <c r="Y19" s="657"/>
      <c r="Z19" s="657"/>
      <c r="AA19" s="657"/>
      <c r="AB19" s="657"/>
      <c r="AC19" s="658"/>
      <c r="AD19" s="656">
        <v>267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5" t="s">
        <v>10</v>
      </c>
      <c r="H20" s="876"/>
      <c r="I20" s="876"/>
      <c r="J20" s="876"/>
      <c r="K20" s="876"/>
      <c r="L20" s="876"/>
      <c r="M20" s="876"/>
      <c r="N20" s="876"/>
      <c r="O20" s="876"/>
      <c r="P20" s="311">
        <f>IF(P18=0, "-", SUM(P19)/P18)</f>
        <v>0.82352941176470584</v>
      </c>
      <c r="Q20" s="311"/>
      <c r="R20" s="311"/>
      <c r="S20" s="311"/>
      <c r="T20" s="311"/>
      <c r="U20" s="311"/>
      <c r="V20" s="311"/>
      <c r="W20" s="311">
        <f t="shared" ref="W20" si="0">IF(W18=0, "-", SUM(W19)/W18)</f>
        <v>0.84210526315789469</v>
      </c>
      <c r="X20" s="311"/>
      <c r="Y20" s="311"/>
      <c r="Z20" s="311"/>
      <c r="AA20" s="311"/>
      <c r="AB20" s="311"/>
      <c r="AC20" s="311"/>
      <c r="AD20" s="311">
        <f t="shared" ref="AD20" si="1">IF(AD18=0, "-", SUM(AD19)/AD18)</f>
        <v>0.79940119760479045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498</v>
      </c>
      <c r="H21" s="310"/>
      <c r="I21" s="310"/>
      <c r="J21" s="310"/>
      <c r="K21" s="310"/>
      <c r="L21" s="310"/>
      <c r="M21" s="310"/>
      <c r="N21" s="310"/>
      <c r="O21" s="310"/>
      <c r="P21" s="311">
        <f>IF(P19=0, "-", SUM(P19)/SUM(P13,P14))</f>
        <v>0.82352941176470584</v>
      </c>
      <c r="Q21" s="311"/>
      <c r="R21" s="311"/>
      <c r="S21" s="311"/>
      <c r="T21" s="311"/>
      <c r="U21" s="311"/>
      <c r="V21" s="311"/>
      <c r="W21" s="311">
        <f t="shared" ref="W21" si="2">IF(W19=0, "-", SUM(W19)/SUM(W13,W14))</f>
        <v>0.84210526315789469</v>
      </c>
      <c r="X21" s="311"/>
      <c r="Y21" s="311"/>
      <c r="Z21" s="311"/>
      <c r="AA21" s="311"/>
      <c r="AB21" s="311"/>
      <c r="AC21" s="311"/>
      <c r="AD21" s="311">
        <f t="shared" ref="AD21" si="3">IF(AD19=0, "-", SUM(AD19)/SUM(AD13,AD14))</f>
        <v>0.79940119760479045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475</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474</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563</v>
      </c>
      <c r="H23" s="951"/>
      <c r="I23" s="951"/>
      <c r="J23" s="951"/>
      <c r="K23" s="951"/>
      <c r="L23" s="951"/>
      <c r="M23" s="951"/>
      <c r="N23" s="951"/>
      <c r="O23" s="952"/>
      <c r="P23" s="917">
        <v>386</v>
      </c>
      <c r="Q23" s="918"/>
      <c r="R23" s="918"/>
      <c r="S23" s="918"/>
      <c r="T23" s="918"/>
      <c r="U23" s="918"/>
      <c r="V23" s="935"/>
      <c r="W23" s="917">
        <v>512</v>
      </c>
      <c r="X23" s="918"/>
      <c r="Y23" s="918"/>
      <c r="Z23" s="918"/>
      <c r="AA23" s="918"/>
      <c r="AB23" s="918"/>
      <c r="AC23" s="935"/>
      <c r="AD23" s="972" t="s">
        <v>661</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564</v>
      </c>
      <c r="H24" s="954"/>
      <c r="I24" s="954"/>
      <c r="J24" s="954"/>
      <c r="K24" s="954"/>
      <c r="L24" s="954"/>
      <c r="M24" s="954"/>
      <c r="N24" s="954"/>
      <c r="O24" s="955"/>
      <c r="P24" s="656">
        <v>73</v>
      </c>
      <c r="Q24" s="657"/>
      <c r="R24" s="657"/>
      <c r="S24" s="657"/>
      <c r="T24" s="657"/>
      <c r="U24" s="657"/>
      <c r="V24" s="658"/>
      <c r="W24" s="656">
        <v>76</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565</v>
      </c>
      <c r="H25" s="954"/>
      <c r="I25" s="954"/>
      <c r="J25" s="954"/>
      <c r="K25" s="954"/>
      <c r="L25" s="954"/>
      <c r="M25" s="954"/>
      <c r="N25" s="954"/>
      <c r="O25" s="955"/>
      <c r="P25" s="656">
        <v>64</v>
      </c>
      <c r="Q25" s="657"/>
      <c r="R25" s="657"/>
      <c r="S25" s="657"/>
      <c r="T25" s="657"/>
      <c r="U25" s="657"/>
      <c r="V25" s="658"/>
      <c r="W25" s="656">
        <v>84</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566</v>
      </c>
      <c r="H26" s="954"/>
      <c r="I26" s="954"/>
      <c r="J26" s="954"/>
      <c r="K26" s="954"/>
      <c r="L26" s="954"/>
      <c r="M26" s="954"/>
      <c r="N26" s="954"/>
      <c r="O26" s="955"/>
      <c r="P26" s="656">
        <v>14</v>
      </c>
      <c r="Q26" s="657"/>
      <c r="R26" s="657"/>
      <c r="S26" s="657"/>
      <c r="T26" s="657"/>
      <c r="U26" s="657"/>
      <c r="V26" s="658"/>
      <c r="W26" s="656">
        <v>14</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567</v>
      </c>
      <c r="H27" s="954"/>
      <c r="I27" s="954"/>
      <c r="J27" s="954"/>
      <c r="K27" s="954"/>
      <c r="L27" s="954"/>
      <c r="M27" s="954"/>
      <c r="N27" s="954"/>
      <c r="O27" s="955"/>
      <c r="P27" s="656">
        <v>8</v>
      </c>
      <c r="Q27" s="657"/>
      <c r="R27" s="657"/>
      <c r="S27" s="657"/>
      <c r="T27" s="657"/>
      <c r="U27" s="657"/>
      <c r="V27" s="658"/>
      <c r="W27" s="656">
        <v>9</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479</v>
      </c>
      <c r="H28" s="957"/>
      <c r="I28" s="957"/>
      <c r="J28" s="957"/>
      <c r="K28" s="957"/>
      <c r="L28" s="957"/>
      <c r="M28" s="957"/>
      <c r="N28" s="957"/>
      <c r="O28" s="958"/>
      <c r="P28" s="877">
        <f>P29-SUM(P23:P27)</f>
        <v>2</v>
      </c>
      <c r="Q28" s="878"/>
      <c r="R28" s="878"/>
      <c r="S28" s="878"/>
      <c r="T28" s="878"/>
      <c r="U28" s="878"/>
      <c r="V28" s="879"/>
      <c r="W28" s="877">
        <f>W29-SUM(W23:W27)</f>
        <v>2</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476</v>
      </c>
      <c r="H29" s="960"/>
      <c r="I29" s="960"/>
      <c r="J29" s="960"/>
      <c r="K29" s="960"/>
      <c r="L29" s="960"/>
      <c r="M29" s="960"/>
      <c r="N29" s="960"/>
      <c r="O29" s="961"/>
      <c r="P29" s="931">
        <f>AK13</f>
        <v>547</v>
      </c>
      <c r="Q29" s="932"/>
      <c r="R29" s="932"/>
      <c r="S29" s="932"/>
      <c r="T29" s="932"/>
      <c r="U29" s="932"/>
      <c r="V29" s="933"/>
      <c r="W29" s="931">
        <f>AR13</f>
        <v>697</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492</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30</v>
      </c>
      <c r="AV31" s="192"/>
      <c r="AW31" s="394" t="s">
        <v>300</v>
      </c>
      <c r="AX31" s="395"/>
    </row>
    <row r="32" spans="1:50" ht="23.25" customHeight="1" x14ac:dyDescent="0.15">
      <c r="A32" s="399"/>
      <c r="B32" s="397"/>
      <c r="C32" s="397"/>
      <c r="D32" s="397"/>
      <c r="E32" s="397"/>
      <c r="F32" s="398"/>
      <c r="G32" s="560" t="s">
        <v>568</v>
      </c>
      <c r="H32" s="561"/>
      <c r="I32" s="561"/>
      <c r="J32" s="561"/>
      <c r="K32" s="561"/>
      <c r="L32" s="561"/>
      <c r="M32" s="561"/>
      <c r="N32" s="561"/>
      <c r="O32" s="562"/>
      <c r="P32" s="98" t="s">
        <v>621</v>
      </c>
      <c r="Q32" s="98"/>
      <c r="R32" s="98"/>
      <c r="S32" s="98"/>
      <c r="T32" s="98"/>
      <c r="U32" s="98"/>
      <c r="V32" s="98"/>
      <c r="W32" s="98"/>
      <c r="X32" s="99"/>
      <c r="Y32" s="467" t="s">
        <v>12</v>
      </c>
      <c r="Z32" s="527"/>
      <c r="AA32" s="528"/>
      <c r="AB32" s="457" t="s">
        <v>569</v>
      </c>
      <c r="AC32" s="457"/>
      <c r="AD32" s="457"/>
      <c r="AE32" s="211">
        <v>51.2</v>
      </c>
      <c r="AF32" s="212"/>
      <c r="AG32" s="212"/>
      <c r="AH32" s="212"/>
      <c r="AI32" s="211">
        <v>50.8</v>
      </c>
      <c r="AJ32" s="212"/>
      <c r="AK32" s="212"/>
      <c r="AL32" s="212"/>
      <c r="AM32" s="211">
        <v>55.4</v>
      </c>
      <c r="AN32" s="212"/>
      <c r="AO32" s="212"/>
      <c r="AP32" s="212"/>
      <c r="AQ32" s="333" t="s">
        <v>570</v>
      </c>
      <c r="AR32" s="200"/>
      <c r="AS32" s="200"/>
      <c r="AT32" s="334"/>
      <c r="AU32" s="212" t="s">
        <v>570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569</v>
      </c>
      <c r="AC33" s="519"/>
      <c r="AD33" s="519"/>
      <c r="AE33" s="211">
        <v>35</v>
      </c>
      <c r="AF33" s="212"/>
      <c r="AG33" s="212"/>
      <c r="AH33" s="212"/>
      <c r="AI33" s="211">
        <v>40</v>
      </c>
      <c r="AJ33" s="212"/>
      <c r="AK33" s="212"/>
      <c r="AL33" s="212"/>
      <c r="AM33" s="211">
        <v>45</v>
      </c>
      <c r="AN33" s="212"/>
      <c r="AO33" s="212"/>
      <c r="AP33" s="212"/>
      <c r="AQ33" s="333" t="s">
        <v>570</v>
      </c>
      <c r="AR33" s="200"/>
      <c r="AS33" s="200"/>
      <c r="AT33" s="334"/>
      <c r="AU33" s="212">
        <v>50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146.30000000000001</v>
      </c>
      <c r="AF34" s="212"/>
      <c r="AG34" s="212"/>
      <c r="AH34" s="212"/>
      <c r="AI34" s="211">
        <v>127</v>
      </c>
      <c r="AJ34" s="212"/>
      <c r="AK34" s="212"/>
      <c r="AL34" s="212"/>
      <c r="AM34" s="211">
        <v>123</v>
      </c>
      <c r="AN34" s="212"/>
      <c r="AO34" s="212"/>
      <c r="AP34" s="212"/>
      <c r="AQ34" s="333" t="s">
        <v>571</v>
      </c>
      <c r="AR34" s="200"/>
      <c r="AS34" s="200"/>
      <c r="AT34" s="334"/>
      <c r="AU34" s="212" t="s">
        <v>570</v>
      </c>
      <c r="AV34" s="212"/>
      <c r="AW34" s="212"/>
      <c r="AX34" s="214"/>
    </row>
    <row r="35" spans="1:50" ht="23.25" customHeight="1" x14ac:dyDescent="0.15">
      <c r="A35" s="219" t="s">
        <v>528</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492</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492</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488</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499</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493</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487</v>
      </c>
      <c r="AP79" s="272"/>
      <c r="AQ79" s="272"/>
      <c r="AR79" s="81" t="s">
        <v>485</v>
      </c>
      <c r="AS79" s="271"/>
      <c r="AT79" s="272"/>
      <c r="AU79" s="272"/>
      <c r="AV79" s="272"/>
      <c r="AW79" s="272"/>
      <c r="AX79" s="945"/>
    </row>
    <row r="80" spans="1:50" ht="18.75" hidden="1" customHeight="1" x14ac:dyDescent="0.15">
      <c r="A80" s="863" t="s">
        <v>266</v>
      </c>
      <c r="B80" s="520" t="s">
        <v>484</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495</v>
      </c>
      <c r="AR100" s="314"/>
      <c r="AS100" s="314"/>
      <c r="AT100" s="315"/>
      <c r="AU100" s="313" t="s">
        <v>541</v>
      </c>
      <c r="AV100" s="314"/>
      <c r="AW100" s="314"/>
      <c r="AX100" s="316"/>
    </row>
    <row r="101" spans="1:60" ht="23.25" customHeight="1" x14ac:dyDescent="0.15">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v>750</v>
      </c>
      <c r="AF101" s="212"/>
      <c r="AG101" s="212"/>
      <c r="AH101" s="213"/>
      <c r="AI101" s="211">
        <v>1780</v>
      </c>
      <c r="AJ101" s="212"/>
      <c r="AK101" s="212"/>
      <c r="AL101" s="213"/>
      <c r="AM101" s="211">
        <v>3144</v>
      </c>
      <c r="AN101" s="212"/>
      <c r="AO101" s="212"/>
      <c r="AP101" s="213"/>
      <c r="AQ101" s="211" t="s">
        <v>622</v>
      </c>
      <c r="AR101" s="212"/>
      <c r="AS101" s="212"/>
      <c r="AT101" s="213"/>
      <c r="AU101" s="211" t="s">
        <v>623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v>662</v>
      </c>
      <c r="AF102" s="414"/>
      <c r="AG102" s="414"/>
      <c r="AH102" s="414"/>
      <c r="AI102" s="414">
        <v>2162</v>
      </c>
      <c r="AJ102" s="414"/>
      <c r="AK102" s="414"/>
      <c r="AL102" s="414"/>
      <c r="AM102" s="414">
        <v>1962</v>
      </c>
      <c r="AN102" s="414"/>
      <c r="AO102" s="414"/>
      <c r="AP102" s="414"/>
      <c r="AQ102" s="266">
        <v>4308</v>
      </c>
      <c r="AR102" s="267"/>
      <c r="AS102" s="267"/>
      <c r="AT102" s="312"/>
      <c r="AU102" s="266" t="s">
        <v>623</v>
      </c>
      <c r="AV102" s="267"/>
      <c r="AW102" s="267"/>
      <c r="AX102" s="312"/>
    </row>
    <row r="103" spans="1:60" ht="31.5" hidden="1" customHeight="1" x14ac:dyDescent="0.15">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619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182776</v>
      </c>
      <c r="AF116" s="414"/>
      <c r="AG116" s="414"/>
      <c r="AH116" s="414"/>
      <c r="AI116" s="414">
        <v>229324</v>
      </c>
      <c r="AJ116" s="414"/>
      <c r="AK116" s="414"/>
      <c r="AL116" s="414"/>
      <c r="AM116" s="414">
        <v>153480</v>
      </c>
      <c r="AN116" s="414"/>
      <c r="AO116" s="414"/>
      <c r="AP116" s="414"/>
      <c r="AQ116" s="211">
        <v>253819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657</v>
      </c>
      <c r="AC117" s="469"/>
      <c r="AD117" s="470"/>
      <c r="AE117" s="590" t="s">
        <v>576</v>
      </c>
      <c r="AF117" s="547"/>
      <c r="AG117" s="547"/>
      <c r="AH117" s="547"/>
      <c r="AI117" s="590" t="s">
        <v>620</v>
      </c>
      <c r="AJ117" s="547"/>
      <c r="AK117" s="547"/>
      <c r="AL117" s="547"/>
      <c r="AM117" s="590" t="s">
        <v>645</v>
      </c>
      <c r="AN117" s="547"/>
      <c r="AO117" s="547"/>
      <c r="AP117" s="547"/>
      <c r="AQ117" s="590" t="s">
        <v>655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503</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506</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505</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503</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503</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618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v>31.1</v>
      </c>
      <c r="AF134" s="200"/>
      <c r="AG134" s="200"/>
      <c r="AH134" s="200"/>
      <c r="AI134" s="199">
        <v>31.3</v>
      </c>
      <c r="AJ134" s="200"/>
      <c r="AK134" s="200"/>
      <c r="AL134" s="200"/>
      <c r="AM134" s="199">
        <v>31.5</v>
      </c>
      <c r="AN134" s="200"/>
      <c r="AO134" s="200"/>
      <c r="AP134" s="200"/>
      <c r="AQ134" s="199" t="s">
        <v>588</v>
      </c>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v>32</v>
      </c>
      <c r="AF135" s="200"/>
      <c r="AG135" s="200"/>
      <c r="AH135" s="200"/>
      <c r="AI135" s="199">
        <v>31.6</v>
      </c>
      <c r="AJ135" s="200"/>
      <c r="AK135" s="200"/>
      <c r="AL135" s="200"/>
      <c r="AM135" s="199">
        <v>31.3</v>
      </c>
      <c r="AN135" s="200"/>
      <c r="AO135" s="200"/>
      <c r="AP135" s="200"/>
      <c r="AQ135" s="199" t="s">
        <v>562</v>
      </c>
      <c r="AR135" s="200"/>
      <c r="AS135" s="200"/>
      <c r="AT135" s="200"/>
      <c r="AU135" s="199">
        <v>31.5</v>
      </c>
      <c r="AV135" s="200"/>
      <c r="AW135" s="200"/>
      <c r="AX135" s="200"/>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558</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579</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582</v>
      </c>
      <c r="AF433" s="200"/>
      <c r="AG433" s="200"/>
      <c r="AH433" s="200"/>
      <c r="AI433" s="333" t="s">
        <v>582</v>
      </c>
      <c r="AJ433" s="200"/>
      <c r="AK433" s="200"/>
      <c r="AL433" s="200"/>
      <c r="AM433" s="333" t="s">
        <v>562</v>
      </c>
      <c r="AN433" s="200"/>
      <c r="AO433" s="200"/>
      <c r="AP433" s="334"/>
      <c r="AQ433" s="333" t="s">
        <v>562</v>
      </c>
      <c r="AR433" s="200"/>
      <c r="AS433" s="200"/>
      <c r="AT433" s="334"/>
      <c r="AU433" s="200" t="s">
        <v>562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33" t="s">
        <v>562</v>
      </c>
      <c r="AF434" s="200"/>
      <c r="AG434" s="200"/>
      <c r="AH434" s="334"/>
      <c r="AI434" s="333" t="s">
        <v>583</v>
      </c>
      <c r="AJ434" s="200"/>
      <c r="AK434" s="200"/>
      <c r="AL434" s="200"/>
      <c r="AM434" s="333" t="s">
        <v>584</v>
      </c>
      <c r="AN434" s="200"/>
      <c r="AO434" s="200"/>
      <c r="AP434" s="334"/>
      <c r="AQ434" s="333" t="s">
        <v>585</v>
      </c>
      <c r="AR434" s="200"/>
      <c r="AS434" s="200"/>
      <c r="AT434" s="334"/>
      <c r="AU434" s="200" t="s">
        <v>583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570</v>
      </c>
      <c r="AF435" s="200"/>
      <c r="AG435" s="200"/>
      <c r="AH435" s="334"/>
      <c r="AI435" s="333" t="s">
        <v>570</v>
      </c>
      <c r="AJ435" s="200"/>
      <c r="AK435" s="200"/>
      <c r="AL435" s="200"/>
      <c r="AM435" s="333" t="s">
        <v>570</v>
      </c>
      <c r="AN435" s="200"/>
      <c r="AO435" s="200"/>
      <c r="AP435" s="334"/>
      <c r="AQ435" s="333" t="s">
        <v>570</v>
      </c>
      <c r="AR435" s="200"/>
      <c r="AS435" s="200"/>
      <c r="AT435" s="334"/>
      <c r="AU435" s="200" t="s">
        <v>571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580</v>
      </c>
      <c r="H458" s="98"/>
      <c r="I458" s="98"/>
      <c r="J458" s="98"/>
      <c r="K458" s="98"/>
      <c r="L458" s="98"/>
      <c r="M458" s="98"/>
      <c r="N458" s="98"/>
      <c r="O458" s="98"/>
      <c r="P458" s="98"/>
      <c r="Q458" s="98"/>
      <c r="R458" s="98"/>
      <c r="S458" s="98"/>
      <c r="T458" s="98"/>
      <c r="U458" s="98"/>
      <c r="V458" s="98"/>
      <c r="W458" s="98"/>
      <c r="X458" s="99"/>
      <c r="Y458" s="194" t="s">
        <v>12</v>
      </c>
      <c r="Z458" s="195"/>
      <c r="AA458" s="196"/>
      <c r="AB458" s="206" t="s">
        <v>562</v>
      </c>
      <c r="AC458" s="206"/>
      <c r="AD458" s="206"/>
      <c r="AE458" s="333" t="s">
        <v>585</v>
      </c>
      <c r="AF458" s="200"/>
      <c r="AG458" s="200"/>
      <c r="AH458" s="200"/>
      <c r="AI458" s="333" t="s">
        <v>583</v>
      </c>
      <c r="AJ458" s="200"/>
      <c r="AK458" s="200"/>
      <c r="AL458" s="200"/>
      <c r="AM458" s="333" t="s">
        <v>560</v>
      </c>
      <c r="AN458" s="200"/>
      <c r="AO458" s="200"/>
      <c r="AP458" s="334"/>
      <c r="AQ458" s="333" t="s">
        <v>570</v>
      </c>
      <c r="AR458" s="200"/>
      <c r="AS458" s="200"/>
      <c r="AT458" s="334"/>
      <c r="AU458" s="200" t="s">
        <v>586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585</v>
      </c>
      <c r="AC459" s="198"/>
      <c r="AD459" s="198"/>
      <c r="AE459" s="333" t="s">
        <v>587</v>
      </c>
      <c r="AF459" s="200"/>
      <c r="AG459" s="200"/>
      <c r="AH459" s="334"/>
      <c r="AI459" s="333" t="s">
        <v>571</v>
      </c>
      <c r="AJ459" s="200"/>
      <c r="AK459" s="200"/>
      <c r="AL459" s="200"/>
      <c r="AM459" s="333" t="s">
        <v>585</v>
      </c>
      <c r="AN459" s="200"/>
      <c r="AO459" s="200"/>
      <c r="AP459" s="334"/>
      <c r="AQ459" s="333" t="s">
        <v>570</v>
      </c>
      <c r="AR459" s="200"/>
      <c r="AS459" s="200"/>
      <c r="AT459" s="334"/>
      <c r="AU459" s="200" t="s">
        <v>570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570</v>
      </c>
      <c r="AF460" s="200"/>
      <c r="AG460" s="200"/>
      <c r="AH460" s="334"/>
      <c r="AI460" s="333" t="s">
        <v>571</v>
      </c>
      <c r="AJ460" s="200"/>
      <c r="AK460" s="200"/>
      <c r="AL460" s="200"/>
      <c r="AM460" s="333" t="s">
        <v>570</v>
      </c>
      <c r="AN460" s="200"/>
      <c r="AO460" s="200"/>
      <c r="AP460" s="334"/>
      <c r="AQ460" s="333" t="s">
        <v>588</v>
      </c>
      <c r="AR460" s="200"/>
      <c r="AS460" s="200"/>
      <c r="AT460" s="334"/>
      <c r="AU460" s="200" t="s">
        <v>571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90"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615</v>
      </c>
      <c r="AH702" s="382"/>
      <c r="AI702" s="382"/>
      <c r="AJ702" s="382"/>
      <c r="AK702" s="382"/>
      <c r="AL702" s="382"/>
      <c r="AM702" s="382"/>
      <c r="AN702" s="382"/>
      <c r="AO702" s="382"/>
      <c r="AP702" s="382"/>
      <c r="AQ702" s="382"/>
      <c r="AR702" s="382"/>
      <c r="AS702" s="382"/>
      <c r="AT702" s="382"/>
      <c r="AU702" s="382"/>
      <c r="AV702" s="382"/>
      <c r="AW702" s="382"/>
      <c r="AX702" s="383"/>
    </row>
    <row r="703" spans="1:50" ht="109.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616</v>
      </c>
      <c r="AH703" s="95"/>
      <c r="AI703" s="95"/>
      <c r="AJ703" s="95"/>
      <c r="AK703" s="95"/>
      <c r="AL703" s="95"/>
      <c r="AM703" s="95"/>
      <c r="AN703" s="95"/>
      <c r="AO703" s="95"/>
      <c r="AP703" s="95"/>
      <c r="AQ703" s="95"/>
      <c r="AR703" s="95"/>
      <c r="AS703" s="95"/>
      <c r="AT703" s="95"/>
      <c r="AU703" s="95"/>
      <c r="AV703" s="95"/>
      <c r="AW703" s="95"/>
      <c r="AX703" s="96"/>
    </row>
    <row r="704" spans="1:50" ht="98.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617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3" t="s">
        <v>554</v>
      </c>
      <c r="AE705" s="714"/>
      <c r="AF705" s="714"/>
      <c r="AG705" s="118" t="s">
        <v>612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1"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590</v>
      </c>
      <c r="AE708" s="605"/>
      <c r="AF708" s="605"/>
      <c r="AG708" s="741" t="s">
        <v>581</v>
      </c>
      <c r="AH708" s="742"/>
      <c r="AI708" s="742"/>
      <c r="AJ708" s="742"/>
      <c r="AK708" s="742"/>
      <c r="AL708" s="742"/>
      <c r="AM708" s="742"/>
      <c r="AN708" s="742"/>
      <c r="AO708" s="742"/>
      <c r="AP708" s="742"/>
      <c r="AQ708" s="742"/>
      <c r="AR708" s="742"/>
      <c r="AS708" s="742"/>
      <c r="AT708" s="742"/>
      <c r="AU708" s="742"/>
      <c r="AV708" s="742"/>
      <c r="AW708" s="742"/>
      <c r="AX708" s="743"/>
    </row>
    <row r="709" spans="1:50" ht="87"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626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590</v>
      </c>
      <c r="AE710" s="322"/>
      <c r="AF710" s="322"/>
      <c r="AG710" s="94" t="s">
        <v>591</v>
      </c>
      <c r="AH710" s="95"/>
      <c r="AI710" s="95"/>
      <c r="AJ710" s="95"/>
      <c r="AK710" s="95"/>
      <c r="AL710" s="95"/>
      <c r="AM710" s="95"/>
      <c r="AN710" s="95"/>
      <c r="AO710" s="95"/>
      <c r="AP710" s="95"/>
      <c r="AQ710" s="95"/>
      <c r="AR710" s="95"/>
      <c r="AS710" s="95"/>
      <c r="AT710" s="95"/>
      <c r="AU710" s="95"/>
      <c r="AV710" s="95"/>
      <c r="AW710" s="95"/>
      <c r="AX710" s="96"/>
    </row>
    <row r="711" spans="1:50" ht="58.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57" customHeight="1" x14ac:dyDescent="0.15">
      <c r="A712" s="642"/>
      <c r="B712" s="644"/>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1" t="s">
        <v>646</v>
      </c>
      <c r="AE712" s="782"/>
      <c r="AF712" s="782"/>
      <c r="AG712" s="809" t="s">
        <v>647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46" t="s">
        <v>490</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590</v>
      </c>
      <c r="AE713" s="322"/>
      <c r="AF713" s="662"/>
      <c r="AG713" s="94" t="s">
        <v>591</v>
      </c>
      <c r="AH713" s="95"/>
      <c r="AI713" s="95"/>
      <c r="AJ713" s="95"/>
      <c r="AK713" s="95"/>
      <c r="AL713" s="95"/>
      <c r="AM713" s="95"/>
      <c r="AN713" s="95"/>
      <c r="AO713" s="95"/>
      <c r="AP713" s="95"/>
      <c r="AQ713" s="95"/>
      <c r="AR713" s="95"/>
      <c r="AS713" s="95"/>
      <c r="AT713" s="95"/>
      <c r="AU713" s="95"/>
      <c r="AV713" s="95"/>
      <c r="AW713" s="95"/>
      <c r="AX713" s="96"/>
    </row>
    <row r="714" spans="1:50" ht="42.7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554</v>
      </c>
      <c r="AE714" s="807"/>
      <c r="AF714" s="808"/>
      <c r="AG714" s="735" t="s">
        <v>593</v>
      </c>
      <c r="AH714" s="736"/>
      <c r="AI714" s="736"/>
      <c r="AJ714" s="736"/>
      <c r="AK714" s="736"/>
      <c r="AL714" s="736"/>
      <c r="AM714" s="736"/>
      <c r="AN714" s="736"/>
      <c r="AO714" s="736"/>
      <c r="AP714" s="736"/>
      <c r="AQ714" s="736"/>
      <c r="AR714" s="736"/>
      <c r="AS714" s="736"/>
      <c r="AT714" s="736"/>
      <c r="AU714" s="736"/>
      <c r="AV714" s="736"/>
      <c r="AW714" s="736"/>
      <c r="AX714" s="737"/>
    </row>
    <row r="715" spans="1:50" ht="37.5" customHeight="1" x14ac:dyDescent="0.15">
      <c r="A715" s="640"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321" t="s">
        <v>554</v>
      </c>
      <c r="AE715" s="322"/>
      <c r="AF715" s="322"/>
      <c r="AG715" s="741" t="s">
        <v>627</v>
      </c>
      <c r="AH715" s="742"/>
      <c r="AI715" s="742"/>
      <c r="AJ715" s="742"/>
      <c r="AK715" s="742"/>
      <c r="AL715" s="742"/>
      <c r="AM715" s="742"/>
      <c r="AN715" s="742"/>
      <c r="AO715" s="742"/>
      <c r="AP715" s="742"/>
      <c r="AQ715" s="742"/>
      <c r="AR715" s="742"/>
      <c r="AS715" s="742"/>
      <c r="AT715" s="742"/>
      <c r="AU715" s="742"/>
      <c r="AV715" s="742"/>
      <c r="AW715" s="742"/>
      <c r="AX715" s="743"/>
    </row>
    <row r="716" spans="1:50" ht="76.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554</v>
      </c>
      <c r="AE716" s="627"/>
      <c r="AF716" s="627"/>
      <c r="AG716" s="94" t="s">
        <v>594</v>
      </c>
      <c r="AH716" s="95"/>
      <c r="AI716" s="95"/>
      <c r="AJ716" s="95"/>
      <c r="AK716" s="95"/>
      <c r="AL716" s="95"/>
      <c r="AM716" s="95"/>
      <c r="AN716" s="95"/>
      <c r="AO716" s="95"/>
      <c r="AP716" s="95"/>
      <c r="AQ716" s="95"/>
      <c r="AR716" s="95"/>
      <c r="AS716" s="95"/>
      <c r="AT716" s="95"/>
      <c r="AU716" s="95"/>
      <c r="AV716" s="95"/>
      <c r="AW716" s="95"/>
      <c r="AX716" s="96"/>
    </row>
    <row r="717" spans="1:50" ht="69.7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654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590</v>
      </c>
      <c r="AE718" s="322"/>
      <c r="AF718" s="322"/>
      <c r="AG718" s="120" t="s">
        <v>595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590</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1"/>
      <c r="C726" s="814" t="s">
        <v>53</v>
      </c>
      <c r="D726" s="836"/>
      <c r="E726" s="836"/>
      <c r="F726" s="837"/>
      <c r="G726" s="573" t="s">
        <v>652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653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113.25" customHeight="1" thickBot="1" x14ac:dyDescent="0.2">
      <c r="A729" s="634" t="s">
        <v>658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9.75" customHeight="1" thickBot="1" x14ac:dyDescent="0.2">
      <c r="A731" s="798" t="s">
        <v>256</v>
      </c>
      <c r="B731" s="799"/>
      <c r="C731" s="799"/>
      <c r="D731" s="799"/>
      <c r="E731" s="800"/>
      <c r="F731" s="728" t="s">
        <v>659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127.5" customHeight="1" thickBot="1" x14ac:dyDescent="0.2">
      <c r="A733" s="672" t="s">
        <v>662</v>
      </c>
      <c r="B733" s="673"/>
      <c r="C733" s="673"/>
      <c r="D733" s="673"/>
      <c r="E733" s="674"/>
      <c r="F733" s="637" t="s">
        <v>663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6.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0" t="s">
        <v>496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0" t="s">
        <v>431</v>
      </c>
      <c r="B737" s="203"/>
      <c r="C737" s="203"/>
      <c r="D737" s="204"/>
      <c r="E737" s="986" t="s">
        <v>591</v>
      </c>
      <c r="F737" s="986"/>
      <c r="G737" s="986"/>
      <c r="H737" s="986"/>
      <c r="I737" s="986"/>
      <c r="J737" s="986"/>
      <c r="K737" s="986"/>
      <c r="L737" s="986"/>
      <c r="M737" s="986"/>
      <c r="N737" s="358" t="s">
        <v>358</v>
      </c>
      <c r="O737" s="358"/>
      <c r="P737" s="358"/>
      <c r="Q737" s="358"/>
      <c r="R737" s="986" t="s">
        <v>597</v>
      </c>
      <c r="S737" s="986"/>
      <c r="T737" s="986"/>
      <c r="U737" s="986"/>
      <c r="V737" s="986"/>
      <c r="W737" s="986"/>
      <c r="X737" s="986"/>
      <c r="Y737" s="986"/>
      <c r="Z737" s="986"/>
      <c r="AA737" s="358" t="s">
        <v>359</v>
      </c>
      <c r="AB737" s="358"/>
      <c r="AC737" s="358"/>
      <c r="AD737" s="358"/>
      <c r="AE737" s="986" t="s">
        <v>597</v>
      </c>
      <c r="AF737" s="986"/>
      <c r="AG737" s="986"/>
      <c r="AH737" s="986"/>
      <c r="AI737" s="986"/>
      <c r="AJ737" s="986"/>
      <c r="AK737" s="986"/>
      <c r="AL737" s="986"/>
      <c r="AM737" s="986"/>
      <c r="AN737" s="358" t="s">
        <v>360</v>
      </c>
      <c r="AO737" s="358"/>
      <c r="AP737" s="358"/>
      <c r="AQ737" s="358"/>
      <c r="AR737" s="987" t="s">
        <v>596</v>
      </c>
      <c r="AS737" s="988"/>
      <c r="AT737" s="988"/>
      <c r="AU737" s="988"/>
      <c r="AV737" s="988"/>
      <c r="AW737" s="988"/>
      <c r="AX737" s="989"/>
      <c r="AY737" s="89"/>
      <c r="AZ737" s="89"/>
    </row>
    <row r="738" spans="1:52" ht="24.75" customHeight="1" x14ac:dyDescent="0.15">
      <c r="A738" s="990" t="s">
        <v>361</v>
      </c>
      <c r="B738" s="203"/>
      <c r="C738" s="203"/>
      <c r="D738" s="204"/>
      <c r="E738" s="986" t="s">
        <v>598</v>
      </c>
      <c r="F738" s="986"/>
      <c r="G738" s="986"/>
      <c r="H738" s="986"/>
      <c r="I738" s="986"/>
      <c r="J738" s="986"/>
      <c r="K738" s="986"/>
      <c r="L738" s="986"/>
      <c r="M738" s="986"/>
      <c r="N738" s="358" t="s">
        <v>362</v>
      </c>
      <c r="O738" s="358"/>
      <c r="P738" s="358"/>
      <c r="Q738" s="358"/>
      <c r="R738" s="986" t="s">
        <v>599</v>
      </c>
      <c r="S738" s="986"/>
      <c r="T738" s="986"/>
      <c r="U738" s="986"/>
      <c r="V738" s="986"/>
      <c r="W738" s="986"/>
      <c r="X738" s="986"/>
      <c r="Y738" s="986"/>
      <c r="Z738" s="986"/>
      <c r="AA738" s="358" t="s">
        <v>483</v>
      </c>
      <c r="AB738" s="358"/>
      <c r="AC738" s="358"/>
      <c r="AD738" s="358"/>
      <c r="AE738" s="986" t="s">
        <v>600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549</v>
      </c>
      <c r="F739" s="998"/>
      <c r="G739" s="998"/>
      <c r="H739" s="91" t="str">
        <f>IF(E739="", "", "(")</f>
        <v>(</v>
      </c>
      <c r="I739" s="981" t="s">
        <v>485</v>
      </c>
      <c r="J739" s="981"/>
      <c r="K739" s="91" t="str">
        <f>IF(OR(I739="　", I739=""), "", "-")</f>
        <v/>
      </c>
      <c r="L739" s="982">
        <v>490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628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2"/>
    </row>
    <row r="780" spans="1:50" ht="24.75" customHeight="1" x14ac:dyDescent="0.15">
      <c r="A780" s="631"/>
      <c r="B780" s="632"/>
      <c r="C780" s="632"/>
      <c r="D780" s="632"/>
      <c r="E780" s="632"/>
      <c r="F780" s="633"/>
      <c r="G780" s="814" t="s">
        <v>17</v>
      </c>
      <c r="H780" s="667"/>
      <c r="I780" s="667"/>
      <c r="J780" s="667"/>
      <c r="K780" s="667"/>
      <c r="L780" s="666" t="s">
        <v>18</v>
      </c>
      <c r="M780" s="667"/>
      <c r="N780" s="667"/>
      <c r="O780" s="667"/>
      <c r="P780" s="667"/>
      <c r="Q780" s="667"/>
      <c r="R780" s="667"/>
      <c r="S780" s="667"/>
      <c r="T780" s="667"/>
      <c r="U780" s="667"/>
      <c r="V780" s="667"/>
      <c r="W780" s="667"/>
      <c r="X780" s="668"/>
      <c r="Y780" s="653" t="s">
        <v>19</v>
      </c>
      <c r="Z780" s="654"/>
      <c r="AA780" s="654"/>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3" t="s">
        <v>19</v>
      </c>
      <c r="AV780" s="654"/>
      <c r="AW780" s="654"/>
      <c r="AX780" s="655"/>
    </row>
    <row r="781" spans="1:50" ht="24.75" customHeight="1" x14ac:dyDescent="0.15">
      <c r="A781" s="631"/>
      <c r="B781" s="632"/>
      <c r="C781" s="632"/>
      <c r="D781" s="632"/>
      <c r="E781" s="632"/>
      <c r="F781" s="633"/>
      <c r="G781" s="669" t="s">
        <v>563</v>
      </c>
      <c r="H781" s="670"/>
      <c r="I781" s="670"/>
      <c r="J781" s="670"/>
      <c r="K781" s="671"/>
      <c r="L781" s="663" t="s">
        <v>601</v>
      </c>
      <c r="M781" s="664"/>
      <c r="N781" s="664"/>
      <c r="O781" s="664"/>
      <c r="P781" s="664"/>
      <c r="Q781" s="664"/>
      <c r="R781" s="664"/>
      <c r="S781" s="664"/>
      <c r="T781" s="664"/>
      <c r="U781" s="664"/>
      <c r="V781" s="664"/>
      <c r="W781" s="664"/>
      <c r="X781" s="665"/>
      <c r="Y781" s="384">
        <v>12</v>
      </c>
      <c r="Z781" s="385"/>
      <c r="AA781" s="385"/>
      <c r="AB781" s="804"/>
      <c r="AC781" s="669" t="s">
        <v>611</v>
      </c>
      <c r="AD781" s="670"/>
      <c r="AE781" s="670"/>
      <c r="AF781" s="670"/>
      <c r="AG781" s="671"/>
      <c r="AH781" s="663" t="s">
        <v>649</v>
      </c>
      <c r="AI781" s="664"/>
      <c r="AJ781" s="664"/>
      <c r="AK781" s="664"/>
      <c r="AL781" s="664"/>
      <c r="AM781" s="664"/>
      <c r="AN781" s="664"/>
      <c r="AO781" s="664"/>
      <c r="AP781" s="664"/>
      <c r="AQ781" s="664"/>
      <c r="AR781" s="664"/>
      <c r="AS781" s="664"/>
      <c r="AT781" s="665"/>
      <c r="AU781" s="384">
        <v>5.9560000000000004</v>
      </c>
      <c r="AV781" s="385"/>
      <c r="AW781" s="385"/>
      <c r="AX781" s="386"/>
    </row>
    <row r="782" spans="1:50" ht="24.75" customHeight="1" x14ac:dyDescent="0.15">
      <c r="A782" s="631"/>
      <c r="B782" s="632"/>
      <c r="C782" s="632"/>
      <c r="D782" s="632"/>
      <c r="E782" s="632"/>
      <c r="F782" s="633"/>
      <c r="G782" s="606" t="s">
        <v>564</v>
      </c>
      <c r="H782" s="607"/>
      <c r="I782" s="607"/>
      <c r="J782" s="607"/>
      <c r="K782" s="608"/>
      <c r="L782" s="598" t="s">
        <v>602</v>
      </c>
      <c r="M782" s="599"/>
      <c r="N782" s="599"/>
      <c r="O782" s="599"/>
      <c r="P782" s="599"/>
      <c r="Q782" s="599"/>
      <c r="R782" s="599"/>
      <c r="S782" s="599"/>
      <c r="T782" s="599"/>
      <c r="U782" s="599"/>
      <c r="V782" s="599"/>
      <c r="W782" s="599"/>
      <c r="X782" s="600"/>
      <c r="Y782" s="601">
        <v>2</v>
      </c>
      <c r="Z782" s="602"/>
      <c r="AA782" s="602"/>
      <c r="AB782" s="612"/>
      <c r="AC782" s="606" t="s">
        <v>651</v>
      </c>
      <c r="AD782" s="607"/>
      <c r="AE782" s="607"/>
      <c r="AF782" s="607"/>
      <c r="AG782" s="608"/>
      <c r="AH782" s="598" t="s">
        <v>650</v>
      </c>
      <c r="AI782" s="599"/>
      <c r="AJ782" s="599"/>
      <c r="AK782" s="599"/>
      <c r="AL782" s="599"/>
      <c r="AM782" s="599"/>
      <c r="AN782" s="599"/>
      <c r="AO782" s="599"/>
      <c r="AP782" s="599"/>
      <c r="AQ782" s="599"/>
      <c r="AR782" s="599"/>
      <c r="AS782" s="599"/>
      <c r="AT782" s="600"/>
      <c r="AU782" s="601">
        <v>2.1989999999999998</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648</v>
      </c>
      <c r="AD783" s="607"/>
      <c r="AE783" s="607"/>
      <c r="AF783" s="607"/>
      <c r="AG783" s="608"/>
      <c r="AH783" s="598"/>
      <c r="AI783" s="599"/>
      <c r="AJ783" s="599"/>
      <c r="AK783" s="599"/>
      <c r="AL783" s="599"/>
      <c r="AM783" s="599"/>
      <c r="AN783" s="599"/>
      <c r="AO783" s="599"/>
      <c r="AP783" s="599"/>
      <c r="AQ783" s="599"/>
      <c r="AR783" s="599"/>
      <c r="AS783" s="599"/>
      <c r="AT783" s="600"/>
      <c r="AU783" s="601">
        <v>0.65200000000000002</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5" t="s">
        <v>20</v>
      </c>
      <c r="H791" s="826"/>
      <c r="I791" s="826"/>
      <c r="J791" s="826"/>
      <c r="K791" s="826"/>
      <c r="L791" s="827"/>
      <c r="M791" s="828"/>
      <c r="N791" s="828"/>
      <c r="O791" s="828"/>
      <c r="P791" s="828"/>
      <c r="Q791" s="828"/>
      <c r="R791" s="828"/>
      <c r="S791" s="828"/>
      <c r="T791" s="828"/>
      <c r="U791" s="828"/>
      <c r="V791" s="828"/>
      <c r="W791" s="828"/>
      <c r="X791" s="829"/>
      <c r="Y791" s="830">
        <f>SUM(Y781:AB790)</f>
        <v>14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8.8070000000000004</v>
      </c>
      <c r="AV791" s="831"/>
      <c r="AW791" s="831"/>
      <c r="AX791" s="833"/>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2"/>
    </row>
    <row r="793" spans="1:50" ht="24.75" hidden="1" customHeight="1" x14ac:dyDescent="0.15">
      <c r="A793" s="631"/>
      <c r="B793" s="632"/>
      <c r="C793" s="632"/>
      <c r="D793" s="632"/>
      <c r="E793" s="632"/>
      <c r="F793" s="633"/>
      <c r="G793" s="814" t="s">
        <v>17</v>
      </c>
      <c r="H793" s="667"/>
      <c r="I793" s="667"/>
      <c r="J793" s="667"/>
      <c r="K793" s="667"/>
      <c r="L793" s="666" t="s">
        <v>18</v>
      </c>
      <c r="M793" s="667"/>
      <c r="N793" s="667"/>
      <c r="O793" s="667"/>
      <c r="P793" s="667"/>
      <c r="Q793" s="667"/>
      <c r="R793" s="667"/>
      <c r="S793" s="667"/>
      <c r="T793" s="667"/>
      <c r="U793" s="667"/>
      <c r="V793" s="667"/>
      <c r="W793" s="667"/>
      <c r="X793" s="668"/>
      <c r="Y793" s="653" t="s">
        <v>19</v>
      </c>
      <c r="Z793" s="654"/>
      <c r="AA793" s="654"/>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3" t="s">
        <v>19</v>
      </c>
      <c r="AV793" s="654"/>
      <c r="AW793" s="654"/>
      <c r="AX793" s="655"/>
    </row>
    <row r="794" spans="1:50" ht="24.75" hidden="1" customHeight="1" x14ac:dyDescent="0.15">
      <c r="A794" s="631"/>
      <c r="B794" s="632"/>
      <c r="C794" s="632"/>
      <c r="D794" s="632"/>
      <c r="E794" s="632"/>
      <c r="F794" s="633"/>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2"/>
    </row>
    <row r="806" spans="1:50" ht="24.75" hidden="1" customHeight="1" x14ac:dyDescent="0.15">
      <c r="A806" s="631"/>
      <c r="B806" s="632"/>
      <c r="C806" s="632"/>
      <c r="D806" s="632"/>
      <c r="E806" s="632"/>
      <c r="F806" s="633"/>
      <c r="G806" s="814" t="s">
        <v>17</v>
      </c>
      <c r="H806" s="667"/>
      <c r="I806" s="667"/>
      <c r="J806" s="667"/>
      <c r="K806" s="667"/>
      <c r="L806" s="666" t="s">
        <v>18</v>
      </c>
      <c r="M806" s="667"/>
      <c r="N806" s="667"/>
      <c r="O806" s="667"/>
      <c r="P806" s="667"/>
      <c r="Q806" s="667"/>
      <c r="R806" s="667"/>
      <c r="S806" s="667"/>
      <c r="T806" s="667"/>
      <c r="U806" s="667"/>
      <c r="V806" s="667"/>
      <c r="W806" s="667"/>
      <c r="X806" s="668"/>
      <c r="Y806" s="653" t="s">
        <v>19</v>
      </c>
      <c r="Z806" s="654"/>
      <c r="AA806" s="654"/>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3" t="s">
        <v>19</v>
      </c>
      <c r="AV806" s="654"/>
      <c r="AW806" s="654"/>
      <c r="AX806" s="655"/>
    </row>
    <row r="807" spans="1:50" ht="24.75" hidden="1" customHeight="1" x14ac:dyDescent="0.15">
      <c r="A807" s="631"/>
      <c r="B807" s="632"/>
      <c r="C807" s="632"/>
      <c r="D807" s="632"/>
      <c r="E807" s="632"/>
      <c r="F807" s="633"/>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2"/>
    </row>
    <row r="819" spans="1:50" ht="24.75" hidden="1" customHeight="1" x14ac:dyDescent="0.15">
      <c r="A819" s="631"/>
      <c r="B819" s="632"/>
      <c r="C819" s="632"/>
      <c r="D819" s="632"/>
      <c r="E819" s="632"/>
      <c r="F819" s="633"/>
      <c r="G819" s="814" t="s">
        <v>17</v>
      </c>
      <c r="H819" s="667"/>
      <c r="I819" s="667"/>
      <c r="J819" s="667"/>
      <c r="K819" s="667"/>
      <c r="L819" s="666" t="s">
        <v>18</v>
      </c>
      <c r="M819" s="667"/>
      <c r="N819" s="667"/>
      <c r="O819" s="667"/>
      <c r="P819" s="667"/>
      <c r="Q819" s="667"/>
      <c r="R819" s="667"/>
      <c r="S819" s="667"/>
      <c r="T819" s="667"/>
      <c r="U819" s="667"/>
      <c r="V819" s="667"/>
      <c r="W819" s="667"/>
      <c r="X819" s="668"/>
      <c r="Y819" s="653" t="s">
        <v>19</v>
      </c>
      <c r="Z819" s="654"/>
      <c r="AA819" s="654"/>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3" t="s">
        <v>19</v>
      </c>
      <c r="AV819" s="654"/>
      <c r="AW819" s="654"/>
      <c r="AX819" s="655"/>
    </row>
    <row r="820" spans="1:50" s="16" customFormat="1" ht="24.75" hidden="1" customHeight="1" x14ac:dyDescent="0.15">
      <c r="A820" s="631"/>
      <c r="B820" s="632"/>
      <c r="C820" s="632"/>
      <c r="D820" s="632"/>
      <c r="E820" s="632"/>
      <c r="F820" s="633"/>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487</v>
      </c>
      <c r="AM831" s="274"/>
      <c r="AN831" s="274"/>
      <c r="AO831" s="82" t="s">
        <v>485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629</v>
      </c>
      <c r="D837" s="340"/>
      <c r="E837" s="340"/>
      <c r="F837" s="340"/>
      <c r="G837" s="340"/>
      <c r="H837" s="340"/>
      <c r="I837" s="340"/>
      <c r="J837" s="341" t="s">
        <v>639</v>
      </c>
      <c r="K837" s="342"/>
      <c r="L837" s="342"/>
      <c r="M837" s="342"/>
      <c r="N837" s="342"/>
      <c r="O837" s="342"/>
      <c r="P837" s="355" t="s">
        <v>644</v>
      </c>
      <c r="Q837" s="343"/>
      <c r="R837" s="343"/>
      <c r="S837" s="343"/>
      <c r="T837" s="343"/>
      <c r="U837" s="343"/>
      <c r="V837" s="343"/>
      <c r="W837" s="343"/>
      <c r="X837" s="343"/>
      <c r="Y837" s="344">
        <v>14</v>
      </c>
      <c r="Z837" s="345"/>
      <c r="AA837" s="345"/>
      <c r="AB837" s="346"/>
      <c r="AC837" s="356"/>
      <c r="AD837" s="364"/>
      <c r="AE837" s="364"/>
      <c r="AF837" s="364"/>
      <c r="AG837" s="364"/>
      <c r="AH837" s="365" t="s">
        <v>588</v>
      </c>
      <c r="AI837" s="366"/>
      <c r="AJ837" s="366"/>
      <c r="AK837" s="366"/>
      <c r="AL837" s="350" t="s">
        <v>604</v>
      </c>
      <c r="AM837" s="351"/>
      <c r="AN837" s="351"/>
      <c r="AO837" s="352"/>
      <c r="AP837" s="353" t="s">
        <v>605</v>
      </c>
      <c r="AQ837" s="353"/>
      <c r="AR837" s="353"/>
      <c r="AS837" s="353"/>
      <c r="AT837" s="353"/>
      <c r="AU837" s="353"/>
      <c r="AV837" s="353"/>
      <c r="AW837" s="353"/>
      <c r="AX837" s="353"/>
    </row>
    <row r="838" spans="1:50" ht="30" customHeight="1" x14ac:dyDescent="0.15">
      <c r="A838" s="372">
        <v>2</v>
      </c>
      <c r="B838" s="372">
        <v>1</v>
      </c>
      <c r="C838" s="354" t="s">
        <v>630</v>
      </c>
      <c r="D838" s="340"/>
      <c r="E838" s="340"/>
      <c r="F838" s="340"/>
      <c r="G838" s="340"/>
      <c r="H838" s="340"/>
      <c r="I838" s="340"/>
      <c r="J838" s="341" t="s">
        <v>639</v>
      </c>
      <c r="K838" s="342"/>
      <c r="L838" s="342"/>
      <c r="M838" s="342"/>
      <c r="N838" s="342"/>
      <c r="O838" s="342"/>
      <c r="P838" s="355" t="s">
        <v>644</v>
      </c>
      <c r="Q838" s="343"/>
      <c r="R838" s="343"/>
      <c r="S838" s="343"/>
      <c r="T838" s="343"/>
      <c r="U838" s="343"/>
      <c r="V838" s="343"/>
      <c r="W838" s="343"/>
      <c r="X838" s="343"/>
      <c r="Y838" s="344">
        <v>13</v>
      </c>
      <c r="Z838" s="345"/>
      <c r="AA838" s="345"/>
      <c r="AB838" s="346"/>
      <c r="AC838" s="356"/>
      <c r="AD838" s="356"/>
      <c r="AE838" s="356"/>
      <c r="AF838" s="356"/>
      <c r="AG838" s="356"/>
      <c r="AH838" s="365" t="s">
        <v>606</v>
      </c>
      <c r="AI838" s="366"/>
      <c r="AJ838" s="366"/>
      <c r="AK838" s="366"/>
      <c r="AL838" s="367" t="s">
        <v>606</v>
      </c>
      <c r="AM838" s="368"/>
      <c r="AN838" s="368"/>
      <c r="AO838" s="369"/>
      <c r="AP838" s="353" t="s">
        <v>581</v>
      </c>
      <c r="AQ838" s="353"/>
      <c r="AR838" s="353"/>
      <c r="AS838" s="353"/>
      <c r="AT838" s="353"/>
      <c r="AU838" s="353"/>
      <c r="AV838" s="353"/>
      <c r="AW838" s="353"/>
      <c r="AX838" s="353"/>
    </row>
    <row r="839" spans="1:50" ht="30" customHeight="1" x14ac:dyDescent="0.15">
      <c r="A839" s="372">
        <v>3</v>
      </c>
      <c r="B839" s="372">
        <v>1</v>
      </c>
      <c r="C839" s="354" t="s">
        <v>631</v>
      </c>
      <c r="D839" s="340"/>
      <c r="E839" s="340"/>
      <c r="F839" s="340"/>
      <c r="G839" s="340"/>
      <c r="H839" s="340"/>
      <c r="I839" s="340"/>
      <c r="J839" s="341" t="s">
        <v>639</v>
      </c>
      <c r="K839" s="342"/>
      <c r="L839" s="342"/>
      <c r="M839" s="342"/>
      <c r="N839" s="342"/>
      <c r="O839" s="342"/>
      <c r="P839" s="355" t="s">
        <v>644</v>
      </c>
      <c r="Q839" s="343"/>
      <c r="R839" s="343"/>
      <c r="S839" s="343"/>
      <c r="T839" s="343"/>
      <c r="U839" s="343"/>
      <c r="V839" s="343"/>
      <c r="W839" s="343"/>
      <c r="X839" s="343"/>
      <c r="Y839" s="344">
        <v>11</v>
      </c>
      <c r="Z839" s="345"/>
      <c r="AA839" s="345"/>
      <c r="AB839" s="346"/>
      <c r="AC839" s="356"/>
      <c r="AD839" s="356"/>
      <c r="AE839" s="356"/>
      <c r="AF839" s="356"/>
      <c r="AG839" s="356"/>
      <c r="AH839" s="348" t="s">
        <v>606</v>
      </c>
      <c r="AI839" s="349"/>
      <c r="AJ839" s="349"/>
      <c r="AK839" s="349"/>
      <c r="AL839" s="350" t="s">
        <v>571</v>
      </c>
      <c r="AM839" s="351"/>
      <c r="AN839" s="351"/>
      <c r="AO839" s="352"/>
      <c r="AP839" s="353" t="s">
        <v>606</v>
      </c>
      <c r="AQ839" s="353"/>
      <c r="AR839" s="353"/>
      <c r="AS839" s="353"/>
      <c r="AT839" s="353"/>
      <c r="AU839" s="353"/>
      <c r="AV839" s="353"/>
      <c r="AW839" s="353"/>
      <c r="AX839" s="353"/>
    </row>
    <row r="840" spans="1:50" ht="30" customHeight="1" x14ac:dyDescent="0.15">
      <c r="A840" s="372">
        <v>4</v>
      </c>
      <c r="B840" s="372">
        <v>1</v>
      </c>
      <c r="C840" s="354" t="s">
        <v>632</v>
      </c>
      <c r="D840" s="340"/>
      <c r="E840" s="340"/>
      <c r="F840" s="340"/>
      <c r="G840" s="340"/>
      <c r="H840" s="340"/>
      <c r="I840" s="340"/>
      <c r="J840" s="341" t="s">
        <v>639</v>
      </c>
      <c r="K840" s="342"/>
      <c r="L840" s="342"/>
      <c r="M840" s="342"/>
      <c r="N840" s="342"/>
      <c r="O840" s="342"/>
      <c r="P840" s="355" t="s">
        <v>644</v>
      </c>
      <c r="Q840" s="343"/>
      <c r="R840" s="343"/>
      <c r="S840" s="343"/>
      <c r="T840" s="343"/>
      <c r="U840" s="343"/>
      <c r="V840" s="343"/>
      <c r="W840" s="343"/>
      <c r="X840" s="343"/>
      <c r="Y840" s="344">
        <v>10</v>
      </c>
      <c r="Z840" s="345"/>
      <c r="AA840" s="345"/>
      <c r="AB840" s="346"/>
      <c r="AC840" s="356"/>
      <c r="AD840" s="356"/>
      <c r="AE840" s="356"/>
      <c r="AF840" s="356"/>
      <c r="AG840" s="356"/>
      <c r="AH840" s="348" t="s">
        <v>606</v>
      </c>
      <c r="AI840" s="349"/>
      <c r="AJ840" s="349"/>
      <c r="AK840" s="349"/>
      <c r="AL840" s="350" t="s">
        <v>607</v>
      </c>
      <c r="AM840" s="351"/>
      <c r="AN840" s="351"/>
      <c r="AO840" s="352"/>
      <c r="AP840" s="353" t="s">
        <v>562</v>
      </c>
      <c r="AQ840" s="353"/>
      <c r="AR840" s="353"/>
      <c r="AS840" s="353"/>
      <c r="AT840" s="353"/>
      <c r="AU840" s="353"/>
      <c r="AV840" s="353"/>
      <c r="AW840" s="353"/>
      <c r="AX840" s="353"/>
    </row>
    <row r="841" spans="1:50" ht="30" customHeight="1" x14ac:dyDescent="0.15">
      <c r="A841" s="372">
        <v>5</v>
      </c>
      <c r="B841" s="372">
        <v>1</v>
      </c>
      <c r="C841" s="354" t="s">
        <v>633</v>
      </c>
      <c r="D841" s="340"/>
      <c r="E841" s="340"/>
      <c r="F841" s="340"/>
      <c r="G841" s="340"/>
      <c r="H841" s="340"/>
      <c r="I841" s="340"/>
      <c r="J841" s="341" t="s">
        <v>640</v>
      </c>
      <c r="K841" s="342"/>
      <c r="L841" s="342"/>
      <c r="M841" s="342"/>
      <c r="N841" s="342"/>
      <c r="O841" s="342"/>
      <c r="P841" s="355" t="s">
        <v>644</v>
      </c>
      <c r="Q841" s="343"/>
      <c r="R841" s="343"/>
      <c r="S841" s="343"/>
      <c r="T841" s="343"/>
      <c r="U841" s="343"/>
      <c r="V841" s="343"/>
      <c r="W841" s="343"/>
      <c r="X841" s="343"/>
      <c r="Y841" s="344">
        <v>9</v>
      </c>
      <c r="Z841" s="345"/>
      <c r="AA841" s="345"/>
      <c r="AB841" s="346"/>
      <c r="AC841" s="347"/>
      <c r="AD841" s="347"/>
      <c r="AE841" s="347"/>
      <c r="AF841" s="347"/>
      <c r="AG841" s="347"/>
      <c r="AH841" s="348" t="s">
        <v>606</v>
      </c>
      <c r="AI841" s="349"/>
      <c r="AJ841" s="349"/>
      <c r="AK841" s="349"/>
      <c r="AL841" s="350" t="s">
        <v>562</v>
      </c>
      <c r="AM841" s="351"/>
      <c r="AN841" s="351"/>
      <c r="AO841" s="352"/>
      <c r="AP841" s="353" t="s">
        <v>562</v>
      </c>
      <c r="AQ841" s="353"/>
      <c r="AR841" s="353"/>
      <c r="AS841" s="353"/>
      <c r="AT841" s="353"/>
      <c r="AU841" s="353"/>
      <c r="AV841" s="353"/>
      <c r="AW841" s="353"/>
      <c r="AX841" s="353"/>
    </row>
    <row r="842" spans="1:50" ht="30" customHeight="1" x14ac:dyDescent="0.15">
      <c r="A842" s="372">
        <v>6</v>
      </c>
      <c r="B842" s="372">
        <v>1</v>
      </c>
      <c r="C842" s="354" t="s">
        <v>634</v>
      </c>
      <c r="D842" s="340"/>
      <c r="E842" s="340"/>
      <c r="F842" s="340"/>
      <c r="G842" s="340"/>
      <c r="H842" s="340"/>
      <c r="I842" s="340"/>
      <c r="J842" s="341" t="s">
        <v>640</v>
      </c>
      <c r="K842" s="342"/>
      <c r="L842" s="342"/>
      <c r="M842" s="342"/>
      <c r="N842" s="342"/>
      <c r="O842" s="342"/>
      <c r="P842" s="355" t="s">
        <v>644</v>
      </c>
      <c r="Q842" s="343"/>
      <c r="R842" s="343"/>
      <c r="S842" s="343"/>
      <c r="T842" s="343"/>
      <c r="U842" s="343"/>
      <c r="V842" s="343"/>
      <c r="W842" s="343"/>
      <c r="X842" s="343"/>
      <c r="Y842" s="344">
        <v>9</v>
      </c>
      <c r="Z842" s="345"/>
      <c r="AA842" s="345"/>
      <c r="AB842" s="346"/>
      <c r="AC842" s="347"/>
      <c r="AD842" s="347"/>
      <c r="AE842" s="347"/>
      <c r="AF842" s="347"/>
      <c r="AG842" s="347"/>
      <c r="AH842" s="348" t="s">
        <v>562</v>
      </c>
      <c r="AI842" s="349"/>
      <c r="AJ842" s="349"/>
      <c r="AK842" s="349"/>
      <c r="AL842" s="350" t="s">
        <v>562</v>
      </c>
      <c r="AM842" s="351"/>
      <c r="AN842" s="351"/>
      <c r="AO842" s="352"/>
      <c r="AP842" s="353" t="s">
        <v>562</v>
      </c>
      <c r="AQ842" s="353"/>
      <c r="AR842" s="353"/>
      <c r="AS842" s="353"/>
      <c r="AT842" s="353"/>
      <c r="AU842" s="353"/>
      <c r="AV842" s="353"/>
      <c r="AW842" s="353"/>
      <c r="AX842" s="353"/>
    </row>
    <row r="843" spans="1:50" ht="30" customHeight="1" x14ac:dyDescent="0.15">
      <c r="A843" s="372">
        <v>7</v>
      </c>
      <c r="B843" s="372">
        <v>1</v>
      </c>
      <c r="C843" s="354" t="s">
        <v>635</v>
      </c>
      <c r="D843" s="340"/>
      <c r="E843" s="340"/>
      <c r="F843" s="340"/>
      <c r="G843" s="340"/>
      <c r="H843" s="340"/>
      <c r="I843" s="340"/>
      <c r="J843" s="341" t="s">
        <v>639</v>
      </c>
      <c r="K843" s="342"/>
      <c r="L843" s="342"/>
      <c r="M843" s="342"/>
      <c r="N843" s="342"/>
      <c r="O843" s="342"/>
      <c r="P843" s="355" t="s">
        <v>644</v>
      </c>
      <c r="Q843" s="343"/>
      <c r="R843" s="343"/>
      <c r="S843" s="343"/>
      <c r="T843" s="343"/>
      <c r="U843" s="343"/>
      <c r="V843" s="343"/>
      <c r="W843" s="343"/>
      <c r="X843" s="343"/>
      <c r="Y843" s="344">
        <v>8</v>
      </c>
      <c r="Z843" s="345"/>
      <c r="AA843" s="345"/>
      <c r="AB843" s="346"/>
      <c r="AC843" s="347"/>
      <c r="AD843" s="347"/>
      <c r="AE843" s="347"/>
      <c r="AF843" s="347"/>
      <c r="AG843" s="347"/>
      <c r="AH843" s="348" t="s">
        <v>562</v>
      </c>
      <c r="AI843" s="349"/>
      <c r="AJ843" s="349"/>
      <c r="AK843" s="349"/>
      <c r="AL843" s="350" t="s">
        <v>562</v>
      </c>
      <c r="AM843" s="351"/>
      <c r="AN843" s="351"/>
      <c r="AO843" s="352"/>
      <c r="AP843" s="353" t="s">
        <v>571</v>
      </c>
      <c r="AQ843" s="353"/>
      <c r="AR843" s="353"/>
      <c r="AS843" s="353"/>
      <c r="AT843" s="353"/>
      <c r="AU843" s="353"/>
      <c r="AV843" s="353"/>
      <c r="AW843" s="353"/>
      <c r="AX843" s="353"/>
    </row>
    <row r="844" spans="1:50" ht="30" customHeight="1" x14ac:dyDescent="0.15">
      <c r="A844" s="372">
        <v>8</v>
      </c>
      <c r="B844" s="372">
        <v>1</v>
      </c>
      <c r="C844" s="354" t="s">
        <v>636</v>
      </c>
      <c r="D844" s="340"/>
      <c r="E844" s="340"/>
      <c r="F844" s="340"/>
      <c r="G844" s="340"/>
      <c r="H844" s="340"/>
      <c r="I844" s="340"/>
      <c r="J844" s="341" t="s">
        <v>641</v>
      </c>
      <c r="K844" s="342"/>
      <c r="L844" s="342"/>
      <c r="M844" s="342"/>
      <c r="N844" s="342"/>
      <c r="O844" s="342"/>
      <c r="P844" s="355" t="s">
        <v>644</v>
      </c>
      <c r="Q844" s="343"/>
      <c r="R844" s="343"/>
      <c r="S844" s="343"/>
      <c r="T844" s="343"/>
      <c r="U844" s="343"/>
      <c r="V844" s="343"/>
      <c r="W844" s="343"/>
      <c r="X844" s="343"/>
      <c r="Y844" s="344">
        <v>8</v>
      </c>
      <c r="Z844" s="345"/>
      <c r="AA844" s="345"/>
      <c r="AB844" s="346"/>
      <c r="AC844" s="347"/>
      <c r="AD844" s="347"/>
      <c r="AE844" s="347"/>
      <c r="AF844" s="347"/>
      <c r="AG844" s="347"/>
      <c r="AH844" s="348" t="s">
        <v>606</v>
      </c>
      <c r="AI844" s="349"/>
      <c r="AJ844" s="349"/>
      <c r="AK844" s="349"/>
      <c r="AL844" s="350" t="s">
        <v>562</v>
      </c>
      <c r="AM844" s="351"/>
      <c r="AN844" s="351"/>
      <c r="AO844" s="352"/>
      <c r="AP844" s="353" t="s">
        <v>562</v>
      </c>
      <c r="AQ844" s="353"/>
      <c r="AR844" s="353"/>
      <c r="AS844" s="353"/>
      <c r="AT844" s="353"/>
      <c r="AU844" s="353"/>
      <c r="AV844" s="353"/>
      <c r="AW844" s="353"/>
      <c r="AX844" s="353"/>
    </row>
    <row r="845" spans="1:50" ht="30" customHeight="1" x14ac:dyDescent="0.15">
      <c r="A845" s="372">
        <v>9</v>
      </c>
      <c r="B845" s="372">
        <v>1</v>
      </c>
      <c r="C845" s="354" t="s">
        <v>637</v>
      </c>
      <c r="D845" s="340"/>
      <c r="E845" s="340"/>
      <c r="F845" s="340"/>
      <c r="G845" s="340"/>
      <c r="H845" s="340"/>
      <c r="I845" s="340"/>
      <c r="J845" s="341" t="s">
        <v>642</v>
      </c>
      <c r="K845" s="342"/>
      <c r="L845" s="342"/>
      <c r="M845" s="342"/>
      <c r="N845" s="342"/>
      <c r="O845" s="342"/>
      <c r="P845" s="355" t="s">
        <v>644</v>
      </c>
      <c r="Q845" s="343"/>
      <c r="R845" s="343"/>
      <c r="S845" s="343"/>
      <c r="T845" s="343"/>
      <c r="U845" s="343"/>
      <c r="V845" s="343"/>
      <c r="W845" s="343"/>
      <c r="X845" s="343"/>
      <c r="Y845" s="344">
        <v>7</v>
      </c>
      <c r="Z845" s="345"/>
      <c r="AA845" s="345"/>
      <c r="AB845" s="346"/>
      <c r="AC845" s="347"/>
      <c r="AD845" s="347"/>
      <c r="AE845" s="347"/>
      <c r="AF845" s="347"/>
      <c r="AG845" s="347"/>
      <c r="AH845" s="348" t="s">
        <v>606</v>
      </c>
      <c r="AI845" s="349"/>
      <c r="AJ845" s="349"/>
      <c r="AK845" s="349"/>
      <c r="AL845" s="350" t="s">
        <v>560</v>
      </c>
      <c r="AM845" s="351"/>
      <c r="AN845" s="351"/>
      <c r="AO845" s="352"/>
      <c r="AP845" s="353" t="s">
        <v>562</v>
      </c>
      <c r="AQ845" s="353"/>
      <c r="AR845" s="353"/>
      <c r="AS845" s="353"/>
      <c r="AT845" s="353"/>
      <c r="AU845" s="353"/>
      <c r="AV845" s="353"/>
      <c r="AW845" s="353"/>
      <c r="AX845" s="353"/>
    </row>
    <row r="846" spans="1:50" ht="30" customHeight="1" x14ac:dyDescent="0.15">
      <c r="A846" s="372">
        <v>10</v>
      </c>
      <c r="B846" s="372">
        <v>1</v>
      </c>
      <c r="C846" s="354" t="s">
        <v>638</v>
      </c>
      <c r="D846" s="340"/>
      <c r="E846" s="340"/>
      <c r="F846" s="340"/>
      <c r="G846" s="340"/>
      <c r="H846" s="340"/>
      <c r="I846" s="340"/>
      <c r="J846" s="341" t="s">
        <v>643</v>
      </c>
      <c r="K846" s="342"/>
      <c r="L846" s="342"/>
      <c r="M846" s="342"/>
      <c r="N846" s="342"/>
      <c r="O846" s="342"/>
      <c r="P846" s="355" t="s">
        <v>644</v>
      </c>
      <c r="Q846" s="343"/>
      <c r="R846" s="343"/>
      <c r="S846" s="343"/>
      <c r="T846" s="343"/>
      <c r="U846" s="343"/>
      <c r="V846" s="343"/>
      <c r="W846" s="343"/>
      <c r="X846" s="343"/>
      <c r="Y846" s="344">
        <v>6</v>
      </c>
      <c r="Z846" s="345"/>
      <c r="AA846" s="345"/>
      <c r="AB846" s="346"/>
      <c r="AC846" s="347"/>
      <c r="AD846" s="347"/>
      <c r="AE846" s="347"/>
      <c r="AF846" s="347"/>
      <c r="AG846" s="347"/>
      <c r="AH846" s="348" t="s">
        <v>562</v>
      </c>
      <c r="AI846" s="349"/>
      <c r="AJ846" s="349"/>
      <c r="AK846" s="349"/>
      <c r="AL846" s="350" t="s">
        <v>606</v>
      </c>
      <c r="AM846" s="351"/>
      <c r="AN846" s="351"/>
      <c r="AO846" s="352"/>
      <c r="AP846" s="353" t="s">
        <v>606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608</v>
      </c>
      <c r="D870" s="340"/>
      <c r="E870" s="340"/>
      <c r="F870" s="340"/>
      <c r="G870" s="340"/>
      <c r="H870" s="340"/>
      <c r="I870" s="340"/>
      <c r="J870" s="341">
        <v>1010401023102</v>
      </c>
      <c r="K870" s="342"/>
      <c r="L870" s="342"/>
      <c r="M870" s="342"/>
      <c r="N870" s="342"/>
      <c r="O870" s="342"/>
      <c r="P870" s="355" t="s">
        <v>613</v>
      </c>
      <c r="Q870" s="343"/>
      <c r="R870" s="343"/>
      <c r="S870" s="343"/>
      <c r="T870" s="343"/>
      <c r="U870" s="343"/>
      <c r="V870" s="343"/>
      <c r="W870" s="343"/>
      <c r="X870" s="343"/>
      <c r="Y870" s="344">
        <v>9</v>
      </c>
      <c r="Z870" s="345"/>
      <c r="AA870" s="345"/>
      <c r="AB870" s="346"/>
      <c r="AC870" s="356" t="s">
        <v>521</v>
      </c>
      <c r="AD870" s="364"/>
      <c r="AE870" s="364"/>
      <c r="AF870" s="364"/>
      <c r="AG870" s="364"/>
      <c r="AH870" s="365">
        <v>3</v>
      </c>
      <c r="AI870" s="366"/>
      <c r="AJ870" s="366"/>
      <c r="AK870" s="366"/>
      <c r="AL870" s="350">
        <v>71.16</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609</v>
      </c>
      <c r="F1102" s="371"/>
      <c r="G1102" s="371"/>
      <c r="H1102" s="371"/>
      <c r="I1102" s="371"/>
      <c r="J1102" s="341" t="s">
        <v>609</v>
      </c>
      <c r="K1102" s="342"/>
      <c r="L1102" s="342"/>
      <c r="M1102" s="342"/>
      <c r="N1102" s="342"/>
      <c r="O1102" s="342"/>
      <c r="P1102" s="355" t="s">
        <v>561</v>
      </c>
      <c r="Q1102" s="343"/>
      <c r="R1102" s="343"/>
      <c r="S1102" s="343"/>
      <c r="T1102" s="343"/>
      <c r="U1102" s="343"/>
      <c r="V1102" s="343"/>
      <c r="W1102" s="343"/>
      <c r="X1102" s="343"/>
      <c r="Y1102" s="344" t="s">
        <v>561</v>
      </c>
      <c r="Z1102" s="345"/>
      <c r="AA1102" s="345"/>
      <c r="AB1102" s="346"/>
      <c r="AC1102" s="347"/>
      <c r="AD1102" s="347"/>
      <c r="AE1102" s="347"/>
      <c r="AF1102" s="347"/>
      <c r="AG1102" s="347"/>
      <c r="AH1102" s="348" t="s">
        <v>561</v>
      </c>
      <c r="AI1102" s="349"/>
      <c r="AJ1102" s="349"/>
      <c r="AK1102" s="349"/>
      <c r="AL1102" s="350" t="s">
        <v>610</v>
      </c>
      <c r="AM1102" s="351"/>
      <c r="AN1102" s="351"/>
      <c r="AO1102" s="352"/>
      <c r="AP1102" s="353" t="s">
        <v>588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4" max="49" man="1"/>
    <brk id="731" max="49" man="1"/>
    <brk id="76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507</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508</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t="s">
        <v>554</v>
      </c>
      <c r="C25" s="13" t="str">
        <f t="shared" si="0"/>
        <v>一億総活躍推進</v>
      </c>
      <c r="D25" s="13" t="str">
        <f>IF(C25="",D24,IF(D24&lt;&gt;"",CONCATENATE(D24,"、",C25),C25))</f>
        <v>一億総活躍推進</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一億総活躍推進</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3" t="s">
        <v>19</v>
      </c>
      <c r="Z3" s="654"/>
      <c r="AA3" s="654"/>
      <c r="AB3" s="797"/>
      <c r="AC3" s="814" t="s">
        <v>17</v>
      </c>
      <c r="AD3" s="667"/>
      <c r="AE3" s="667"/>
      <c r="AF3" s="667"/>
      <c r="AG3" s="667"/>
      <c r="AH3" s="666" t="s">
        <v>18</v>
      </c>
      <c r="AI3" s="667"/>
      <c r="AJ3" s="667"/>
      <c r="AK3" s="667"/>
      <c r="AL3" s="667"/>
      <c r="AM3" s="667"/>
      <c r="AN3" s="667"/>
      <c r="AO3" s="667"/>
      <c r="AP3" s="667"/>
      <c r="AQ3" s="667"/>
      <c r="AR3" s="667"/>
      <c r="AS3" s="667"/>
      <c r="AT3" s="668"/>
      <c r="AU3" s="653" t="s">
        <v>19</v>
      </c>
      <c r="AV3" s="654"/>
      <c r="AW3" s="654"/>
      <c r="AX3" s="655"/>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3" t="s">
        <v>19</v>
      </c>
      <c r="Z16" s="654"/>
      <c r="AA16" s="654"/>
      <c r="AB16" s="797"/>
      <c r="AC16" s="814" t="s">
        <v>17</v>
      </c>
      <c r="AD16" s="667"/>
      <c r="AE16" s="667"/>
      <c r="AF16" s="667"/>
      <c r="AG16" s="667"/>
      <c r="AH16" s="666" t="s">
        <v>18</v>
      </c>
      <c r="AI16" s="667"/>
      <c r="AJ16" s="667"/>
      <c r="AK16" s="667"/>
      <c r="AL16" s="667"/>
      <c r="AM16" s="667"/>
      <c r="AN16" s="667"/>
      <c r="AO16" s="667"/>
      <c r="AP16" s="667"/>
      <c r="AQ16" s="667"/>
      <c r="AR16" s="667"/>
      <c r="AS16" s="667"/>
      <c r="AT16" s="668"/>
      <c r="AU16" s="653" t="s">
        <v>19</v>
      </c>
      <c r="AV16" s="654"/>
      <c r="AW16" s="654"/>
      <c r="AX16" s="655"/>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3" t="s">
        <v>19</v>
      </c>
      <c r="Z29" s="654"/>
      <c r="AA29" s="654"/>
      <c r="AB29" s="797"/>
      <c r="AC29" s="814" t="s">
        <v>17</v>
      </c>
      <c r="AD29" s="667"/>
      <c r="AE29" s="667"/>
      <c r="AF29" s="667"/>
      <c r="AG29" s="667"/>
      <c r="AH29" s="666" t="s">
        <v>18</v>
      </c>
      <c r="AI29" s="667"/>
      <c r="AJ29" s="667"/>
      <c r="AK29" s="667"/>
      <c r="AL29" s="667"/>
      <c r="AM29" s="667"/>
      <c r="AN29" s="667"/>
      <c r="AO29" s="667"/>
      <c r="AP29" s="667"/>
      <c r="AQ29" s="667"/>
      <c r="AR29" s="667"/>
      <c r="AS29" s="667"/>
      <c r="AT29" s="668"/>
      <c r="AU29" s="653" t="s">
        <v>19</v>
      </c>
      <c r="AV29" s="654"/>
      <c r="AW29" s="654"/>
      <c r="AX29" s="655"/>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3" t="s">
        <v>19</v>
      </c>
      <c r="Z42" s="654"/>
      <c r="AA42" s="654"/>
      <c r="AB42" s="797"/>
      <c r="AC42" s="814" t="s">
        <v>17</v>
      </c>
      <c r="AD42" s="667"/>
      <c r="AE42" s="667"/>
      <c r="AF42" s="667"/>
      <c r="AG42" s="667"/>
      <c r="AH42" s="666" t="s">
        <v>18</v>
      </c>
      <c r="AI42" s="667"/>
      <c r="AJ42" s="667"/>
      <c r="AK42" s="667"/>
      <c r="AL42" s="667"/>
      <c r="AM42" s="667"/>
      <c r="AN42" s="667"/>
      <c r="AO42" s="667"/>
      <c r="AP42" s="667"/>
      <c r="AQ42" s="667"/>
      <c r="AR42" s="667"/>
      <c r="AS42" s="667"/>
      <c r="AT42" s="668"/>
      <c r="AU42" s="653" t="s">
        <v>19</v>
      </c>
      <c r="AV42" s="654"/>
      <c r="AW42" s="654"/>
      <c r="AX42" s="655"/>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3" t="s">
        <v>19</v>
      </c>
      <c r="Z56" s="654"/>
      <c r="AA56" s="654"/>
      <c r="AB56" s="797"/>
      <c r="AC56" s="814" t="s">
        <v>17</v>
      </c>
      <c r="AD56" s="667"/>
      <c r="AE56" s="667"/>
      <c r="AF56" s="667"/>
      <c r="AG56" s="667"/>
      <c r="AH56" s="666" t="s">
        <v>18</v>
      </c>
      <c r="AI56" s="667"/>
      <c r="AJ56" s="667"/>
      <c r="AK56" s="667"/>
      <c r="AL56" s="667"/>
      <c r="AM56" s="667"/>
      <c r="AN56" s="667"/>
      <c r="AO56" s="667"/>
      <c r="AP56" s="667"/>
      <c r="AQ56" s="667"/>
      <c r="AR56" s="667"/>
      <c r="AS56" s="667"/>
      <c r="AT56" s="668"/>
      <c r="AU56" s="653" t="s">
        <v>19</v>
      </c>
      <c r="AV56" s="654"/>
      <c r="AW56" s="654"/>
      <c r="AX56" s="655"/>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3" t="s">
        <v>19</v>
      </c>
      <c r="Z69" s="654"/>
      <c r="AA69" s="654"/>
      <c r="AB69" s="797"/>
      <c r="AC69" s="814" t="s">
        <v>17</v>
      </c>
      <c r="AD69" s="667"/>
      <c r="AE69" s="667"/>
      <c r="AF69" s="667"/>
      <c r="AG69" s="667"/>
      <c r="AH69" s="666" t="s">
        <v>18</v>
      </c>
      <c r="AI69" s="667"/>
      <c r="AJ69" s="667"/>
      <c r="AK69" s="667"/>
      <c r="AL69" s="667"/>
      <c r="AM69" s="667"/>
      <c r="AN69" s="667"/>
      <c r="AO69" s="667"/>
      <c r="AP69" s="667"/>
      <c r="AQ69" s="667"/>
      <c r="AR69" s="667"/>
      <c r="AS69" s="667"/>
      <c r="AT69" s="668"/>
      <c r="AU69" s="653" t="s">
        <v>19</v>
      </c>
      <c r="AV69" s="654"/>
      <c r="AW69" s="654"/>
      <c r="AX69" s="655"/>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3" t="s">
        <v>19</v>
      </c>
      <c r="Z82" s="654"/>
      <c r="AA82" s="654"/>
      <c r="AB82" s="797"/>
      <c r="AC82" s="814" t="s">
        <v>17</v>
      </c>
      <c r="AD82" s="667"/>
      <c r="AE82" s="667"/>
      <c r="AF82" s="667"/>
      <c r="AG82" s="667"/>
      <c r="AH82" s="666" t="s">
        <v>18</v>
      </c>
      <c r="AI82" s="667"/>
      <c r="AJ82" s="667"/>
      <c r="AK82" s="667"/>
      <c r="AL82" s="667"/>
      <c r="AM82" s="667"/>
      <c r="AN82" s="667"/>
      <c r="AO82" s="667"/>
      <c r="AP82" s="667"/>
      <c r="AQ82" s="667"/>
      <c r="AR82" s="667"/>
      <c r="AS82" s="667"/>
      <c r="AT82" s="668"/>
      <c r="AU82" s="653" t="s">
        <v>19</v>
      </c>
      <c r="AV82" s="654"/>
      <c r="AW82" s="654"/>
      <c r="AX82" s="655"/>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3" t="s">
        <v>19</v>
      </c>
      <c r="Z95" s="654"/>
      <c r="AA95" s="654"/>
      <c r="AB95" s="797"/>
      <c r="AC95" s="814" t="s">
        <v>17</v>
      </c>
      <c r="AD95" s="667"/>
      <c r="AE95" s="667"/>
      <c r="AF95" s="667"/>
      <c r="AG95" s="667"/>
      <c r="AH95" s="666" t="s">
        <v>18</v>
      </c>
      <c r="AI95" s="667"/>
      <c r="AJ95" s="667"/>
      <c r="AK95" s="667"/>
      <c r="AL95" s="667"/>
      <c r="AM95" s="667"/>
      <c r="AN95" s="667"/>
      <c r="AO95" s="667"/>
      <c r="AP95" s="667"/>
      <c r="AQ95" s="667"/>
      <c r="AR95" s="667"/>
      <c r="AS95" s="667"/>
      <c r="AT95" s="668"/>
      <c r="AU95" s="653" t="s">
        <v>19</v>
      </c>
      <c r="AV95" s="654"/>
      <c r="AW95" s="654"/>
      <c r="AX95" s="655"/>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3" t="s">
        <v>19</v>
      </c>
      <c r="Z109" s="654"/>
      <c r="AA109" s="654"/>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3" t="s">
        <v>19</v>
      </c>
      <c r="AV109" s="654"/>
      <c r="AW109" s="654"/>
      <c r="AX109" s="655"/>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3" t="s">
        <v>19</v>
      </c>
      <c r="Z122" s="654"/>
      <c r="AA122" s="654"/>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3" t="s">
        <v>19</v>
      </c>
      <c r="AV122" s="654"/>
      <c r="AW122" s="654"/>
      <c r="AX122" s="655"/>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3" t="s">
        <v>19</v>
      </c>
      <c r="Z135" s="654"/>
      <c r="AA135" s="654"/>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3" t="s">
        <v>19</v>
      </c>
      <c r="AV135" s="654"/>
      <c r="AW135" s="654"/>
      <c r="AX135" s="655"/>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3" t="s">
        <v>19</v>
      </c>
      <c r="Z148" s="654"/>
      <c r="AA148" s="654"/>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3" t="s">
        <v>19</v>
      </c>
      <c r="AV148" s="654"/>
      <c r="AW148" s="654"/>
      <c r="AX148" s="655"/>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3" t="s">
        <v>19</v>
      </c>
      <c r="Z162" s="654"/>
      <c r="AA162" s="654"/>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3" t="s">
        <v>19</v>
      </c>
      <c r="AV162" s="654"/>
      <c r="AW162" s="654"/>
      <c r="AX162" s="655"/>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3" t="s">
        <v>19</v>
      </c>
      <c r="Z175" s="654"/>
      <c r="AA175" s="654"/>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3" t="s">
        <v>19</v>
      </c>
      <c r="AV175" s="654"/>
      <c r="AW175" s="654"/>
      <c r="AX175" s="655"/>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3" t="s">
        <v>19</v>
      </c>
      <c r="Z188" s="654"/>
      <c r="AA188" s="654"/>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3" t="s">
        <v>19</v>
      </c>
      <c r="AV188" s="654"/>
      <c r="AW188" s="654"/>
      <c r="AX188" s="655"/>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3" t="s">
        <v>19</v>
      </c>
      <c r="Z201" s="654"/>
      <c r="AA201" s="654"/>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3" t="s">
        <v>19</v>
      </c>
      <c r="AV201" s="654"/>
      <c r="AW201" s="654"/>
      <c r="AX201" s="655"/>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3" t="s">
        <v>19</v>
      </c>
      <c r="Z215" s="654"/>
      <c r="AA215" s="654"/>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3" t="s">
        <v>19</v>
      </c>
      <c r="AV215" s="654"/>
      <c r="AW215" s="654"/>
      <c r="AX215" s="655"/>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3" t="s">
        <v>19</v>
      </c>
      <c r="Z228" s="654"/>
      <c r="AA228" s="654"/>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3" t="s">
        <v>19</v>
      </c>
      <c r="AV228" s="654"/>
      <c r="AW228" s="654"/>
      <c r="AX228" s="655"/>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3" t="s">
        <v>19</v>
      </c>
      <c r="Z241" s="654"/>
      <c r="AA241" s="654"/>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3" t="s">
        <v>19</v>
      </c>
      <c r="AV241" s="654"/>
      <c r="AW241" s="654"/>
      <c r="AX241" s="655"/>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3" t="s">
        <v>19</v>
      </c>
      <c r="Z254" s="654"/>
      <c r="AA254" s="654"/>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3" t="s">
        <v>19</v>
      </c>
      <c r="AV254" s="654"/>
      <c r="AW254" s="654"/>
      <c r="AX254" s="655"/>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2018-08-21T03:35:09Z</cp:lastPrinted>
  <dcterms:created xsi:type="dcterms:W3CDTF">2012-03-13T00:50:25Z</dcterms:created>
  <dcterms:modified xsi:type="dcterms:W3CDTF">2018-08-21T03:35:10Z</dcterms:modified>
</cp:coreProperties>
</file>