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行政事業レビューシート（最終公表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025" windowHeight="115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<sst xmlns="http://schemas.openxmlformats.org/spreadsheetml/2006/main" count="2934" uniqueCount="649">
  <si>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</si>
  <si>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</si>
  <si>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</si>
  <si>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</si>
  <si>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</si>
  <si>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</si>
  <si>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</si>
  <si>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</si>
  <si>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</si>
  <si>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</si>
  <si>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</si>
  <si>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</si>
  <si>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</si>
  <si>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</si>
  <si>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</si>
  <si>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</si>
  <si>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</si>
  <si>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</si>
  <si>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</si>
  <si>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</si>
  <si>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</si>
  <si>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</si>
  <si>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</si>
  <si>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</si>
  <si>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</si>
  <si>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</si>
  <si>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</si>
  <si>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</si>
  <si>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</si>
  <si>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</si>
  <si>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</si>
  <si>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</si>
  <si>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</si>
  <si>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</si>
  <si>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</si>
  <si>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</si>
  <si>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</si>
  <si>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</si>
  <si>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</si>
  <si>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</si>
  <si>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</si>
  <si>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</si>
  <si>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</si>
  <si>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</si>
  <si>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</si>
  <si>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</si>
  <si>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</si>
  <si>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</si>
  <si>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</si>
  <si>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</si>
  <si>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</si>
  <si>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</si>
  <si>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</si>
  <si>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</si>
  <si>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</si>
  <si>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</si>
  <si>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</si>
  <si>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</si>
  <si>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</si>
  <si>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</si>
  <si>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</si>
  <si>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</si>
  <si>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</si>
  <si>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</si>
  <si>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</si>
  <si>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</si>
  <si>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</si>
  <si>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</si>
  <si>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</si>
  <si>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</si>
  <si>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</si>
  <si>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</si>
  <si>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</si>
  <si>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</si>
  <si>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</si>
  <si>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</si>
  <si>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</si>
  <si>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</si>
  <si>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</si>
  <si>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</si>
  <si>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</si>
  <si>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</si>
  <si>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</si>
  <si>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</si>
  <si>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</si>
  <si>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</si>
  <si>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</si>
  <si>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</si>
  <si>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</si>
  <si>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</si>
  <si>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</si>
  <si>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</si>
  <si>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</si>
  <si>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</si>
  <si>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</si>
  <si>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</si>
  <si>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</si>
  <si>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</si>
  <si>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</si>
  <si>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</si>
  <si>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</si>
  <si>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</si>
  <si>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</si>
  <si>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</si>
  <si>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</si>
  <si>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</si>
  <si>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</si>
  <si>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</si>
  <si>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</si>
  <si>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</si>
  <si>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</si>
  <si>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</si>
  <si>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</si>
  <si>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</si>
  <si>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</si>
  <si>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</si>
  <si>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</si>
  <si>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</si>
  <si>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</si>
  <si>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</si>
  <si>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</si>
  <si>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</si>
  <si>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</si>
  <si>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</si>
  <si>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</si>
  <si>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</si>
  <si>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</si>
  <si>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</si>
  <si>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</si>
  <si>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</si>
  <si>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</si>
  <si>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</si>
  <si>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</si>
  <si>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</si>
  <si>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</si>
  <si>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</si>
  <si>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</si>
  <si>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</si>
  <si>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</si>
  <si>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</si>
  <si>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</si>
  <si>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</si>
  <si>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</si>
  <si>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</si>
  <si>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</si>
  <si>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</si>
  <si>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</si>
  <si>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</si>
  <si>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</si>
  <si>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</si>
  <si>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</si>
  <si>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</si>
  <si>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</si>
  <si>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</si>
  <si>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</si>
  <si>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</si>
  <si>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</si>
  <si>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</si>
  <si>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</si>
  <si>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</si>
  <si>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</si>
  <si>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</si>
  <si>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</si>
  <si>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</si>
  <si>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</si>
  <si>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</si>
  <si>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</si>
  <si>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</si>
  <si>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</si>
  <si>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</si>
  <si>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</si>
  <si>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</si>
  <si>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</si>
  <si>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</si>
  <si>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</si>
  <si>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</si>
  <si>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</si>
  <si>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</si>
  <si>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</si>
  <si>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</si>
  <si>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</si>
  <si>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</si>
  <si>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</si>
  <si>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</si>
  <si>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</si>
  <si>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</si>
  <si>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</si>
  <si>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</si>
  <si>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</si>
  <si>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</si>
  <si>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</si>
  <si>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</si>
  <si>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</si>
  <si>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</si>
  <si>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</si>
  <si>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</si>
  <si>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</si>
  <si>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</si>
  <si>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</si>
  <si>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</si>
  <si>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</si>
  <si>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</si>
  <si>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</si>
  <si>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</si>
  <si>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</si>
  <si>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</si>
  <si>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</si>
  <si>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</si>
  <si>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</si>
  <si>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</si>
  <si>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</si>
  <si>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</si>
  <si>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</si>
  <si>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</si>
  <si>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</si>
  <si>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</si>
  <si>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</si>
  <si>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</si>
  <si>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</si>
  <si>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</si>
  <si>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</si>
  <si>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</si>
  <si>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</si>
  <si>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</si>
  <si>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</si>
  <si>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</si>
  <si>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</si>
  <si>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</si>
  <si>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</si>
  <si>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</si>
  <si>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</si>
  <si>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</si>
  <si>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</si>
  <si>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</si>
  <si>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</si>
  <si>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</si>
  <si>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</si>
  <si>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</si>
  <si>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</si>
  <si>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</si>
  <si>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</si>
  <si>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</si>
  <si>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</si>
  <si>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</si>
  <si>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</si>
  <si>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</si>
  <si>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</si>
  <si>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</si>
  <si>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</si>
  <si>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</si>
  <si>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</si>
  <si>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</si>
  <si>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</si>
  <si>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</si>
  <si>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</si>
  <si>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</si>
  <si>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</si>
  <si>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</si>
  <si>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</si>
  <si>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</si>
  <si>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</si>
  <si>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</si>
  <si>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</si>
  <si>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</si>
  <si>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</si>
  <si>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</si>
  <si>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</si>
  <si>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</si>
  <si>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</si>
  <si>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</si>
  <si>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</si>
  <si>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</si>
  <si>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</si>
  <si>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</si>
  <si>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</si>
  <si>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</si>
  <si>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</si>
  <si>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</si>
  <si>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</si>
  <si>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</si>
  <si>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</si>
  <si>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</si>
  <si>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</si>
  <si>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</si>
  <si>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</si>
  <si>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</si>
  <si>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</si>
  <si>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</si>
  <si>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</si>
  <si>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</si>
  <si>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</si>
  <si>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</si>
  <si>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</si>
  <si>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</si>
  <si>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</si>
  <si>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</si>
  <si>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</si>
  <si>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</si>
  <si>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</si>
  <si>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</si>
  <si>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</si>
  <si>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</si>
  <si>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</si>
  <si>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</si>
  <si>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</si>
  <si>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</si>
  <si>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</si>
  <si>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</si>
  <si>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</si>
  <si>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</si>
  <si>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</si>
  <si>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</si>
  <si>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</si>
  <si>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</si>
  <si>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</si>
  <si>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</si>
  <si>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</si>
  <si>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</si>
  <si>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</si>
  <si>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</si>
  <si>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</si>
  <si>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</si>
  <si>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</si>
  <si>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</si>
  <si>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</si>
  <si>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</si>
  <si>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</si>
  <si>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</si>
  <si>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</si>
  <si>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</si>
  <si>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</si>
  <si>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</si>
  <si>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</si>
  <si>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</si>
  <si>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</si>
  <si>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</si>
  <si>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</si>
  <si>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</si>
  <si>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</si>
  <si>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</si>
  <si>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</si>
  <si>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</si>
  <si>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</si>
  <si>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</si>
  <si>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</si>
  <si>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</si>
  <si>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</si>
  <si>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</si>
  <si>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</si>
  <si>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</si>
  <si>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</si>
  <si>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</si>
  <si>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</si>
  <si>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</si>
  <si>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</si>
  <si>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</si>
  <si>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</si>
  <si>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</si>
  <si>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</si>
  <si>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</si>
  <si>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</si>
  <si>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</si>
  <si>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</si>
  <si>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</si>
  <si>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</si>
  <si>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</si>
  <si>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</si>
  <si>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</si>
  <si>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</si>
  <si>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</si>
  <si>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</si>
  <si>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</si>
  <si>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</si>
  <si>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</si>
  <si>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</si>
  <si>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</si>
  <si>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</si>
  <si>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</si>
  <si>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</si>
  <si>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</si>
  <si>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</si>
  <si>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</si>
  <si>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</si>
  <si>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</si>
  <si>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</si>
  <si>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</si>
  <si>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</si>
  <si>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</si>
  <si>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</si>
  <si>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</si>
  <si>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</si>
  <si>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</si>
  <si>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</si>
  <si>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</si>
  <si>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</si>
  <si>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</si>
  <si>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</si>
  <si>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</si>
  <si>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</si>
  <si>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</si>
  <si>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</si>
  <si>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</si>
  <si>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</si>
  <si>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</si>
  <si>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</si>
  <si>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</si>
  <si>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</si>
  <si>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</si>
  <si>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</si>
  <si>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</si>
  <si>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</si>
  <si>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</si>
  <si>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</si>
  <si>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</si>
  <si>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</si>
  <si>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</si>
  <si>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</si>
  <si>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</si>
  <si>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</si>
  <si>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</si>
  <si>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</si>
  <si>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</si>
  <si>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</si>
  <si>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</si>
  <si>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</si>
  <si>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</si>
  <si>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</si>
  <si>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</si>
  <si>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</si>
  <si>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</si>
  <si>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</si>
  <si>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</si>
  <si>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</si>
  <si>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</si>
  <si>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</si>
  <si>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</si>
  <si>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</si>
  <si>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</si>
  <si>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</si>
  <si>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</si>
  <si>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</si>
  <si>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</si>
  <si>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</si>
  <si>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</si>
  <si>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</si>
  <si>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</si>
  <si>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</si>
  <si>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</si>
  <si>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</si>
  <si>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</si>
  <si>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</si>
  <si>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</si>
  <si>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</si>
  <si>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</si>
  <si>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</si>
  <si>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</si>
  <si>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</si>
  <si>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</si>
  <si>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</si>
  <si>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</si>
  <si>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</si>
  <si>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</si>
  <si>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</si>
  <si>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</si>
  <si>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</si>
  <si>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</si>
  <si>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</si>
  <si>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</si>
  <si>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</si>
  <si>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</si>
  <si>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</si>
  <si>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</si>
  <si>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</si>
  <si>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</si>
  <si>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</si>
  <si>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</si>
  <si>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</si>
  <si>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</si>
  <si>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</si>
  <si>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</si>
  <si>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</si>
  <si>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</si>
  <si>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</si>
  <si>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</si>
  <si>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</si>
  <si>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</si>
  <si>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</si>
  <si>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</si>
  <si>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</si>
  <si>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</si>
  <si>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</si>
  <si>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</si>
  <si>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</si>
  <si>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</si>
  <si>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</si>
  <si>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</si>
  <si>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</si>
  <si>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</si>
  <si>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</si>
  <si>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</si>
  <si>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</si>
  <si>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</si>
  <si>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</si>
  <si>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</si>
  <si>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</si>
  <si>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</si>
  <si>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</si>
  <si>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</si>
  <si>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</si>
  <si>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</si>
  <si>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</si>
  <si>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</si>
  <si>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</si>
  <si>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</si>
  <si>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</si>
  <si>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</si>
  <si>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</si>
  <si>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</si>
  <si>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</si>
  <si>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</si>
  <si>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</si>
  <si>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</si>
  <si>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</si>
  <si>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</si>
  <si>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</si>
  <si>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</si>
  <si>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</si>
  <si>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</si>
  <si>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</si>
  <si>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</si>
  <si>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</si>
  <si>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</si>
  <si>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</si>
  <si>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</si>
  <si>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</si>
  <si>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</si>
  <si>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</si>
  <si>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</si>
  <si>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</si>
  <si>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</si>
  <si>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</si>
  <si>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</si>
  <si>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</si>
  <si>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</si>
  <si>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</si>
  <si>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</si>
  <si>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</si>
  <si>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</si>
  <si>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</si>
  <si>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在宅就業者支援事業</t>
    <phoneticPr fontId="5"/>
  </si>
  <si>
    <t>雇用環境・均等局</t>
    <phoneticPr fontId="5"/>
  </si>
  <si>
    <t>在宅労働課</t>
    <phoneticPr fontId="5"/>
  </si>
  <si>
    <t>在宅労働課長
元木　賀子</t>
    <phoneticPr fontId="5"/>
  </si>
  <si>
    <t>○</t>
  </si>
  <si>
    <t>雇用保険法第62条第1項第5号</t>
    <phoneticPr fontId="5"/>
  </si>
  <si>
    <t>「新たな情報通信技術戦略」（平成22年5月11日高度情報通信ネットワーク社会推進戦略本部決定）、「世界最先端IT国家創造宣言」（平成29年5月30日閣議決定）</t>
    <phoneticPr fontId="5"/>
  </si>
  <si>
    <t>育児や介護等により働く場所や時間に制約のある者にとって、仕事と生活の調和を図りやすい働き方である在宅就業について、その就業環境を良好なものとすることにより、多様な働き方が選択できる社会を実現することを目的とする。</t>
    <phoneticPr fontId="5"/>
  </si>
  <si>
    <t>-</t>
  </si>
  <si>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6"/>
  </si>
  <si>
    <t>労働条件研究調査等委託費</t>
    <rPh sb="0" eb="2">
      <t>ロウドウ</t>
    </rPh>
    <rPh sb="2" eb="4">
      <t>ジョウケン</t>
    </rPh>
    <rPh sb="4" eb="6">
      <t>ケンキュウ</t>
    </rPh>
    <rPh sb="6" eb="8">
      <t>チョウサ</t>
    </rPh>
    <rPh sb="8" eb="9">
      <t>トウ</t>
    </rPh>
    <rPh sb="9" eb="12">
      <t>イタクヒ</t>
    </rPh>
    <phoneticPr fontId="5"/>
  </si>
  <si>
    <t>庁費</t>
    <rPh sb="0" eb="2">
      <t>チョウヒ</t>
    </rPh>
    <phoneticPr fontId="5"/>
  </si>
  <si>
    <t>-</t>
    <phoneticPr fontId="5"/>
  </si>
  <si>
    <t>再就職セミナーを受講した者に対するアンケート</t>
    <phoneticPr fontId="5"/>
  </si>
  <si>
    <t>在宅就業者支援サイト「Home Worker's Web」のアクセス件数</t>
    <phoneticPr fontId="5"/>
  </si>
  <si>
    <t>件</t>
    <rPh sb="0" eb="1">
      <t>ケン</t>
    </rPh>
    <phoneticPr fontId="6"/>
  </si>
  <si>
    <t>執行額(X)／在宅就業者支援サイト「Home Worker's Web」のアクセス件数(Y)　　　　　　　　　　　　</t>
    <phoneticPr fontId="5"/>
  </si>
  <si>
    <t>円</t>
    <rPh sb="0" eb="1">
      <t>エン</t>
    </rPh>
    <phoneticPr fontId="6"/>
  </si>
  <si>
    <t>　　X/Y</t>
  </si>
  <si>
    <t>34,380,509
／402,724</t>
    <phoneticPr fontId="5"/>
  </si>
  <si>
    <t>25,404,402
/442,536</t>
    <phoneticPr fontId="5"/>
  </si>
  <si>
    <t>在宅就業者及び在宅就業を始めようとする者並びに在宅就業の仲介機関等発注者を対象に、インターネット等を活用した在宅就業者及び発注者への情報提供等を総合的に実施し、併せて在宅就業の環境整備に向けた施策の検討等を行う。
在宅就業者及び発注者への情報提供や、在宅就業施策の検討等を行うことにより、在宅就業を良好な就業形態として確立するための環境整備に寄与する。</t>
    <phoneticPr fontId="5"/>
  </si>
  <si>
    <t>-</t>
    <phoneticPr fontId="5"/>
  </si>
  <si>
    <t>-</t>
    <phoneticPr fontId="5"/>
  </si>
  <si>
    <t>-</t>
    <phoneticPr fontId="5"/>
  </si>
  <si>
    <t>-</t>
    <phoneticPr fontId="5"/>
  </si>
  <si>
    <t>情報通信機器の発達・普及に伴い在宅就業者数は増加しており、育児や介護等により働く場所や時間に制約のある者に就業機会を提供する事業として、広く国民のニーズがある事業である。</t>
    <phoneticPr fontId="5"/>
  </si>
  <si>
    <t>本事業は、育児や介護等により働く場所や時間に制約のある者に就業機会を提供する事業であり、テレワークの推進に向けて、優先度の高い事業である。</t>
    <phoneticPr fontId="5"/>
  </si>
  <si>
    <t>無</t>
  </si>
  <si>
    <t>‐</t>
  </si>
  <si>
    <t>本事業は、一般会計等を財源に、その負担者である在宅就業者、仲介機関を支援するものであり妥当である。</t>
    <phoneticPr fontId="5"/>
  </si>
  <si>
    <t>在宅就業者支援サイト「Home Worker's Web」の年度内アクセス件数1件当たりの額は、施策の進捗状況に応じた事業内容の見直しを踏まえた在宅就業者、仲介機関の支援のための適切な金額である。</t>
    <phoneticPr fontId="5"/>
  </si>
  <si>
    <t>本事業は、在宅就業の健全な発展のために在宅就業者、仲介機関の支援をするためのサイトを活用した情報発信、相談体制の整備等の経費で構成されており、必要最低限のものとなっている。</t>
    <phoneticPr fontId="5"/>
  </si>
  <si>
    <t>-</t>
    <phoneticPr fontId="5"/>
  </si>
  <si>
    <t>成果目標を達成しており、見合ったものになっている。</t>
    <phoneticPr fontId="5"/>
  </si>
  <si>
    <t>支援対象である在宅就業者、仲介機関は、仕事で日常的にインターネットを活用している中で、本事業はサイトを活用した情報発信、相談を中心として実施していることから、成果目標を上回っており、実効性は高い。</t>
    <phoneticPr fontId="5"/>
  </si>
  <si>
    <t>当初見込みに見合った活動実績となっている。</t>
    <phoneticPr fontId="5"/>
  </si>
  <si>
    <t>在宅就業者、仲介機関の支援をするための在宅就業者支援サイトを活用した情報発信、相談等については、在宅就業者、仲介機関に対し効果的な情報提供等をできる事業内容であり、在宅就業者、仲介機関に適切に活用されている。</t>
    <phoneticPr fontId="5"/>
  </si>
  <si>
    <t>厚生労働省</t>
  </si>
  <si>
    <t>点検対象外</t>
    <rPh sb="0" eb="2">
      <t>テンケン</t>
    </rPh>
    <rPh sb="2" eb="5">
      <t>タイショウガイ</t>
    </rPh>
    <phoneticPr fontId="5"/>
  </si>
  <si>
    <t>952</t>
    <phoneticPr fontId="5"/>
  </si>
  <si>
    <t>822</t>
    <phoneticPr fontId="5"/>
  </si>
  <si>
    <t>723</t>
    <phoneticPr fontId="5"/>
  </si>
  <si>
    <t>624</t>
    <phoneticPr fontId="5"/>
  </si>
  <si>
    <t>639</t>
    <phoneticPr fontId="5"/>
  </si>
  <si>
    <t>637</t>
    <phoneticPr fontId="5"/>
  </si>
  <si>
    <t>627</t>
    <phoneticPr fontId="5"/>
  </si>
  <si>
    <t>A.株式会社キャリア・マム</t>
    <rPh sb="2" eb="6">
      <t>カブシキガイシャ</t>
    </rPh>
    <phoneticPr fontId="5"/>
  </si>
  <si>
    <t>株式会社キャリア・マム</t>
    <phoneticPr fontId="5"/>
  </si>
  <si>
    <t>人件費</t>
    <rPh sb="0" eb="3">
      <t>ジンケンヒ</t>
    </rPh>
    <phoneticPr fontId="6"/>
  </si>
  <si>
    <t>事業費</t>
    <rPh sb="0" eb="3">
      <t>ジギョウヒ</t>
    </rPh>
    <phoneticPr fontId="6"/>
  </si>
  <si>
    <t>管理費</t>
    <rPh sb="0" eb="3">
      <t>カンリヒ</t>
    </rPh>
    <phoneticPr fontId="6"/>
  </si>
  <si>
    <t>消費税</t>
    <rPh sb="0" eb="3">
      <t>ショウヒゼイ</t>
    </rPh>
    <phoneticPr fontId="6"/>
  </si>
  <si>
    <t>相談対応、セミナー等に係る受託者の人件費</t>
    <rPh sb="0" eb="2">
      <t>ソウダン</t>
    </rPh>
    <rPh sb="2" eb="4">
      <t>タイオウ</t>
    </rPh>
    <rPh sb="9" eb="10">
      <t>トウ</t>
    </rPh>
    <rPh sb="11" eb="12">
      <t>カカ</t>
    </rPh>
    <rPh sb="13" eb="16">
      <t>ジュタクシャ</t>
    </rPh>
    <rPh sb="17" eb="20">
      <t>ジンケンヒ</t>
    </rPh>
    <phoneticPr fontId="6"/>
  </si>
  <si>
    <t>相談窓口運営費、実態調査関連経費、セミナー等に係る講師等への謝金</t>
    <rPh sb="0" eb="2">
      <t>ソウダン</t>
    </rPh>
    <rPh sb="2" eb="4">
      <t>マドグチ</t>
    </rPh>
    <rPh sb="4" eb="7">
      <t>ウンエイヒ</t>
    </rPh>
    <rPh sb="8" eb="10">
      <t>ジッタイ</t>
    </rPh>
    <rPh sb="10" eb="12">
      <t>チョウサ</t>
    </rPh>
    <rPh sb="12" eb="14">
      <t>カンレン</t>
    </rPh>
    <rPh sb="14" eb="16">
      <t>ケイヒ</t>
    </rPh>
    <rPh sb="21" eb="22">
      <t>トウ</t>
    </rPh>
    <rPh sb="23" eb="24">
      <t>カカ</t>
    </rPh>
    <rPh sb="25" eb="27">
      <t>コウシ</t>
    </rPh>
    <rPh sb="27" eb="28">
      <t>トウ</t>
    </rPh>
    <rPh sb="30" eb="32">
      <t>シャキン</t>
    </rPh>
    <phoneticPr fontId="6"/>
  </si>
  <si>
    <t>一般管理費</t>
    <rPh sb="0" eb="2">
      <t>イッパン</t>
    </rPh>
    <rPh sb="2" eb="5">
      <t>カンリヒ</t>
    </rPh>
    <phoneticPr fontId="6"/>
  </si>
  <si>
    <t>在宅就業者を対象にした、インターネットを通じた在宅就業に係る情報提供の実施等</t>
    <phoneticPr fontId="5"/>
  </si>
  <si>
    <t>－</t>
    <phoneticPr fontId="5"/>
  </si>
  <si>
    <t>－</t>
    <phoneticPr fontId="5"/>
  </si>
  <si>
    <t>－</t>
    <phoneticPr fontId="5"/>
  </si>
  <si>
    <t>在宅就業者及び在宅就業を始めようとする者並びに在宅就業の発注者・仲介機関等を対象に、（１）インターネットの活用等による在宅就業者及び発注者への支援として、①インターネットを通じた在宅就業に係る情報提供の実施、②発注者・仲介機関及び在宅就業者に対するガイドライン周知のためのセミナーの実施、③在宅就業者及び発注者等に対する相談対応を行うとともに、（２）在宅就業者のトラブル防止に向け必要なノウハウを学ぶことができるｅラーニングの構築、（３）在宅就業者の教育訓練モデルプログラムの策定等を行う。</t>
    <rPh sb="107" eb="108">
      <t>シャ</t>
    </rPh>
    <rPh sb="109" eb="111">
      <t>チュウカイ</t>
    </rPh>
    <rPh sb="111" eb="113">
      <t>キカン</t>
    </rPh>
    <rPh sb="113" eb="114">
      <t>オヨ</t>
    </rPh>
    <rPh sb="115" eb="117">
      <t>ザイタク</t>
    </rPh>
    <rPh sb="117" eb="120">
      <t>シュウギョウシャ</t>
    </rPh>
    <rPh sb="130" eb="132">
      <t>シュウチ</t>
    </rPh>
    <rPh sb="179" eb="180">
      <t>シャ</t>
    </rPh>
    <rPh sb="185" eb="187">
      <t>ボウシ</t>
    </rPh>
    <rPh sb="188" eb="189">
      <t>ム</t>
    </rPh>
    <rPh sb="190" eb="192">
      <t>ヒツヨウ</t>
    </rPh>
    <rPh sb="198" eb="199">
      <t>マナ</t>
    </rPh>
    <rPh sb="213" eb="215">
      <t>コウチク</t>
    </rPh>
    <rPh sb="219" eb="221">
      <t>ザイタク</t>
    </rPh>
    <rPh sb="221" eb="224">
      <t>シュウギョウシャ</t>
    </rPh>
    <rPh sb="225" eb="227">
      <t>キョウイク</t>
    </rPh>
    <rPh sb="227" eb="229">
      <t>クンレン</t>
    </rPh>
    <rPh sb="238" eb="240">
      <t>サクテイ</t>
    </rPh>
    <phoneticPr fontId="5"/>
  </si>
  <si>
    <t>働き方改革実行計画（平成29年3月28日働き方改革実現会議決定）において、ガイドラインの周知・啓発等がうたわれていることなどから、国が実施すべき事業である。</t>
    <rPh sb="0" eb="1">
      <t>ハタラ</t>
    </rPh>
    <rPh sb="2" eb="3">
      <t>カタ</t>
    </rPh>
    <rPh sb="3" eb="5">
      <t>カイカク</t>
    </rPh>
    <rPh sb="5" eb="7">
      <t>ジッコウ</t>
    </rPh>
    <rPh sb="7" eb="9">
      <t>ケイカク</t>
    </rPh>
    <rPh sb="20" eb="21">
      <t>ハタラ</t>
    </rPh>
    <rPh sb="22" eb="23">
      <t>カタ</t>
    </rPh>
    <rPh sb="23" eb="25">
      <t>カイカク</t>
    </rPh>
    <rPh sb="25" eb="27">
      <t>ジツゲン</t>
    </rPh>
    <rPh sb="27" eb="29">
      <t>カイギ</t>
    </rPh>
    <phoneticPr fontId="5"/>
  </si>
  <si>
    <t>委託事業は一般競争入札（総合評価方式）で調達しており、パンフレット等の印刷・発送については少額随意契約によって調達している。</t>
    <phoneticPr fontId="5"/>
  </si>
  <si>
    <t>本事業は、成果実績は目標を上回っており、在宅就業環境の向上という観点から、効果的に事業を実施できている。</t>
    <phoneticPr fontId="5"/>
  </si>
  <si>
    <t>-</t>
    <phoneticPr fontId="5"/>
  </si>
  <si>
    <t>％</t>
    <phoneticPr fontId="5"/>
  </si>
  <si>
    <t>-</t>
    <phoneticPr fontId="5"/>
  </si>
  <si>
    <t>-</t>
    <phoneticPr fontId="5"/>
  </si>
  <si>
    <t>e-ラーニングの受講が「再就職に向けて役に立った」と回答した者の割合85%</t>
    <rPh sb="8" eb="10">
      <t>ジュコウ</t>
    </rPh>
    <rPh sb="12" eb="15">
      <t>サイシュウショク</t>
    </rPh>
    <rPh sb="16" eb="17">
      <t>ム</t>
    </rPh>
    <rPh sb="19" eb="20">
      <t>ヤク</t>
    </rPh>
    <rPh sb="21" eb="22">
      <t>タ</t>
    </rPh>
    <rPh sb="26" eb="28">
      <t>カイトウ</t>
    </rPh>
    <rPh sb="30" eb="31">
      <t>モノ</t>
    </rPh>
    <rPh sb="32" eb="34">
      <t>ワリアイ</t>
    </rPh>
    <phoneticPr fontId="5"/>
  </si>
  <si>
    <t>e-ラーニングの受講が「再就職に向けて役に立った」と回答した者の割合
（計算式）
「役に立った」と回答した人数／アンケート回答者数</t>
    <phoneticPr fontId="5"/>
  </si>
  <si>
    <t>e-ラーニングを受講した者に対するアンケート</t>
    <phoneticPr fontId="5"/>
  </si>
  <si>
    <t>-</t>
    <phoneticPr fontId="5"/>
  </si>
  <si>
    <t>-</t>
    <phoneticPr fontId="5"/>
  </si>
  <si>
    <t>-</t>
    <phoneticPr fontId="5"/>
  </si>
  <si>
    <t>再就職セミナーを受講した者のうち「役に立った」と回答した者の割合95％以上　(29年度まで）</t>
    <rPh sb="41" eb="43">
      <t>ネンド</t>
    </rPh>
    <phoneticPr fontId="5"/>
  </si>
  <si>
    <t>36,069,000
/493,028</t>
    <phoneticPr fontId="5"/>
  </si>
  <si>
    <t>－</t>
    <phoneticPr fontId="5"/>
  </si>
  <si>
    <t>-</t>
    <phoneticPr fontId="5"/>
  </si>
  <si>
    <t>-</t>
    <phoneticPr fontId="5"/>
  </si>
  <si>
    <t>Ⅳ－１　　男女労働者の均等な機会と待遇の確保対策、女性の活躍推進、仕事と家庭の両立支援等を推進すること</t>
    <rPh sb="5" eb="7">
      <t>ダンジョ</t>
    </rPh>
    <rPh sb="7" eb="10">
      <t>ロウドウシャ</t>
    </rPh>
    <rPh sb="11" eb="13">
      <t>キントウ</t>
    </rPh>
    <rPh sb="14" eb="16">
      <t>キカイ</t>
    </rPh>
    <rPh sb="17" eb="19">
      <t>タイグウ</t>
    </rPh>
    <rPh sb="20" eb="22">
      <t>カクホ</t>
    </rPh>
    <rPh sb="22" eb="24">
      <t>タイサク</t>
    </rPh>
    <rPh sb="25" eb="27">
      <t>ジョセイ</t>
    </rPh>
    <rPh sb="28" eb="30">
      <t>カツヤク</t>
    </rPh>
    <rPh sb="30" eb="32">
      <t>スイシン</t>
    </rPh>
    <rPh sb="33" eb="35">
      <t>シゴト</t>
    </rPh>
    <rPh sb="36" eb="38">
      <t>カテイ</t>
    </rPh>
    <rPh sb="39" eb="41">
      <t>リョウリツ</t>
    </rPh>
    <rPh sb="41" eb="43">
      <t>シエン</t>
    </rPh>
    <rPh sb="43" eb="44">
      <t>トウ</t>
    </rPh>
    <rPh sb="45" eb="47">
      <t>スイシン</t>
    </rPh>
    <phoneticPr fontId="5"/>
  </si>
  <si>
    <t>Ⅳ－１－１　男女労働者の均等な機会と待遇の確保対策、女性の活躍推進、仕事と家庭の両立支援等を推進すること</t>
    <phoneticPr fontId="5"/>
  </si>
  <si>
    <t>引き続き高水準な成果目標及び活動指標を設定した上で事業を実施していくとともに、在宅就業者支援サイトのアクセス件数については29年度の実績を踏まえ、在宅就業者支援サイトの周知を積極的に行う等により、アクセス件数の増加に向けて取り組んでいく。</t>
    <phoneticPr fontId="5"/>
  </si>
  <si>
    <t>本事業（所管：雇用環境・均等局）は、在宅就業をより良好な就業形態とするため、広く在宅就業者・発注者等に向けて情報発信、セミナーの開催等を行っているものであるが、その一方、在宅就業者支援事業（所管：子ども家庭局）は、「ひとり親家庭等の在宅支援事業」の事業実績を分析するなど、調査研究を行うものである。
上記のとおり、両事業は施策の目的が異なっており、実施内容も異なるため、重複はしておらず、適切な役割分担となっている。</t>
    <rPh sb="4" eb="6">
      <t>ショカン</t>
    </rPh>
    <rPh sb="7" eb="9">
      <t>コヨウ</t>
    </rPh>
    <rPh sb="9" eb="11">
      <t>カンキョウ</t>
    </rPh>
    <rPh sb="12" eb="14">
      <t>キントウ</t>
    </rPh>
    <rPh sb="14" eb="15">
      <t>キョク</t>
    </rPh>
    <rPh sb="95" eb="97">
      <t>ショカン</t>
    </rPh>
    <phoneticPr fontId="5"/>
  </si>
  <si>
    <t>再就職セミナーを受講しアンケートに回答した者のうち「役に立った」と回答した者の割合
（計算式）
「役に立った」と回答した人数／アンケート回答者数</t>
    <rPh sb="17" eb="19">
      <t>カイトウ</t>
    </rPh>
    <rPh sb="44" eb="46">
      <t>ケイサン</t>
    </rPh>
    <rPh sb="46" eb="47">
      <t>シキ</t>
    </rPh>
    <rPh sb="50" eb="51">
      <t>ヤク</t>
    </rPh>
    <rPh sb="52" eb="53">
      <t>タ</t>
    </rPh>
    <rPh sb="57" eb="59">
      <t>カイトウ</t>
    </rPh>
    <rPh sb="61" eb="63">
      <t>ニンズウ</t>
    </rPh>
    <rPh sb="69" eb="71">
      <t>カイトウ</t>
    </rPh>
    <rPh sb="71" eb="72">
      <t>シャ</t>
    </rPh>
    <rPh sb="72" eb="73">
      <t>スウ</t>
    </rPh>
    <phoneticPr fontId="5"/>
  </si>
  <si>
    <t>パンフレット等の印刷</t>
    <rPh sb="6" eb="7">
      <t>トウ</t>
    </rPh>
    <rPh sb="8" eb="10">
      <t>インサツ</t>
    </rPh>
    <phoneticPr fontId="5"/>
  </si>
  <si>
    <t>印刷製本費</t>
    <rPh sb="0" eb="2">
      <t>インサツ</t>
    </rPh>
    <rPh sb="2" eb="4">
      <t>セイホン</t>
    </rPh>
    <rPh sb="4" eb="5">
      <t>ヒ</t>
    </rPh>
    <phoneticPr fontId="5"/>
  </si>
  <si>
    <t>B.株式会社miura-ori lab</t>
    <rPh sb="2" eb="6">
      <t>カブシキガイシャ</t>
    </rPh>
    <phoneticPr fontId="5"/>
  </si>
  <si>
    <t>協新流通デベロッパー（株）</t>
    <rPh sb="0" eb="1">
      <t>キョウ</t>
    </rPh>
    <rPh sb="1" eb="2">
      <t>シン</t>
    </rPh>
    <rPh sb="2" eb="4">
      <t>リュウツウ</t>
    </rPh>
    <rPh sb="10" eb="13">
      <t>カブ</t>
    </rPh>
    <phoneticPr fontId="5"/>
  </si>
  <si>
    <t>株式会社miura-ori lab</t>
    <phoneticPr fontId="5"/>
  </si>
  <si>
    <t>パンフレット等の印刷</t>
    <rPh sb="6" eb="7">
      <t>トウ</t>
    </rPh>
    <rPh sb="8" eb="10">
      <t>インサツ</t>
    </rPh>
    <phoneticPr fontId="5"/>
  </si>
  <si>
    <t>パンフレット等の委託発送</t>
    <rPh sb="6" eb="7">
      <t>トウ</t>
    </rPh>
    <rPh sb="8" eb="10">
      <t>イタク</t>
    </rPh>
    <rPh sb="10" eb="12">
      <t>ハッソウ</t>
    </rPh>
    <phoneticPr fontId="5"/>
  </si>
  <si>
    <t>-</t>
    <phoneticPr fontId="5"/>
  </si>
  <si>
    <t>-</t>
    <phoneticPr fontId="5"/>
  </si>
  <si>
    <t>平成29年度まで実施していた教育訓練プログラムの策定等の事業内容を終了するとともに、自営型テレワークガイドラインに係る周知広報の経費について、「柔軟な働き方（自営型テレワーク）のための環境整備事業」において要求することとしたため。</t>
    <rPh sb="0" eb="2">
      <t>ヘイセイ</t>
    </rPh>
    <rPh sb="4" eb="6">
      <t>ネンド</t>
    </rPh>
    <rPh sb="8" eb="10">
      <t>ジッシ</t>
    </rPh>
    <rPh sb="14" eb="16">
      <t>キョウイク</t>
    </rPh>
    <rPh sb="16" eb="18">
      <t>クンレン</t>
    </rPh>
    <rPh sb="24" eb="26">
      <t>サクテイ</t>
    </rPh>
    <rPh sb="26" eb="27">
      <t>トウ</t>
    </rPh>
    <rPh sb="28" eb="30">
      <t>ジギョウ</t>
    </rPh>
    <rPh sb="30" eb="32">
      <t>ナイヨウ</t>
    </rPh>
    <rPh sb="33" eb="35">
      <t>シュウリョウ</t>
    </rPh>
    <rPh sb="42" eb="44">
      <t>ジエイ</t>
    </rPh>
    <rPh sb="44" eb="45">
      <t>ガタ</t>
    </rPh>
    <rPh sb="57" eb="58">
      <t>カカ</t>
    </rPh>
    <rPh sb="59" eb="61">
      <t>シュウチ</t>
    </rPh>
    <rPh sb="61" eb="63">
      <t>コウホウ</t>
    </rPh>
    <rPh sb="64" eb="66">
      <t>ケイヒ</t>
    </rPh>
    <rPh sb="72" eb="74">
      <t>ジュウナン</t>
    </rPh>
    <rPh sb="75" eb="76">
      <t>ハタラ</t>
    </rPh>
    <rPh sb="77" eb="78">
      <t>カタ</t>
    </rPh>
    <rPh sb="79" eb="81">
      <t>ジエイ</t>
    </rPh>
    <rPh sb="81" eb="82">
      <t>ガタ</t>
    </rPh>
    <rPh sb="92" eb="94">
      <t>カンキョウ</t>
    </rPh>
    <rPh sb="94" eb="96">
      <t>セイビ</t>
    </rPh>
    <rPh sb="96" eb="98">
      <t>ジギョウ</t>
    </rPh>
    <rPh sb="103" eb="105">
      <t>ヨウキュウ</t>
    </rPh>
    <phoneticPr fontId="5"/>
  </si>
  <si>
    <t>-</t>
    <phoneticPr fontId="5"/>
  </si>
  <si>
    <t>32,535,325 /493,028</t>
    <phoneticPr fontId="5"/>
  </si>
  <si>
    <t>－</t>
    <phoneticPr fontId="5"/>
  </si>
  <si>
    <t>点検結果は妥当であり、執行率も良好であることから、引き続き必要な予算額を確保し、適正な執行に努めること。</t>
    <phoneticPr fontId="5"/>
  </si>
  <si>
    <t>前年度の実績を踏まえ、引き続き必要な予算額を要求したところであり、適正な執行に努めてまいりたい。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</si>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</sst>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52918</xdr:colOff>
      <xdr:row>741</xdr:row>
      <xdr:rowOff>38100</xdr:rowOff>
    </xdr:from>
    <xdr:to>
      <xdr:col>36</xdr:col>
      <xdr:colOff>116417</xdr:colOff>
      <xdr:row>743</xdr:row>
      <xdr:rowOff>7040</xdr:rowOff>
    </xdr:to>
    <xdr:sp macro="" textlink="">
      <xdr:nvSpPr>
        <xdr:cNvPr id="7" name="テキスト ボックス 6"/>
        <xdr:cNvSpPr txBox="1"/>
      </xdr:nvSpPr>
      <xdr:spPr>
        <a:xfrm>
          <a:off x="4275668" y="44138850"/>
          <a:ext cx="3079749" cy="6674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33</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24</xdr:col>
      <xdr:colOff>24094</xdr:colOff>
      <xdr:row>743</xdr:row>
      <xdr:rowOff>49306</xdr:rowOff>
    </xdr:from>
    <xdr:ext cx="2158476" cy="275717"/>
    <xdr:sp macro="" textlink="">
      <xdr:nvSpPr>
        <xdr:cNvPr id="8" name="テキスト ボックス 7"/>
        <xdr:cNvSpPr txBox="1"/>
      </xdr:nvSpPr>
      <xdr:spPr>
        <a:xfrm>
          <a:off x="4824694" y="40816306"/>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　事業管理、受託団体の指導　</a:t>
          </a:r>
          <a:r>
            <a:rPr kumimoji="1" lang="en-US" altLang="ja-JP" sz="1100"/>
            <a:t>〕</a:t>
          </a:r>
        </a:p>
      </xdr:txBody>
    </xdr:sp>
    <xdr:clientData/>
  </xdr:oneCellAnchor>
  <xdr:oneCellAnchor>
    <xdr:from>
      <xdr:col>15</xdr:col>
      <xdr:colOff>156883</xdr:colOff>
      <xdr:row>749</xdr:row>
      <xdr:rowOff>38100</xdr:rowOff>
    </xdr:from>
    <xdr:ext cx="1938619" cy="841939"/>
    <xdr:sp macro="" textlink="">
      <xdr:nvSpPr>
        <xdr:cNvPr id="9" name="テキスト ボックス 8"/>
        <xdr:cNvSpPr txBox="1"/>
      </xdr:nvSpPr>
      <xdr:spPr>
        <a:xfrm>
          <a:off x="3157258" y="42919650"/>
          <a:ext cx="1938619" cy="84193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t>A.</a:t>
          </a:r>
          <a:r>
            <a:rPr kumimoji="1" lang="ja-JP" altLang="en-US" sz="1200"/>
            <a:t>株式会社キャリア・マム</a:t>
          </a:r>
          <a:endParaRPr kumimoji="1" lang="en-US" altLang="ja-JP" sz="1200"/>
        </a:p>
        <a:p>
          <a:pPr algn="ctr"/>
          <a:r>
            <a:rPr kumimoji="1" lang="en-US" altLang="ja-JP" sz="1200">
              <a:solidFill>
                <a:sysClr val="windowText" lastClr="000000"/>
              </a:solidFill>
            </a:rPr>
            <a:t>31</a:t>
          </a:r>
          <a:r>
            <a:rPr kumimoji="1" lang="ja-JP" altLang="en-US" sz="1200">
              <a:solidFill>
                <a:sysClr val="windowText" lastClr="000000"/>
              </a:solidFill>
            </a:rPr>
            <a:t>百</a:t>
          </a:r>
          <a:r>
            <a:rPr kumimoji="1" lang="ja-JP" altLang="en-US" sz="1200"/>
            <a:t>万円</a:t>
          </a:r>
          <a:endParaRPr kumimoji="1" lang="en-US" altLang="ja-JP" sz="1200"/>
        </a:p>
      </xdr:txBody>
    </xdr:sp>
    <xdr:clientData/>
  </xdr:oneCellAnchor>
  <xdr:oneCellAnchor>
    <xdr:from>
      <xdr:col>32</xdr:col>
      <xdr:colOff>68917</xdr:colOff>
      <xdr:row>749</xdr:row>
      <xdr:rowOff>49306</xdr:rowOff>
    </xdr:from>
    <xdr:ext cx="2366615" cy="835589"/>
    <xdr:sp macro="" textlink="">
      <xdr:nvSpPr>
        <xdr:cNvPr id="10" name="テキスト ボックス 9"/>
        <xdr:cNvSpPr txBox="1"/>
      </xdr:nvSpPr>
      <xdr:spPr>
        <a:xfrm>
          <a:off x="6469717" y="42930856"/>
          <a:ext cx="2366615" cy="83558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200">
              <a:solidFill>
                <a:schemeClr val="tx1"/>
              </a:solidFill>
            </a:rPr>
            <a:t>B. </a:t>
          </a:r>
          <a:r>
            <a:rPr kumimoji="1" lang="ja-JP" altLang="en-US" sz="1200">
              <a:solidFill>
                <a:schemeClr val="tx1"/>
              </a:solidFill>
            </a:rPr>
            <a:t>民間会社（</a:t>
          </a:r>
          <a:r>
            <a:rPr kumimoji="1" lang="en-US" altLang="ja-JP" sz="1200">
              <a:solidFill>
                <a:schemeClr val="tx1"/>
              </a:solidFill>
            </a:rPr>
            <a:t>2</a:t>
          </a:r>
          <a:r>
            <a:rPr kumimoji="1" lang="ja-JP" altLang="en-US" sz="1200">
              <a:solidFill>
                <a:schemeClr val="tx1"/>
              </a:solidFill>
            </a:rPr>
            <a:t>社）</a:t>
          </a:r>
          <a:endParaRPr kumimoji="1" lang="en-US" altLang="ja-JP" sz="1200">
            <a:solidFill>
              <a:schemeClr val="tx1"/>
            </a:solidFill>
          </a:endParaRPr>
        </a:p>
        <a:p>
          <a:pPr algn="ctr"/>
          <a:r>
            <a:rPr kumimoji="1" lang="en-US" altLang="ja-JP" sz="1200">
              <a:solidFill>
                <a:schemeClr val="tx1"/>
              </a:solidFill>
            </a:rPr>
            <a:t>1.4</a:t>
          </a:r>
          <a:r>
            <a:rPr kumimoji="1" lang="ja-JP" altLang="en-US" sz="1200">
              <a:solidFill>
                <a:schemeClr val="tx1"/>
              </a:solidFill>
            </a:rPr>
            <a:t>百万円</a:t>
          </a:r>
          <a:endParaRPr kumimoji="1" lang="en-US" altLang="ja-JP" sz="1100">
            <a:solidFill>
              <a:schemeClr val="tx1"/>
            </a:solidFill>
          </a:endParaRPr>
        </a:p>
      </xdr:txBody>
    </xdr:sp>
    <xdr:clientData/>
  </xdr:oneCellAnchor>
  <xdr:oneCellAnchor>
    <xdr:from>
      <xdr:col>15</xdr:col>
      <xdr:colOff>25400</xdr:colOff>
      <xdr:row>748</xdr:row>
      <xdr:rowOff>94129</xdr:rowOff>
    </xdr:from>
    <xdr:ext cx="2383325" cy="275717"/>
    <xdr:sp macro="" textlink="">
      <xdr:nvSpPr>
        <xdr:cNvPr id="11" name="テキスト ボックス 10"/>
        <xdr:cNvSpPr txBox="1"/>
      </xdr:nvSpPr>
      <xdr:spPr>
        <a:xfrm>
          <a:off x="3073400" y="46703129"/>
          <a:ext cx="23833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34</xdr:col>
      <xdr:colOff>98799</xdr:colOff>
      <xdr:row>748</xdr:row>
      <xdr:rowOff>82924</xdr:rowOff>
    </xdr:from>
    <xdr:ext cx="1313180" cy="275717"/>
    <xdr:sp macro="" textlink="">
      <xdr:nvSpPr>
        <xdr:cNvPr id="12" name="テキスト ボックス 11"/>
        <xdr:cNvSpPr txBox="1"/>
      </xdr:nvSpPr>
      <xdr:spPr>
        <a:xfrm>
          <a:off x="6899649" y="42612049"/>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chemeClr val="tx1"/>
              </a:solidFill>
            </a:rPr>
            <a:t>【</a:t>
          </a:r>
          <a:r>
            <a:rPr kumimoji="1" lang="ja-JP" altLang="en-US" sz="1100">
              <a:solidFill>
                <a:schemeClr val="tx1"/>
              </a:solidFill>
            </a:rPr>
            <a:t>随意契約（少額）</a:t>
          </a:r>
          <a:r>
            <a:rPr kumimoji="1" lang="en-US" altLang="ja-JP" sz="1100">
              <a:solidFill>
                <a:schemeClr val="tx1"/>
              </a:solidFill>
            </a:rPr>
            <a:t>】</a:t>
          </a:r>
        </a:p>
      </xdr:txBody>
    </xdr:sp>
    <xdr:clientData/>
  </xdr:oneCellAnchor>
  <xdr:twoCellAnchor>
    <xdr:from>
      <xdr:col>14</xdr:col>
      <xdr:colOff>190500</xdr:colOff>
      <xdr:row>751</xdr:row>
      <xdr:rowOff>307042</xdr:rowOff>
    </xdr:from>
    <xdr:to>
      <xdr:col>25</xdr:col>
      <xdr:colOff>176310</xdr:colOff>
      <xdr:row>754</xdr:row>
      <xdr:rowOff>150159</xdr:rowOff>
    </xdr:to>
    <xdr:sp macro="" textlink="">
      <xdr:nvSpPr>
        <xdr:cNvPr id="13" name="大かっこ 12"/>
        <xdr:cNvSpPr/>
      </xdr:nvSpPr>
      <xdr:spPr>
        <a:xfrm>
          <a:off x="2990850" y="43893442"/>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200"/>
            </a:lnSpc>
          </a:pPr>
          <a:r>
            <a:rPr kumimoji="1" lang="ja-JP" altLang="ja-JP" sz="1100">
              <a:solidFill>
                <a:schemeClr val="tx1"/>
              </a:solidFill>
              <a:latin typeface="+mn-lt"/>
              <a:ea typeface="+mn-ea"/>
              <a:cs typeface="+mn-cs"/>
            </a:rPr>
            <a:t>・在宅就業者、仲介機関の支援をするためのサイトを活用した情報発信</a:t>
          </a:r>
          <a:endParaRPr kumimoji="1" lang="en-US" altLang="ja-JP" sz="1100">
            <a:solidFill>
              <a:schemeClr val="tx1"/>
            </a:solidFill>
            <a:latin typeface="+mn-lt"/>
            <a:ea typeface="+mn-ea"/>
            <a:cs typeface="+mn-cs"/>
          </a:endParaRPr>
        </a:p>
        <a:p>
          <a:pPr>
            <a:lnSpc>
              <a:spcPts val="1300"/>
            </a:lnSpc>
          </a:pPr>
          <a:r>
            <a:rPr kumimoji="1" lang="ja-JP" altLang="ja-JP" sz="1100">
              <a:solidFill>
                <a:schemeClr val="tx1"/>
              </a:solidFill>
              <a:latin typeface="+mn-lt"/>
              <a:ea typeface="+mn-ea"/>
              <a:cs typeface="+mn-cs"/>
            </a:rPr>
            <a:t>・相談体制の整備　　等</a:t>
          </a:r>
          <a:endParaRPr kumimoji="1" lang="en-US" altLang="ja-JP" sz="1100">
            <a:solidFill>
              <a:schemeClr val="tx1"/>
            </a:solidFill>
            <a:latin typeface="+mn-lt"/>
            <a:ea typeface="+mn-ea"/>
            <a:cs typeface="+mn-cs"/>
          </a:endParaRPr>
        </a:p>
        <a:p>
          <a:pPr algn="l">
            <a:lnSpc>
              <a:spcPts val="1100"/>
            </a:lnSpc>
          </a:pPr>
          <a:endParaRPr kumimoji="1" lang="ja-JP" altLang="en-US" sz="1100"/>
        </a:p>
      </xdr:txBody>
    </xdr:sp>
    <xdr:clientData/>
  </xdr:twoCellAnchor>
  <xdr:twoCellAnchor>
    <xdr:from>
      <xdr:col>24</xdr:col>
      <xdr:colOff>91329</xdr:colOff>
      <xdr:row>744</xdr:row>
      <xdr:rowOff>150159</xdr:rowOff>
    </xdr:from>
    <xdr:to>
      <xdr:col>24</xdr:col>
      <xdr:colOff>102535</xdr:colOff>
      <xdr:row>748</xdr:row>
      <xdr:rowOff>1463</xdr:rowOff>
    </xdr:to>
    <xdr:cxnSp macro="">
      <xdr:nvCxnSpPr>
        <xdr:cNvPr id="14" name="直線矢印コネクタ 13"/>
        <xdr:cNvCxnSpPr/>
      </xdr:nvCxnSpPr>
      <xdr:spPr>
        <a:xfrm rot="5400000">
          <a:off x="4267030" y="41894483"/>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12888</xdr:colOff>
      <xdr:row>744</xdr:row>
      <xdr:rowOff>127748</xdr:rowOff>
    </xdr:from>
    <xdr:to>
      <xdr:col>34</xdr:col>
      <xdr:colOff>24094</xdr:colOff>
      <xdr:row>747</xdr:row>
      <xdr:rowOff>331477</xdr:rowOff>
    </xdr:to>
    <xdr:cxnSp macro="">
      <xdr:nvCxnSpPr>
        <xdr:cNvPr id="15" name="直線矢印コネクタ 14"/>
        <xdr:cNvCxnSpPr/>
      </xdr:nvCxnSpPr>
      <xdr:spPr>
        <a:xfrm rot="5400000">
          <a:off x="6188839" y="41872072"/>
          <a:ext cx="1261004"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194983</xdr:colOff>
      <xdr:row>751</xdr:row>
      <xdr:rowOff>292100</xdr:rowOff>
    </xdr:from>
    <xdr:to>
      <xdr:col>43</xdr:col>
      <xdr:colOff>180793</xdr:colOff>
      <xdr:row>754</xdr:row>
      <xdr:rowOff>135217</xdr:rowOff>
    </xdr:to>
    <xdr:sp macro="" textlink="">
      <xdr:nvSpPr>
        <xdr:cNvPr id="16" name="大かっこ 15"/>
        <xdr:cNvSpPr/>
      </xdr:nvSpPr>
      <xdr:spPr>
        <a:xfrm>
          <a:off x="6595783" y="43878500"/>
          <a:ext cx="2186085" cy="900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ハンドブック等の印刷・委託発送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BB747" sqref="BB74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16.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475</v>
      </c>
      <c r="AT2" s="218"/>
      <c r="AU2" s="218"/>
      <c r="AV2" s="52" t="str">
        <f>IF(AW2="", "", "-")</f>
        <v/>
      </c>
      <c r="AW2" s="395"/>
      <c r="AX2" s="395"/>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175</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552</v>
      </c>
      <c r="AR5" s="721"/>
      <c r="AS5" s="721"/>
      <c r="AT5" s="721"/>
      <c r="AU5" s="721"/>
      <c r="AV5" s="721"/>
      <c r="AW5" s="721"/>
      <c r="AX5" s="722"/>
    </row>
    <row r="6" spans="1:50" ht="31.5"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554</v>
      </c>
      <c r="H7" s="834"/>
      <c r="I7" s="834"/>
      <c r="J7" s="834"/>
      <c r="K7" s="834"/>
      <c r="L7" s="834"/>
      <c r="M7" s="834"/>
      <c r="N7" s="834"/>
      <c r="O7" s="834"/>
      <c r="P7" s="834"/>
      <c r="Q7" s="834"/>
      <c r="R7" s="834"/>
      <c r="S7" s="834"/>
      <c r="T7" s="834"/>
      <c r="U7" s="834"/>
      <c r="V7" s="834"/>
      <c r="W7" s="834"/>
      <c r="X7" s="835"/>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少子化社会対策、男女共同参画、ＩＴ戦略</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609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29.25"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38</v>
      </c>
      <c r="Q13" s="98"/>
      <c r="R13" s="98"/>
      <c r="S13" s="98"/>
      <c r="T13" s="98"/>
      <c r="U13" s="98"/>
      <c r="V13" s="99"/>
      <c r="W13" s="97">
        <v>37</v>
      </c>
      <c r="X13" s="98"/>
      <c r="Y13" s="98"/>
      <c r="Z13" s="98"/>
      <c r="AA13" s="98"/>
      <c r="AB13" s="98"/>
      <c r="AC13" s="99"/>
      <c r="AD13" s="97">
        <v>36</v>
      </c>
      <c r="AE13" s="98"/>
      <c r="AF13" s="98"/>
      <c r="AG13" s="98"/>
      <c r="AH13" s="98"/>
      <c r="AI13" s="98"/>
      <c r="AJ13" s="99"/>
      <c r="AK13" s="97">
        <v>36</v>
      </c>
      <c r="AL13" s="98"/>
      <c r="AM13" s="98"/>
      <c r="AN13" s="98"/>
      <c r="AO13" s="98"/>
      <c r="AP13" s="98"/>
      <c r="AQ13" s="99"/>
      <c r="AR13" s="94">
        <v>16</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557</v>
      </c>
      <c r="AE14" s="98"/>
      <c r="AF14" s="98"/>
      <c r="AG14" s="98"/>
      <c r="AH14" s="98"/>
      <c r="AI14" s="98"/>
      <c r="AJ14" s="99"/>
      <c r="AK14" s="97" t="s">
        <v>557</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648</v>
      </c>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38</v>
      </c>
      <c r="Q18" s="104"/>
      <c r="R18" s="104"/>
      <c r="S18" s="104"/>
      <c r="T18" s="104"/>
      <c r="U18" s="104"/>
      <c r="V18" s="105"/>
      <c r="W18" s="103">
        <f>SUM(W13:AC17)</f>
        <v>37</v>
      </c>
      <c r="X18" s="104"/>
      <c r="Y18" s="104"/>
      <c r="Z18" s="104"/>
      <c r="AA18" s="104"/>
      <c r="AB18" s="104"/>
      <c r="AC18" s="105"/>
      <c r="AD18" s="103">
        <f>SUM(AD13:AJ17)</f>
        <v>36</v>
      </c>
      <c r="AE18" s="104"/>
      <c r="AF18" s="104"/>
      <c r="AG18" s="104"/>
      <c r="AH18" s="104"/>
      <c r="AI18" s="104"/>
      <c r="AJ18" s="105"/>
      <c r="AK18" s="103">
        <f>SUM(AK13:AQ17)</f>
        <v>36</v>
      </c>
      <c r="AL18" s="104"/>
      <c r="AM18" s="104"/>
      <c r="AN18" s="104"/>
      <c r="AO18" s="104"/>
      <c r="AP18" s="104"/>
      <c r="AQ18" s="105"/>
      <c r="AR18" s="103">
        <f>SUM(AR13:AX17)</f>
        <v>16</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34</v>
      </c>
      <c r="Q19" s="98"/>
      <c r="R19" s="98"/>
      <c r="S19" s="98"/>
      <c r="T19" s="98"/>
      <c r="U19" s="98"/>
      <c r="V19" s="99"/>
      <c r="W19" s="97">
        <v>25</v>
      </c>
      <c r="X19" s="98"/>
      <c r="Y19" s="98"/>
      <c r="Z19" s="98"/>
      <c r="AA19" s="98"/>
      <c r="AB19" s="98"/>
      <c r="AC19" s="99"/>
      <c r="AD19" s="97">
        <v>33</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0.89473684210526316</v>
      </c>
      <c r="Q20" s="540"/>
      <c r="R20" s="540"/>
      <c r="S20" s="540"/>
      <c r="T20" s="540"/>
      <c r="U20" s="540"/>
      <c r="V20" s="540"/>
      <c r="W20" s="540">
        <f t="shared" ref="W20" si="0">IF(W18=0, "-", SUM(W19)/W18)</f>
        <v>0.67567567567567566</v>
      </c>
      <c r="X20" s="540"/>
      <c r="Y20" s="540"/>
      <c r="Z20" s="540"/>
      <c r="AA20" s="540"/>
      <c r="AB20" s="540"/>
      <c r="AC20" s="540"/>
      <c r="AD20" s="540">
        <f t="shared" ref="AD20" si="1">IF(AD18=0, "-", SUM(AD19)/AD18)</f>
        <v>0.91666666666666663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0.89473684210526316</v>
      </c>
      <c r="Q21" s="540"/>
      <c r="R21" s="540"/>
      <c r="S21" s="540"/>
      <c r="T21" s="540"/>
      <c r="U21" s="540"/>
      <c r="V21" s="540"/>
      <c r="W21" s="540">
        <f t="shared" ref="W21" si="2">IF(W19=0, "-", SUM(W19)/SUM(W13,W14))</f>
        <v>0.67567567567567566</v>
      </c>
      <c r="X21" s="540"/>
      <c r="Y21" s="540"/>
      <c r="Z21" s="540"/>
      <c r="AA21" s="540"/>
      <c r="AB21" s="540"/>
      <c r="AC21" s="540"/>
      <c r="AD21" s="540">
        <f t="shared" ref="AD21" si="3">IF(AD19=0, "-", SUM(AD19)/SUM(AD13,AD14))</f>
        <v>0.91666666666666663</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21</v>
      </c>
      <c r="Q23" s="95"/>
      <c r="R23" s="95"/>
      <c r="S23" s="95"/>
      <c r="T23" s="95"/>
      <c r="U23" s="95"/>
      <c r="V23" s="96"/>
      <c r="W23" s="94">
        <v>11</v>
      </c>
      <c r="X23" s="95"/>
      <c r="Y23" s="95"/>
      <c r="Z23" s="95"/>
      <c r="AA23" s="95"/>
      <c r="AB23" s="95"/>
      <c r="AC23" s="96"/>
      <c r="AD23" s="206" t="s">
        <v>642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559</v>
      </c>
      <c r="H24" s="187"/>
      <c r="I24" s="187"/>
      <c r="J24" s="187"/>
      <c r="K24" s="187"/>
      <c r="L24" s="187"/>
      <c r="M24" s="187"/>
      <c r="N24" s="187"/>
      <c r="O24" s="188"/>
      <c r="P24" s="97">
        <v>12</v>
      </c>
      <c r="Q24" s="98"/>
      <c r="R24" s="98"/>
      <c r="S24" s="98"/>
      <c r="T24" s="98"/>
      <c r="U24" s="98"/>
      <c r="V24" s="99"/>
      <c r="W24" s="97">
        <v>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v>3</v>
      </c>
      <c r="Q25" s="98"/>
      <c r="R25" s="98"/>
      <c r="S25" s="98"/>
      <c r="T25" s="98"/>
      <c r="U25" s="98"/>
      <c r="V25" s="99"/>
      <c r="W25" s="97">
        <v>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36</v>
      </c>
      <c r="Q29" s="226"/>
      <c r="R29" s="226"/>
      <c r="S29" s="226"/>
      <c r="T29" s="226"/>
      <c r="U29" s="226"/>
      <c r="V29" s="227"/>
      <c r="W29" s="225">
        <f>AR13</f>
        <v>16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561</v>
      </c>
      <c r="AR31" s="133"/>
      <c r="AS31" s="134" t="s">
        <v>356</v>
      </c>
      <c r="AT31" s="169"/>
      <c r="AU31" s="269" t="s">
        <v>626</v>
      </c>
      <c r="AV31" s="269"/>
      <c r="AW31" s="377" t="s">
        <v>300</v>
      </c>
      <c r="AX31" s="378"/>
    </row>
    <row r="32" spans="1:50" ht="35.25" customHeight="1" x14ac:dyDescent="0.15">
      <c r="A32" s="516"/>
      <c r="B32" s="514"/>
      <c r="C32" s="514"/>
      <c r="D32" s="514"/>
      <c r="E32" s="514"/>
      <c r="F32" s="515"/>
      <c r="G32" s="541" t="s">
        <v>623</v>
      </c>
      <c r="H32" s="542"/>
      <c r="I32" s="542"/>
      <c r="J32" s="542"/>
      <c r="K32" s="542"/>
      <c r="L32" s="542"/>
      <c r="M32" s="542"/>
      <c r="N32" s="542"/>
      <c r="O32" s="543"/>
      <c r="P32" s="158" t="s">
        <v>632</v>
      </c>
      <c r="Q32" s="158"/>
      <c r="R32" s="158"/>
      <c r="S32" s="158"/>
      <c r="T32" s="158"/>
      <c r="U32" s="158"/>
      <c r="V32" s="158"/>
      <c r="W32" s="158"/>
      <c r="X32" s="229"/>
      <c r="Y32" s="336" t="s">
        <v>12</v>
      </c>
      <c r="Z32" s="550"/>
      <c r="AA32" s="551"/>
      <c r="AB32" s="552" t="s">
        <v>518</v>
      </c>
      <c r="AC32" s="552"/>
      <c r="AD32" s="552"/>
      <c r="AE32" s="362">
        <v>96.9</v>
      </c>
      <c r="AF32" s="363"/>
      <c r="AG32" s="363"/>
      <c r="AH32" s="363"/>
      <c r="AI32" s="362">
        <v>97</v>
      </c>
      <c r="AJ32" s="363"/>
      <c r="AK32" s="363"/>
      <c r="AL32" s="363"/>
      <c r="AM32" s="362">
        <v>95.2</v>
      </c>
      <c r="AN32" s="363"/>
      <c r="AO32" s="363"/>
      <c r="AP32" s="363"/>
      <c r="AQ32" s="100" t="s">
        <v>620</v>
      </c>
      <c r="AR32" s="101"/>
      <c r="AS32" s="101"/>
      <c r="AT32" s="102"/>
      <c r="AU32" s="363" t="s">
        <v>621</v>
      </c>
      <c r="AV32" s="363"/>
      <c r="AW32" s="363"/>
      <c r="AX32" s="365"/>
    </row>
    <row r="33" spans="1:50" ht="35.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518</v>
      </c>
      <c r="AC33" s="523"/>
      <c r="AD33" s="523"/>
      <c r="AE33" s="362">
        <v>90</v>
      </c>
      <c r="AF33" s="363"/>
      <c r="AG33" s="363"/>
      <c r="AH33" s="363"/>
      <c r="AI33" s="362">
        <v>95</v>
      </c>
      <c r="AJ33" s="363"/>
      <c r="AK33" s="363"/>
      <c r="AL33" s="363"/>
      <c r="AM33" s="362">
        <v>95</v>
      </c>
      <c r="AN33" s="363"/>
      <c r="AO33" s="363"/>
      <c r="AP33" s="363"/>
      <c r="AQ33" s="100" t="s">
        <v>621</v>
      </c>
      <c r="AR33" s="101"/>
      <c r="AS33" s="101"/>
      <c r="AT33" s="102"/>
      <c r="AU33" s="363" t="s">
        <v>627</v>
      </c>
      <c r="AV33" s="363"/>
      <c r="AW33" s="363"/>
      <c r="AX33" s="365"/>
    </row>
    <row r="34" spans="1:50" ht="35.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108</v>
      </c>
      <c r="AF34" s="363"/>
      <c r="AG34" s="363"/>
      <c r="AH34" s="363"/>
      <c r="AI34" s="362">
        <v>102</v>
      </c>
      <c r="AJ34" s="363"/>
      <c r="AK34" s="363"/>
      <c r="AL34" s="363"/>
      <c r="AM34" s="362">
        <v>100</v>
      </c>
      <c r="AN34" s="363"/>
      <c r="AO34" s="363"/>
      <c r="AP34" s="363"/>
      <c r="AQ34" s="100" t="s">
        <v>622</v>
      </c>
      <c r="AR34" s="101"/>
      <c r="AS34" s="101"/>
      <c r="AT34" s="102"/>
      <c r="AU34" s="363" t="s">
        <v>622</v>
      </c>
      <c r="AV34" s="363"/>
      <c r="AW34" s="363"/>
      <c r="AX34" s="365"/>
    </row>
    <row r="35" spans="1:50" ht="23.25" customHeight="1" x14ac:dyDescent="0.15">
      <c r="A35" s="901" t="s">
        <v>527</v>
      </c>
      <c r="B35" s="902"/>
      <c r="C35" s="902"/>
      <c r="D35" s="902"/>
      <c r="E35" s="902"/>
      <c r="F35" s="903"/>
      <c r="G35" s="907" t="s">
        <v>562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t="s">
        <v>616</v>
      </c>
      <c r="AR38" s="133"/>
      <c r="AS38" s="134" t="s">
        <v>356</v>
      </c>
      <c r="AT38" s="169"/>
      <c r="AU38" s="269">
        <v>30</v>
      </c>
      <c r="AV38" s="269"/>
      <c r="AW38" s="377" t="s">
        <v>300</v>
      </c>
      <c r="AX38" s="378"/>
    </row>
    <row r="39" spans="1:50" ht="35.25" customHeight="1" x14ac:dyDescent="0.15">
      <c r="A39" s="516"/>
      <c r="B39" s="514"/>
      <c r="C39" s="514"/>
      <c r="D39" s="514"/>
      <c r="E39" s="514"/>
      <c r="F39" s="515"/>
      <c r="G39" s="541" t="s">
        <v>617</v>
      </c>
      <c r="H39" s="542"/>
      <c r="I39" s="542"/>
      <c r="J39" s="542"/>
      <c r="K39" s="542"/>
      <c r="L39" s="542"/>
      <c r="M39" s="542"/>
      <c r="N39" s="542"/>
      <c r="O39" s="543"/>
      <c r="P39" s="158" t="s">
        <v>618</v>
      </c>
      <c r="Q39" s="158"/>
      <c r="R39" s="158"/>
      <c r="S39" s="158"/>
      <c r="T39" s="158"/>
      <c r="U39" s="158"/>
      <c r="V39" s="158"/>
      <c r="W39" s="158"/>
      <c r="X39" s="229"/>
      <c r="Y39" s="336" t="s">
        <v>12</v>
      </c>
      <c r="Z39" s="550"/>
      <c r="AA39" s="551"/>
      <c r="AB39" s="552" t="s">
        <v>614</v>
      </c>
      <c r="AC39" s="552"/>
      <c r="AD39" s="552"/>
      <c r="AE39" s="362" t="s">
        <v>613</v>
      </c>
      <c r="AF39" s="363"/>
      <c r="AG39" s="363"/>
      <c r="AH39" s="363"/>
      <c r="AI39" s="362" t="s">
        <v>615</v>
      </c>
      <c r="AJ39" s="363"/>
      <c r="AK39" s="363"/>
      <c r="AL39" s="363"/>
      <c r="AM39" s="362" t="s">
        <v>615</v>
      </c>
      <c r="AN39" s="363"/>
      <c r="AO39" s="363"/>
      <c r="AP39" s="363"/>
      <c r="AQ39" s="100" t="s">
        <v>621</v>
      </c>
      <c r="AR39" s="101"/>
      <c r="AS39" s="101"/>
      <c r="AT39" s="102"/>
      <c r="AU39" s="363" t="s">
        <v>621</v>
      </c>
      <c r="AV39" s="363"/>
      <c r="AW39" s="363"/>
      <c r="AX39" s="365"/>
    </row>
    <row r="40" spans="1:50" ht="35.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614</v>
      </c>
      <c r="AC40" s="523"/>
      <c r="AD40" s="523"/>
      <c r="AE40" s="362" t="s">
        <v>613</v>
      </c>
      <c r="AF40" s="363"/>
      <c r="AG40" s="363"/>
      <c r="AH40" s="363"/>
      <c r="AI40" s="362" t="s">
        <v>615</v>
      </c>
      <c r="AJ40" s="363"/>
      <c r="AK40" s="363"/>
      <c r="AL40" s="363"/>
      <c r="AM40" s="362" t="s">
        <v>616</v>
      </c>
      <c r="AN40" s="363"/>
      <c r="AO40" s="363"/>
      <c r="AP40" s="363"/>
      <c r="AQ40" s="100" t="s">
        <v>621</v>
      </c>
      <c r="AR40" s="101"/>
      <c r="AS40" s="101"/>
      <c r="AT40" s="102"/>
      <c r="AU40" s="363">
        <v>85</v>
      </c>
      <c r="AV40" s="363"/>
      <c r="AW40" s="363"/>
      <c r="AX40" s="365"/>
    </row>
    <row r="41" spans="1:50" ht="35.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t="s">
        <v>613</v>
      </c>
      <c r="AF41" s="363"/>
      <c r="AG41" s="363"/>
      <c r="AH41" s="363"/>
      <c r="AI41" s="362" t="s">
        <v>615</v>
      </c>
      <c r="AJ41" s="363"/>
      <c r="AK41" s="363"/>
      <c r="AL41" s="363"/>
      <c r="AM41" s="362" t="s">
        <v>615</v>
      </c>
      <c r="AN41" s="363"/>
      <c r="AO41" s="363"/>
      <c r="AP41" s="363"/>
      <c r="AQ41" s="100" t="s">
        <v>620</v>
      </c>
      <c r="AR41" s="101"/>
      <c r="AS41" s="101"/>
      <c r="AT41" s="102"/>
      <c r="AU41" s="363" t="s">
        <v>620</v>
      </c>
      <c r="AV41" s="363"/>
      <c r="AW41" s="363"/>
      <c r="AX41" s="365"/>
    </row>
    <row r="42" spans="1:50" ht="23.25" customHeight="1" x14ac:dyDescent="0.15">
      <c r="A42" s="901" t="s">
        <v>527</v>
      </c>
      <c r="B42" s="902"/>
      <c r="C42" s="902"/>
      <c r="D42" s="902"/>
      <c r="E42" s="902"/>
      <c r="F42" s="903"/>
      <c r="G42" s="907" t="s">
        <v>619</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564</v>
      </c>
      <c r="AC101" s="552"/>
      <c r="AD101" s="552"/>
      <c r="AE101" s="362">
        <v>402724</v>
      </c>
      <c r="AF101" s="363"/>
      <c r="AG101" s="363"/>
      <c r="AH101" s="364"/>
      <c r="AI101" s="362">
        <v>442536</v>
      </c>
      <c r="AJ101" s="363"/>
      <c r="AK101" s="363"/>
      <c r="AL101" s="364"/>
      <c r="AM101" s="362">
        <v>493028</v>
      </c>
      <c r="AN101" s="363"/>
      <c r="AO101" s="363"/>
      <c r="AP101" s="364"/>
      <c r="AQ101" s="362" t="s">
        <v>620</v>
      </c>
      <c r="AR101" s="363"/>
      <c r="AS101" s="363"/>
      <c r="AT101" s="364"/>
      <c r="AU101" s="362" t="s">
        <v>643</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564</v>
      </c>
      <c r="AC102" s="552"/>
      <c r="AD102" s="552"/>
      <c r="AE102" s="356">
        <v>528360</v>
      </c>
      <c r="AF102" s="356"/>
      <c r="AG102" s="356"/>
      <c r="AH102" s="356"/>
      <c r="AI102" s="356">
        <v>402724</v>
      </c>
      <c r="AJ102" s="356"/>
      <c r="AK102" s="356"/>
      <c r="AL102" s="356"/>
      <c r="AM102" s="356">
        <v>442536</v>
      </c>
      <c r="AN102" s="356"/>
      <c r="AO102" s="356"/>
      <c r="AP102" s="356"/>
      <c r="AQ102" s="818">
        <v>493028</v>
      </c>
      <c r="AR102" s="819"/>
      <c r="AS102" s="819"/>
      <c r="AT102" s="820"/>
      <c r="AU102" s="818">
        <v>493028</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566</v>
      </c>
      <c r="AC116" s="299"/>
      <c r="AD116" s="300"/>
      <c r="AE116" s="356">
        <v>85</v>
      </c>
      <c r="AF116" s="356"/>
      <c r="AG116" s="356"/>
      <c r="AH116" s="356"/>
      <c r="AI116" s="356">
        <v>57</v>
      </c>
      <c r="AJ116" s="356"/>
      <c r="AK116" s="356"/>
      <c r="AL116" s="356"/>
      <c r="AM116" s="356">
        <v>66</v>
      </c>
      <c r="AN116" s="356"/>
      <c r="AO116" s="356"/>
      <c r="AP116" s="356"/>
      <c r="AQ116" s="362">
        <v>73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567</v>
      </c>
      <c r="AC117" s="340"/>
      <c r="AD117" s="341"/>
      <c r="AE117" s="458" t="s">
        <v>568</v>
      </c>
      <c r="AF117" s="304"/>
      <c r="AG117" s="304"/>
      <c r="AH117" s="304"/>
      <c r="AI117" s="458" t="s">
        <v>569</v>
      </c>
      <c r="AJ117" s="304"/>
      <c r="AK117" s="304"/>
      <c r="AL117" s="304"/>
      <c r="AM117" s="458" t="s">
        <v>644</v>
      </c>
      <c r="AN117" s="304"/>
      <c r="AO117" s="304"/>
      <c r="AP117" s="304"/>
      <c r="AQ117" s="458" t="s">
        <v>624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2.5" customHeight="1" x14ac:dyDescent="0.15">
      <c r="A130" s="997" t="s">
        <v>369</v>
      </c>
      <c r="B130" s="995"/>
      <c r="C130" s="994" t="s">
        <v>366</v>
      </c>
      <c r="D130" s="995"/>
      <c r="E130" s="306" t="s">
        <v>399</v>
      </c>
      <c r="F130" s="307"/>
      <c r="G130" s="308" t="s">
        <v>628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2.5" customHeight="1" x14ac:dyDescent="0.15">
      <c r="A131" s="998"/>
      <c r="B131" s="250"/>
      <c r="C131" s="249"/>
      <c r="D131" s="250"/>
      <c r="E131" s="236" t="s">
        <v>398</v>
      </c>
      <c r="F131" s="237"/>
      <c r="G131" s="233" t="s">
        <v>629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572</v>
      </c>
      <c r="AR133" s="269"/>
      <c r="AS133" s="134" t="s">
        <v>356</v>
      </c>
      <c r="AT133" s="169"/>
      <c r="AU133" s="133" t="s">
        <v>572</v>
      </c>
      <c r="AV133" s="133"/>
      <c r="AW133" s="134" t="s">
        <v>300</v>
      </c>
      <c r="AX133" s="135"/>
    </row>
    <row r="134" spans="1:50" ht="25.5" customHeight="1" x14ac:dyDescent="0.15">
      <c r="A134" s="998"/>
      <c r="B134" s="250"/>
      <c r="C134" s="249"/>
      <c r="D134" s="250"/>
      <c r="E134" s="249"/>
      <c r="F134" s="312"/>
      <c r="G134" s="228" t="s">
        <v>571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571</v>
      </c>
      <c r="AF134" s="101"/>
      <c r="AG134" s="101"/>
      <c r="AH134" s="101"/>
      <c r="AI134" s="264" t="s">
        <v>557</v>
      </c>
      <c r="AJ134" s="101"/>
      <c r="AK134" s="101"/>
      <c r="AL134" s="101"/>
      <c r="AM134" s="264" t="s">
        <v>557</v>
      </c>
      <c r="AN134" s="101"/>
      <c r="AO134" s="101"/>
      <c r="AP134" s="101"/>
      <c r="AQ134" s="264" t="s">
        <v>572</v>
      </c>
      <c r="AR134" s="101"/>
      <c r="AS134" s="101"/>
      <c r="AT134" s="101"/>
      <c r="AU134" s="264" t="s">
        <v>572</v>
      </c>
      <c r="AV134" s="101"/>
      <c r="AW134" s="101"/>
      <c r="AX134" s="220"/>
    </row>
    <row r="135" spans="1:50" ht="23.2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571</v>
      </c>
      <c r="AF135" s="101"/>
      <c r="AG135" s="101"/>
      <c r="AH135" s="101"/>
      <c r="AI135" s="264" t="s">
        <v>557</v>
      </c>
      <c r="AJ135" s="101"/>
      <c r="AK135" s="101"/>
      <c r="AL135" s="101"/>
      <c r="AM135" s="264" t="s">
        <v>557</v>
      </c>
      <c r="AN135" s="101"/>
      <c r="AO135" s="101"/>
      <c r="AP135" s="101"/>
      <c r="AQ135" s="264" t="s">
        <v>573</v>
      </c>
      <c r="AR135" s="101"/>
      <c r="AS135" s="101"/>
      <c r="AT135" s="101"/>
      <c r="AU135" s="264" t="s">
        <v>572</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t="s">
        <v>574</v>
      </c>
      <c r="H154" s="158"/>
      <c r="I154" s="158"/>
      <c r="J154" s="158"/>
      <c r="K154" s="158"/>
      <c r="L154" s="158"/>
      <c r="M154" s="158"/>
      <c r="N154" s="158"/>
      <c r="O154" s="158"/>
      <c r="P154" s="229"/>
      <c r="Q154" s="157" t="s">
        <v>573</v>
      </c>
      <c r="R154" s="158"/>
      <c r="S154" s="158"/>
      <c r="T154" s="158"/>
      <c r="U154" s="158"/>
      <c r="V154" s="158"/>
      <c r="W154" s="158"/>
      <c r="X154" s="158"/>
      <c r="Y154" s="158"/>
      <c r="Z154" s="158"/>
      <c r="AA154" s="927"/>
      <c r="AB154" s="253" t="s">
        <v>571</v>
      </c>
      <c r="AC154" s="254"/>
      <c r="AD154" s="254"/>
      <c r="AE154" s="259" t="s">
        <v>571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t="s">
        <v>571</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5.25" customHeight="1" x14ac:dyDescent="0.15">
      <c r="A188" s="998"/>
      <c r="B188" s="250"/>
      <c r="C188" s="249"/>
      <c r="D188" s="250"/>
      <c r="E188" s="157" t="s">
        <v>570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5.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3" customHeight="1" x14ac:dyDescent="0.15">
      <c r="A430" s="998"/>
      <c r="B430" s="250"/>
      <c r="C430" s="247" t="s">
        <v>368</v>
      </c>
      <c r="D430" s="248"/>
      <c r="E430" s="236" t="s">
        <v>388</v>
      </c>
      <c r="F430" s="237"/>
      <c r="G430" s="238" t="s">
        <v>384</v>
      </c>
      <c r="H430" s="155"/>
      <c r="I430" s="155"/>
      <c r="J430" s="239" t="s">
        <v>557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571</v>
      </c>
      <c r="AF432" s="133"/>
      <c r="AG432" s="134" t="s">
        <v>356</v>
      </c>
      <c r="AH432" s="169"/>
      <c r="AI432" s="179"/>
      <c r="AJ432" s="179"/>
      <c r="AK432" s="179"/>
      <c r="AL432" s="174"/>
      <c r="AM432" s="179"/>
      <c r="AN432" s="179"/>
      <c r="AO432" s="179"/>
      <c r="AP432" s="174"/>
      <c r="AQ432" s="215" t="s">
        <v>571</v>
      </c>
      <c r="AR432" s="133"/>
      <c r="AS432" s="134" t="s">
        <v>356</v>
      </c>
      <c r="AT432" s="169"/>
      <c r="AU432" s="133" t="s">
        <v>571</v>
      </c>
      <c r="AV432" s="133"/>
      <c r="AW432" s="134" t="s">
        <v>300</v>
      </c>
      <c r="AX432" s="135"/>
    </row>
    <row r="433" spans="1:50" ht="23.25" customHeight="1" x14ac:dyDescent="0.15">
      <c r="A433" s="998"/>
      <c r="B433" s="250"/>
      <c r="C433" s="249"/>
      <c r="D433" s="250"/>
      <c r="E433" s="163"/>
      <c r="F433" s="164"/>
      <c r="G433" s="228" t="s">
        <v>571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571</v>
      </c>
      <c r="AC433" s="130"/>
      <c r="AD433" s="130"/>
      <c r="AE433" s="100" t="s">
        <v>571</v>
      </c>
      <c r="AF433" s="101"/>
      <c r="AG433" s="101"/>
      <c r="AH433" s="101"/>
      <c r="AI433" s="100" t="s">
        <v>571</v>
      </c>
      <c r="AJ433" s="101"/>
      <c r="AK433" s="101"/>
      <c r="AL433" s="101"/>
      <c r="AM433" s="100" t="s">
        <v>571</v>
      </c>
      <c r="AN433" s="101"/>
      <c r="AO433" s="101"/>
      <c r="AP433" s="102"/>
      <c r="AQ433" s="100" t="s">
        <v>571</v>
      </c>
      <c r="AR433" s="101"/>
      <c r="AS433" s="101"/>
      <c r="AT433" s="102"/>
      <c r="AU433" s="101" t="s">
        <v>571</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571</v>
      </c>
      <c r="AC434" s="219"/>
      <c r="AD434" s="219"/>
      <c r="AE434" s="100" t="s">
        <v>571</v>
      </c>
      <c r="AF434" s="101"/>
      <c r="AG434" s="101"/>
      <c r="AH434" s="102"/>
      <c r="AI434" s="100" t="s">
        <v>571</v>
      </c>
      <c r="AJ434" s="101"/>
      <c r="AK434" s="101"/>
      <c r="AL434" s="101"/>
      <c r="AM434" s="100" t="s">
        <v>571</v>
      </c>
      <c r="AN434" s="101"/>
      <c r="AO434" s="101"/>
      <c r="AP434" s="102"/>
      <c r="AQ434" s="100" t="s">
        <v>571</v>
      </c>
      <c r="AR434" s="101"/>
      <c r="AS434" s="101"/>
      <c r="AT434" s="102"/>
      <c r="AU434" s="101" t="s">
        <v>571</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571</v>
      </c>
      <c r="AF435" s="101"/>
      <c r="AG435" s="101"/>
      <c r="AH435" s="102"/>
      <c r="AI435" s="100" t="s">
        <v>571</v>
      </c>
      <c r="AJ435" s="101"/>
      <c r="AK435" s="101"/>
      <c r="AL435" s="101"/>
      <c r="AM435" s="100" t="s">
        <v>571</v>
      </c>
      <c r="AN435" s="101"/>
      <c r="AO435" s="101"/>
      <c r="AP435" s="102"/>
      <c r="AQ435" s="100" t="s">
        <v>571</v>
      </c>
      <c r="AR435" s="101"/>
      <c r="AS435" s="101"/>
      <c r="AT435" s="102"/>
      <c r="AU435" s="101" t="s">
        <v>571</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571</v>
      </c>
      <c r="AF457" s="133"/>
      <c r="AG457" s="134" t="s">
        <v>356</v>
      </c>
      <c r="AH457" s="169"/>
      <c r="AI457" s="179"/>
      <c r="AJ457" s="179"/>
      <c r="AK457" s="179"/>
      <c r="AL457" s="174"/>
      <c r="AM457" s="179"/>
      <c r="AN457" s="179"/>
      <c r="AO457" s="179"/>
      <c r="AP457" s="174"/>
      <c r="AQ457" s="215" t="s">
        <v>571</v>
      </c>
      <c r="AR457" s="133"/>
      <c r="AS457" s="134" t="s">
        <v>356</v>
      </c>
      <c r="AT457" s="169"/>
      <c r="AU457" s="133" t="s">
        <v>571</v>
      </c>
      <c r="AV457" s="133"/>
      <c r="AW457" s="134" t="s">
        <v>300</v>
      </c>
      <c r="AX457" s="135"/>
    </row>
    <row r="458" spans="1:50" ht="23.25" customHeight="1" x14ac:dyDescent="0.15">
      <c r="A458" s="998"/>
      <c r="B458" s="250"/>
      <c r="C458" s="249"/>
      <c r="D458" s="250"/>
      <c r="E458" s="163"/>
      <c r="F458" s="164"/>
      <c r="G458" s="228" t="s">
        <v>574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571</v>
      </c>
      <c r="AC458" s="130"/>
      <c r="AD458" s="130"/>
      <c r="AE458" s="100" t="s">
        <v>571</v>
      </c>
      <c r="AF458" s="101"/>
      <c r="AG458" s="101"/>
      <c r="AH458" s="101"/>
      <c r="AI458" s="100" t="s">
        <v>571</v>
      </c>
      <c r="AJ458" s="101"/>
      <c r="AK458" s="101"/>
      <c r="AL458" s="101"/>
      <c r="AM458" s="100" t="s">
        <v>571</v>
      </c>
      <c r="AN458" s="101"/>
      <c r="AO458" s="101"/>
      <c r="AP458" s="102"/>
      <c r="AQ458" s="100" t="s">
        <v>571</v>
      </c>
      <c r="AR458" s="101"/>
      <c r="AS458" s="101"/>
      <c r="AT458" s="102"/>
      <c r="AU458" s="101" t="s">
        <v>571</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571</v>
      </c>
      <c r="AC459" s="219"/>
      <c r="AD459" s="219"/>
      <c r="AE459" s="100" t="s">
        <v>571</v>
      </c>
      <c r="AF459" s="101"/>
      <c r="AG459" s="101"/>
      <c r="AH459" s="102"/>
      <c r="AI459" s="100" t="s">
        <v>571</v>
      </c>
      <c r="AJ459" s="101"/>
      <c r="AK459" s="101"/>
      <c r="AL459" s="101"/>
      <c r="AM459" s="100" t="s">
        <v>571</v>
      </c>
      <c r="AN459" s="101"/>
      <c r="AO459" s="101"/>
      <c r="AP459" s="102"/>
      <c r="AQ459" s="100" t="s">
        <v>571</v>
      </c>
      <c r="AR459" s="101"/>
      <c r="AS459" s="101"/>
      <c r="AT459" s="102"/>
      <c r="AU459" s="101" t="s">
        <v>571</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571</v>
      </c>
      <c r="AF460" s="101"/>
      <c r="AG460" s="101"/>
      <c r="AH460" s="102"/>
      <c r="AI460" s="100" t="s">
        <v>571</v>
      </c>
      <c r="AJ460" s="101"/>
      <c r="AK460" s="101"/>
      <c r="AL460" s="101"/>
      <c r="AM460" s="100" t="s">
        <v>571</v>
      </c>
      <c r="AN460" s="101"/>
      <c r="AO460" s="101"/>
      <c r="AP460" s="102"/>
      <c r="AQ460" s="100" t="s">
        <v>571</v>
      </c>
      <c r="AR460" s="101"/>
      <c r="AS460" s="101"/>
      <c r="AT460" s="102"/>
      <c r="AU460" s="101" t="s">
        <v>571</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7.25" customHeight="1" x14ac:dyDescent="0.15">
      <c r="A482" s="998"/>
      <c r="B482" s="250"/>
      <c r="C482" s="249"/>
      <c r="D482" s="250"/>
      <c r="E482" s="157" t="s">
        <v>571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553</v>
      </c>
      <c r="AE702" s="900"/>
      <c r="AF702" s="900"/>
      <c r="AG702" s="889" t="s">
        <v>575</v>
      </c>
      <c r="AH702" s="890"/>
      <c r="AI702" s="890"/>
      <c r="AJ702" s="890"/>
      <c r="AK702" s="890"/>
      <c r="AL702" s="890"/>
      <c r="AM702" s="890"/>
      <c r="AN702" s="890"/>
      <c r="AO702" s="890"/>
      <c r="AP702" s="890"/>
      <c r="AQ702" s="890"/>
      <c r="AR702" s="890"/>
      <c r="AS702" s="890"/>
      <c r="AT702" s="890"/>
      <c r="AU702" s="890"/>
      <c r="AV702" s="890"/>
      <c r="AW702" s="890"/>
      <c r="AX702" s="891"/>
    </row>
    <row r="703" spans="1:50" ht="54"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553</v>
      </c>
      <c r="AE703" s="152"/>
      <c r="AF703" s="152"/>
      <c r="AG703" s="665" t="s">
        <v>610</v>
      </c>
      <c r="AH703" s="666"/>
      <c r="AI703" s="666"/>
      <c r="AJ703" s="666"/>
      <c r="AK703" s="666"/>
      <c r="AL703" s="666"/>
      <c r="AM703" s="666"/>
      <c r="AN703" s="666"/>
      <c r="AO703" s="666"/>
      <c r="AP703" s="666"/>
      <c r="AQ703" s="666"/>
      <c r="AR703" s="666"/>
      <c r="AS703" s="666"/>
      <c r="AT703" s="666"/>
      <c r="AU703" s="666"/>
      <c r="AV703" s="666"/>
      <c r="AW703" s="666"/>
      <c r="AX703" s="667"/>
    </row>
    <row r="704" spans="1:50" ht="54"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553</v>
      </c>
      <c r="AE704" s="587"/>
      <c r="AF704" s="587"/>
      <c r="AG704" s="429" t="s">
        <v>576</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553</v>
      </c>
      <c r="AE705" s="734"/>
      <c r="AF705" s="734"/>
      <c r="AG705" s="157" t="s">
        <v>611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577</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44.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553</v>
      </c>
      <c r="AE708" s="669"/>
      <c r="AF708" s="669"/>
      <c r="AG708" s="527" t="s">
        <v>579</v>
      </c>
      <c r="AH708" s="528"/>
      <c r="AI708" s="528"/>
      <c r="AJ708" s="528"/>
      <c r="AK708" s="528"/>
      <c r="AL708" s="528"/>
      <c r="AM708" s="528"/>
      <c r="AN708" s="528"/>
      <c r="AO708" s="528"/>
      <c r="AP708" s="528"/>
      <c r="AQ708" s="528"/>
      <c r="AR708" s="528"/>
      <c r="AS708" s="528"/>
      <c r="AT708" s="528"/>
      <c r="AU708" s="528"/>
      <c r="AV708" s="528"/>
      <c r="AW708" s="528"/>
      <c r="AX708" s="529"/>
    </row>
    <row r="709" spans="1:50" ht="60.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553</v>
      </c>
      <c r="AE709" s="152"/>
      <c r="AF709" s="152"/>
      <c r="AG709" s="665" t="s">
        <v>580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578</v>
      </c>
      <c r="AE710" s="152"/>
      <c r="AF710" s="152"/>
      <c r="AG710" s="665" t="s">
        <v>582</v>
      </c>
      <c r="AH710" s="666"/>
      <c r="AI710" s="666"/>
      <c r="AJ710" s="666"/>
      <c r="AK710" s="666"/>
      <c r="AL710" s="666"/>
      <c r="AM710" s="666"/>
      <c r="AN710" s="666"/>
      <c r="AO710" s="666"/>
      <c r="AP710" s="666"/>
      <c r="AQ710" s="666"/>
      <c r="AR710" s="666"/>
      <c r="AS710" s="666"/>
      <c r="AT710" s="666"/>
      <c r="AU710" s="666"/>
      <c r="AV710" s="666"/>
      <c r="AW710" s="666"/>
      <c r="AX710" s="667"/>
    </row>
    <row r="711" spans="1:50" ht="58.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553</v>
      </c>
      <c r="AE711" s="152"/>
      <c r="AF711" s="152"/>
      <c r="AG711" s="665" t="s">
        <v>581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578</v>
      </c>
      <c r="AE712" s="587"/>
      <c r="AF712" s="587"/>
      <c r="AG712" s="595" t="s">
        <v>645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5" t="s">
        <v>571</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578</v>
      </c>
      <c r="AE714" s="593"/>
      <c r="AF714" s="594"/>
      <c r="AG714" s="690" t="s">
        <v>571</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553</v>
      </c>
      <c r="AE715" s="669"/>
      <c r="AF715" s="778"/>
      <c r="AG715" s="527" t="s">
        <v>583</v>
      </c>
      <c r="AH715" s="528"/>
      <c r="AI715" s="528"/>
      <c r="AJ715" s="528"/>
      <c r="AK715" s="528"/>
      <c r="AL715" s="528"/>
      <c r="AM715" s="528"/>
      <c r="AN715" s="528"/>
      <c r="AO715" s="528"/>
      <c r="AP715" s="528"/>
      <c r="AQ715" s="528"/>
      <c r="AR715" s="528"/>
      <c r="AS715" s="528"/>
      <c r="AT715" s="528"/>
      <c r="AU715" s="528"/>
      <c r="AV715" s="528"/>
      <c r="AW715" s="528"/>
      <c r="AX715" s="529"/>
    </row>
    <row r="716" spans="1:50" ht="69.7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553</v>
      </c>
      <c r="AE716" s="760"/>
      <c r="AF716" s="760"/>
      <c r="AG716" s="665" t="s">
        <v>584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553</v>
      </c>
      <c r="AE717" s="152"/>
      <c r="AF717" s="152"/>
      <c r="AG717" s="665" t="s">
        <v>585</v>
      </c>
      <c r="AH717" s="666"/>
      <c r="AI717" s="666"/>
      <c r="AJ717" s="666"/>
      <c r="AK717" s="666"/>
      <c r="AL717" s="666"/>
      <c r="AM717" s="666"/>
      <c r="AN717" s="666"/>
      <c r="AO717" s="666"/>
      <c r="AP717" s="666"/>
      <c r="AQ717" s="666"/>
      <c r="AR717" s="666"/>
      <c r="AS717" s="666"/>
      <c r="AT717" s="666"/>
      <c r="AU717" s="666"/>
      <c r="AV717" s="666"/>
      <c r="AW717" s="666"/>
      <c r="AX717" s="667"/>
    </row>
    <row r="718" spans="1:50" ht="88.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553</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50.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553</v>
      </c>
      <c r="AE719" s="669"/>
      <c r="AF719" s="669"/>
      <c r="AG719" s="157" t="s">
        <v>631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587</v>
      </c>
      <c r="D721" s="922"/>
      <c r="E721" s="922"/>
      <c r="F721" s="923"/>
      <c r="G721" s="941"/>
      <c r="H721" s="942"/>
      <c r="I721" s="83" t="str">
        <f>IF(OR(G721="　", G721=""), "", "-")</f>
        <v/>
      </c>
      <c r="J721" s="920">
        <v>470</v>
      </c>
      <c r="K721" s="920"/>
      <c r="L721" s="83" t="str">
        <f>IF(M721="","","-")</f>
        <v/>
      </c>
      <c r="M721" s="84"/>
      <c r="N721" s="917" t="s">
        <v>549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612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630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588</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646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590</v>
      </c>
      <c r="S737" s="111"/>
      <c r="T737" s="111"/>
      <c r="U737" s="111"/>
      <c r="V737" s="111"/>
      <c r="W737" s="111"/>
      <c r="X737" s="111"/>
      <c r="Y737" s="111"/>
      <c r="Z737" s="111"/>
      <c r="AA737" s="112" t="s">
        <v>359</v>
      </c>
      <c r="AB737" s="112"/>
      <c r="AC737" s="112"/>
      <c r="AD737" s="112"/>
      <c r="AE737" s="111" t="s">
        <v>591</v>
      </c>
      <c r="AF737" s="111"/>
      <c r="AG737" s="111"/>
      <c r="AH737" s="111"/>
      <c r="AI737" s="111"/>
      <c r="AJ737" s="111"/>
      <c r="AK737" s="111"/>
      <c r="AL737" s="111"/>
      <c r="AM737" s="111"/>
      <c r="AN737" s="112" t="s">
        <v>360</v>
      </c>
      <c r="AO737" s="112"/>
      <c r="AP737" s="112"/>
      <c r="AQ737" s="112"/>
      <c r="AR737" s="113" t="s">
        <v>592</v>
      </c>
      <c r="AS737" s="114"/>
      <c r="AT737" s="114"/>
      <c r="AU737" s="114"/>
      <c r="AV737" s="114"/>
      <c r="AW737" s="114"/>
      <c r="AX737" s="115"/>
      <c r="AY737" s="89"/>
      <c r="AZ737" s="89"/>
    </row>
    <row r="738" spans="1:52" ht="24.75" customHeight="1" x14ac:dyDescent="0.15">
      <c r="A738" s="116" t="s">
        <v>361</v>
      </c>
      <c r="B738" s="117"/>
      <c r="C738" s="117"/>
      <c r="D738" s="118"/>
      <c r="E738" s="111" t="s">
        <v>593</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482</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587</v>
      </c>
      <c r="F739" s="126"/>
      <c r="G739" s="126"/>
      <c r="H739" s="91" t="str">
        <f>IF(E739="", "", "(")</f>
        <v>(</v>
      </c>
      <c r="I739" s="106"/>
      <c r="J739" s="106"/>
      <c r="K739" s="91" t="str">
        <f>IF(OR(I739="　", I739=""), "", "-")</f>
        <v/>
      </c>
      <c r="L739" s="107">
        <v>619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596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599</v>
      </c>
      <c r="H781" s="450"/>
      <c r="I781" s="450"/>
      <c r="J781" s="450"/>
      <c r="K781" s="451"/>
      <c r="L781" s="452" t="s">
        <v>603</v>
      </c>
      <c r="M781" s="453"/>
      <c r="N781" s="453"/>
      <c r="O781" s="453"/>
      <c r="P781" s="453"/>
      <c r="Q781" s="453"/>
      <c r="R781" s="453"/>
      <c r="S781" s="453"/>
      <c r="T781" s="453"/>
      <c r="U781" s="453"/>
      <c r="V781" s="453"/>
      <c r="W781" s="453"/>
      <c r="X781" s="454"/>
      <c r="Y781" s="455">
        <v>14</v>
      </c>
      <c r="Z781" s="456"/>
      <c r="AA781" s="456"/>
      <c r="AB781" s="558"/>
      <c r="AC781" s="449" t="s">
        <v>634</v>
      </c>
      <c r="AD781" s="450"/>
      <c r="AE781" s="450"/>
      <c r="AF781" s="450"/>
      <c r="AG781" s="451"/>
      <c r="AH781" s="452" t="s">
        <v>633</v>
      </c>
      <c r="AI781" s="453"/>
      <c r="AJ781" s="453"/>
      <c r="AK781" s="453"/>
      <c r="AL781" s="453"/>
      <c r="AM781" s="453"/>
      <c r="AN781" s="453"/>
      <c r="AO781" s="453"/>
      <c r="AP781" s="453"/>
      <c r="AQ781" s="453"/>
      <c r="AR781" s="453"/>
      <c r="AS781" s="453"/>
      <c r="AT781" s="454"/>
      <c r="AU781" s="455">
        <v>1</v>
      </c>
      <c r="AV781" s="456"/>
      <c r="AW781" s="456"/>
      <c r="AX781" s="457"/>
    </row>
    <row r="782" spans="1:50" ht="24.75" customHeight="1" x14ac:dyDescent="0.15">
      <c r="A782" s="557"/>
      <c r="B782" s="764"/>
      <c r="C782" s="764"/>
      <c r="D782" s="764"/>
      <c r="E782" s="764"/>
      <c r="F782" s="765"/>
      <c r="G782" s="346" t="s">
        <v>598</v>
      </c>
      <c r="H782" s="347"/>
      <c r="I782" s="347"/>
      <c r="J782" s="347"/>
      <c r="K782" s="348"/>
      <c r="L782" s="399" t="s">
        <v>602</v>
      </c>
      <c r="M782" s="400"/>
      <c r="N782" s="400"/>
      <c r="O782" s="400"/>
      <c r="P782" s="400"/>
      <c r="Q782" s="400"/>
      <c r="R782" s="400"/>
      <c r="S782" s="400"/>
      <c r="T782" s="400"/>
      <c r="U782" s="400"/>
      <c r="V782" s="400"/>
      <c r="W782" s="400"/>
      <c r="X782" s="401"/>
      <c r="Y782" s="396">
        <v>12</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7"/>
      <c r="B783" s="764"/>
      <c r="C783" s="764"/>
      <c r="D783" s="764"/>
      <c r="E783" s="764"/>
      <c r="F783" s="765"/>
      <c r="G783" s="346" t="s">
        <v>600</v>
      </c>
      <c r="H783" s="347"/>
      <c r="I783" s="347"/>
      <c r="J783" s="347"/>
      <c r="K783" s="348"/>
      <c r="L783" s="399" t="s">
        <v>604</v>
      </c>
      <c r="M783" s="400"/>
      <c r="N783" s="400"/>
      <c r="O783" s="400"/>
      <c r="P783" s="400"/>
      <c r="Q783" s="400"/>
      <c r="R783" s="400"/>
      <c r="S783" s="400"/>
      <c r="T783" s="400"/>
      <c r="U783" s="400"/>
      <c r="V783" s="400"/>
      <c r="W783" s="400"/>
      <c r="X783" s="401"/>
      <c r="Y783" s="396">
        <v>3</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601</v>
      </c>
      <c r="H784" s="347"/>
      <c r="I784" s="347"/>
      <c r="J784" s="347"/>
      <c r="K784" s="348"/>
      <c r="L784" s="399"/>
      <c r="M784" s="400"/>
      <c r="N784" s="400"/>
      <c r="O784" s="400"/>
      <c r="P784" s="400"/>
      <c r="Q784" s="400"/>
      <c r="R784" s="400"/>
      <c r="S784" s="400"/>
      <c r="T784" s="400"/>
      <c r="U784" s="400"/>
      <c r="V784" s="400"/>
      <c r="W784" s="400"/>
      <c r="X784" s="401"/>
      <c r="Y784" s="396">
        <v>2</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31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v>
      </c>
      <c r="AV791" s="413"/>
      <c r="AW791" s="413"/>
      <c r="AX791" s="415"/>
    </row>
    <row r="792" spans="1:50" ht="24.75" hidden="1" customHeight="1" x14ac:dyDescent="0.15">
      <c r="A792" s="557"/>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7"/>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1.25" customHeight="1" x14ac:dyDescent="0.15">
      <c r="A837" s="402">
        <v>1</v>
      </c>
      <c r="B837" s="402">
        <v>1</v>
      </c>
      <c r="C837" s="425" t="s">
        <v>597</v>
      </c>
      <c r="D837" s="416"/>
      <c r="E837" s="416"/>
      <c r="F837" s="416"/>
      <c r="G837" s="416"/>
      <c r="H837" s="416"/>
      <c r="I837" s="416"/>
      <c r="J837" s="417">
        <v>5013401002204</v>
      </c>
      <c r="K837" s="418"/>
      <c r="L837" s="418"/>
      <c r="M837" s="418"/>
      <c r="N837" s="418"/>
      <c r="O837" s="418"/>
      <c r="P837" s="426" t="s">
        <v>605</v>
      </c>
      <c r="Q837" s="315"/>
      <c r="R837" s="315"/>
      <c r="S837" s="315"/>
      <c r="T837" s="315"/>
      <c r="U837" s="315"/>
      <c r="V837" s="315"/>
      <c r="W837" s="315"/>
      <c r="X837" s="315"/>
      <c r="Y837" s="316">
        <v>31</v>
      </c>
      <c r="Z837" s="317"/>
      <c r="AA837" s="317"/>
      <c r="AB837" s="318"/>
      <c r="AC837" s="326" t="s">
        <v>520</v>
      </c>
      <c r="AD837" s="424"/>
      <c r="AE837" s="424"/>
      <c r="AF837" s="424"/>
      <c r="AG837" s="424"/>
      <c r="AH837" s="419">
        <v>2</v>
      </c>
      <c r="AI837" s="420"/>
      <c r="AJ837" s="420"/>
      <c r="AK837" s="420"/>
      <c r="AL837" s="323">
        <v>96.8</v>
      </c>
      <c r="AM837" s="324"/>
      <c r="AN837" s="324"/>
      <c r="AO837" s="325"/>
      <c r="AP837" s="319" t="s">
        <v>625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637</v>
      </c>
      <c r="D870" s="416"/>
      <c r="E870" s="416"/>
      <c r="F870" s="416"/>
      <c r="G870" s="416"/>
      <c r="H870" s="416"/>
      <c r="I870" s="416"/>
      <c r="J870" s="417">
        <v>7011101051544</v>
      </c>
      <c r="K870" s="418"/>
      <c r="L870" s="418"/>
      <c r="M870" s="418"/>
      <c r="N870" s="418"/>
      <c r="O870" s="418"/>
      <c r="P870" s="426" t="s">
        <v>638</v>
      </c>
      <c r="Q870" s="315"/>
      <c r="R870" s="315"/>
      <c r="S870" s="315"/>
      <c r="T870" s="315"/>
      <c r="U870" s="315"/>
      <c r="V870" s="315"/>
      <c r="W870" s="315"/>
      <c r="X870" s="315"/>
      <c r="Y870" s="316">
        <v>1</v>
      </c>
      <c r="Z870" s="317"/>
      <c r="AA870" s="317"/>
      <c r="AB870" s="318"/>
      <c r="AC870" s="326" t="s">
        <v>525</v>
      </c>
      <c r="AD870" s="424"/>
      <c r="AE870" s="424"/>
      <c r="AF870" s="424"/>
      <c r="AG870" s="424"/>
      <c r="AH870" s="419" t="s">
        <v>640</v>
      </c>
      <c r="AI870" s="420"/>
      <c r="AJ870" s="420"/>
      <c r="AK870" s="420"/>
      <c r="AL870" s="323">
        <v>100</v>
      </c>
      <c r="AM870" s="324"/>
      <c r="AN870" s="324"/>
      <c r="AO870" s="325"/>
      <c r="AP870" s="319" t="s">
        <v>640</v>
      </c>
      <c r="AQ870" s="319"/>
      <c r="AR870" s="319"/>
      <c r="AS870" s="319"/>
      <c r="AT870" s="319"/>
      <c r="AU870" s="319"/>
      <c r="AV870" s="319"/>
      <c r="AW870" s="319"/>
      <c r="AX870" s="319"/>
    </row>
    <row r="871" spans="1:50" ht="30" customHeight="1" x14ac:dyDescent="0.15">
      <c r="A871" s="402">
        <v>2</v>
      </c>
      <c r="B871" s="402">
        <v>1</v>
      </c>
      <c r="C871" s="425" t="s">
        <v>636</v>
      </c>
      <c r="D871" s="416"/>
      <c r="E871" s="416"/>
      <c r="F871" s="416"/>
      <c r="G871" s="416"/>
      <c r="H871" s="416"/>
      <c r="I871" s="416"/>
      <c r="J871" s="417">
        <v>5010601000566</v>
      </c>
      <c r="K871" s="418"/>
      <c r="L871" s="418"/>
      <c r="M871" s="418"/>
      <c r="N871" s="418"/>
      <c r="O871" s="418"/>
      <c r="P871" s="426" t="s">
        <v>639</v>
      </c>
      <c r="Q871" s="315"/>
      <c r="R871" s="315"/>
      <c r="S871" s="315"/>
      <c r="T871" s="315"/>
      <c r="U871" s="315"/>
      <c r="V871" s="315"/>
      <c r="W871" s="315"/>
      <c r="X871" s="315"/>
      <c r="Y871" s="316">
        <v>0.4</v>
      </c>
      <c r="Z871" s="317"/>
      <c r="AA871" s="317"/>
      <c r="AB871" s="318"/>
      <c r="AC871" s="326" t="s">
        <v>525</v>
      </c>
      <c r="AD871" s="326"/>
      <c r="AE871" s="326"/>
      <c r="AF871" s="326"/>
      <c r="AG871" s="326"/>
      <c r="AH871" s="419" t="s">
        <v>640</v>
      </c>
      <c r="AI871" s="420"/>
      <c r="AJ871" s="420"/>
      <c r="AK871" s="420"/>
      <c r="AL871" s="323">
        <v>100</v>
      </c>
      <c r="AM871" s="324"/>
      <c r="AN871" s="324"/>
      <c r="AO871" s="325"/>
      <c r="AP871" s="319" t="s">
        <v>641</v>
      </c>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607</v>
      </c>
      <c r="F1102" s="896"/>
      <c r="G1102" s="896"/>
      <c r="H1102" s="896"/>
      <c r="I1102" s="896"/>
      <c r="J1102" s="417" t="s">
        <v>571</v>
      </c>
      <c r="K1102" s="418"/>
      <c r="L1102" s="418"/>
      <c r="M1102" s="418"/>
      <c r="N1102" s="418"/>
      <c r="O1102" s="418"/>
      <c r="P1102" s="426" t="s">
        <v>608</v>
      </c>
      <c r="Q1102" s="315"/>
      <c r="R1102" s="315"/>
      <c r="S1102" s="315"/>
      <c r="T1102" s="315"/>
      <c r="U1102" s="315"/>
      <c r="V1102" s="315"/>
      <c r="W1102" s="315"/>
      <c r="X1102" s="315"/>
      <c r="Y1102" s="316" t="s">
        <v>571</v>
      </c>
      <c r="Z1102" s="317"/>
      <c r="AA1102" s="317"/>
      <c r="AB1102" s="318"/>
      <c r="AC1102" s="320"/>
      <c r="AD1102" s="320"/>
      <c r="AE1102" s="320"/>
      <c r="AF1102" s="320"/>
      <c r="AG1102" s="320"/>
      <c r="AH1102" s="321" t="s">
        <v>574</v>
      </c>
      <c r="AI1102" s="322"/>
      <c r="AJ1102" s="322"/>
      <c r="AK1102" s="322"/>
      <c r="AL1102" s="323" t="s">
        <v>574</v>
      </c>
      <c r="AM1102" s="324"/>
      <c r="AN1102" s="324"/>
      <c r="AO1102" s="325"/>
      <c r="AP1102" s="319" t="s">
        <v>606</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P18:AX18">
    <cfRule type="expression" dxfId="2793" priority="13895">
      <formula>IF(RIGHT(TEXT(P18,"0.#"),1)=".",FALSE,TRUE)</formula>
    </cfRule>
    <cfRule type="expression" dxfId="2792" priority="13896">
      <formula>IF(RIGHT(TEXT(P18,"0.#"),1)=".",TRUE,FALSE)</formula>
    </cfRule>
  </conditionalFormatting>
  <conditionalFormatting sqref="Y782">
    <cfRule type="expression" dxfId="2791" priority="13891">
      <formula>IF(RIGHT(TEXT(Y782,"0.#"),1)=".",FALSE,TRUE)</formula>
    </cfRule>
    <cfRule type="expression" dxfId="2790" priority="13892">
      <formula>IF(RIGHT(TEXT(Y782,"0.#"),1)=".",TRUE,FALSE)</formula>
    </cfRule>
  </conditionalFormatting>
  <conditionalFormatting sqref="Y791">
    <cfRule type="expression" dxfId="2789" priority="13887">
      <formula>IF(RIGHT(TEXT(Y791,"0.#"),1)=".",FALSE,TRUE)</formula>
    </cfRule>
    <cfRule type="expression" dxfId="2788" priority="13888">
      <formula>IF(RIGHT(TEXT(Y791,"0.#"),1)=".",TRUE,FALSE)</formula>
    </cfRule>
  </conditionalFormatting>
  <conditionalFormatting sqref="Y822:Y829 Y820 Y809:Y816 Y807 Y796:Y803 Y794">
    <cfRule type="expression" dxfId="2787" priority="13669">
      <formula>IF(RIGHT(TEXT(Y794,"0.#"),1)=".",FALSE,TRUE)</formula>
    </cfRule>
    <cfRule type="expression" dxfId="2786" priority="13670">
      <formula>IF(RIGHT(TEXT(Y794,"0.#"),1)=".",TRUE,FALSE)</formula>
    </cfRule>
  </conditionalFormatting>
  <conditionalFormatting sqref="P16:AQ17 P15:AX15 P13:AX13">
    <cfRule type="expression" dxfId="2785" priority="13717">
      <formula>IF(RIGHT(TEXT(P13,"0.#"),1)=".",FALSE,TRUE)</formula>
    </cfRule>
    <cfRule type="expression" dxfId="2784" priority="13718">
      <formula>IF(RIGHT(TEXT(P13,"0.#"),1)=".",TRUE,FALSE)</formula>
    </cfRule>
  </conditionalFormatting>
  <conditionalFormatting sqref="P19:AJ19">
    <cfRule type="expression" dxfId="2783" priority="13715">
      <formula>IF(RIGHT(TEXT(P19,"0.#"),1)=".",FALSE,TRUE)</formula>
    </cfRule>
    <cfRule type="expression" dxfId="2782" priority="13716">
      <formula>IF(RIGHT(TEXT(P19,"0.#"),1)=".",TRUE,FALSE)</formula>
    </cfRule>
  </conditionalFormatting>
  <conditionalFormatting sqref="AE101 AQ101">
    <cfRule type="expression" dxfId="2781" priority="13707">
      <formula>IF(RIGHT(TEXT(AE101,"0.#"),1)=".",FALSE,TRUE)</formula>
    </cfRule>
    <cfRule type="expression" dxfId="2780" priority="13708">
      <formula>IF(RIGHT(TEXT(AE101,"0.#"),1)=".",TRUE,FALSE)</formula>
    </cfRule>
  </conditionalFormatting>
  <conditionalFormatting sqref="Y783:Y790 Y781">
    <cfRule type="expression" dxfId="2779" priority="13693">
      <formula>IF(RIGHT(TEXT(Y781,"0.#"),1)=".",FALSE,TRUE)</formula>
    </cfRule>
    <cfRule type="expression" dxfId="2778" priority="13694">
      <formula>IF(RIGHT(TEXT(Y781,"0.#"),1)=".",TRUE,FALSE)</formula>
    </cfRule>
  </conditionalFormatting>
  <conditionalFormatting sqref="AU782">
    <cfRule type="expression" dxfId="2777" priority="13691">
      <formula>IF(RIGHT(TEXT(AU782,"0.#"),1)=".",FALSE,TRUE)</formula>
    </cfRule>
    <cfRule type="expression" dxfId="2776" priority="13692">
      <formula>IF(RIGHT(TEXT(AU782,"0.#"),1)=".",TRUE,FALSE)</formula>
    </cfRule>
  </conditionalFormatting>
  <conditionalFormatting sqref="AU791">
    <cfRule type="expression" dxfId="2775" priority="13689">
      <formula>IF(RIGHT(TEXT(AU791,"0.#"),1)=".",FALSE,TRUE)</formula>
    </cfRule>
    <cfRule type="expression" dxfId="2774" priority="13690">
      <formula>IF(RIGHT(TEXT(AU791,"0.#"),1)=".",TRUE,FALSE)</formula>
    </cfRule>
  </conditionalFormatting>
  <conditionalFormatting sqref="AU783:AU790 AU781">
    <cfRule type="expression" dxfId="2773" priority="13687">
      <formula>IF(RIGHT(TEXT(AU781,"0.#"),1)=".",FALSE,TRUE)</formula>
    </cfRule>
    <cfRule type="expression" dxfId="2772" priority="13688">
      <formula>IF(RIGHT(TEXT(AU781,"0.#"),1)=".",TRUE,FALSE)</formula>
    </cfRule>
  </conditionalFormatting>
  <conditionalFormatting sqref="Y821 Y808 Y795">
    <cfRule type="expression" dxfId="2771" priority="13673">
      <formula>IF(RIGHT(TEXT(Y795,"0.#"),1)=".",FALSE,TRUE)</formula>
    </cfRule>
    <cfRule type="expression" dxfId="2770" priority="13674">
      <formula>IF(RIGHT(TEXT(Y795,"0.#"),1)=".",TRUE,FALSE)</formula>
    </cfRule>
  </conditionalFormatting>
  <conditionalFormatting sqref="Y830 Y817 Y804">
    <cfRule type="expression" dxfId="2769" priority="13671">
      <formula>IF(RIGHT(TEXT(Y804,"0.#"),1)=".",FALSE,TRUE)</formula>
    </cfRule>
    <cfRule type="expression" dxfId="2768" priority="13672">
      <formula>IF(RIGHT(TEXT(Y804,"0.#"),1)=".",TRUE,FALSE)</formula>
    </cfRule>
  </conditionalFormatting>
  <conditionalFormatting sqref="AU821 AU808 AU795">
    <cfRule type="expression" dxfId="2767" priority="13667">
      <formula>IF(RIGHT(TEXT(AU795,"0.#"),1)=".",FALSE,TRUE)</formula>
    </cfRule>
    <cfRule type="expression" dxfId="2766" priority="13668">
      <formula>IF(RIGHT(TEXT(AU795,"0.#"),1)=".",TRUE,FALSE)</formula>
    </cfRule>
  </conditionalFormatting>
  <conditionalFormatting sqref="AU830 AU817 AU804">
    <cfRule type="expression" dxfId="2765" priority="13665">
      <formula>IF(RIGHT(TEXT(AU804,"0.#"),1)=".",FALSE,TRUE)</formula>
    </cfRule>
    <cfRule type="expression" dxfId="2764" priority="13666">
      <formula>IF(RIGHT(TEXT(AU804,"0.#"),1)=".",TRUE,FALSE)</formula>
    </cfRule>
  </conditionalFormatting>
  <conditionalFormatting sqref="AU822:AU829 AU820 AU809:AU816 AU807 AU796:AU803 AU794">
    <cfRule type="expression" dxfId="2763" priority="13663">
      <formula>IF(RIGHT(TEXT(AU794,"0.#"),1)=".",FALSE,TRUE)</formula>
    </cfRule>
    <cfRule type="expression" dxfId="2762" priority="13664">
      <formula>IF(RIGHT(TEXT(AU794,"0.#"),1)=".",TRUE,FALSE)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2">
    <cfRule type="expression" dxfId="717" priority="17">
      <formula>IF(RIGHT(TEXT(AE32,"0.#"),1)=".",FALSE,TRUE)</formula>
    </cfRule>
    <cfRule type="expression" dxfId="716" priority="18">
      <formula>IF(RIGHT(TEXT(AE32,"0.#"),1)=".",TRUE,FALSE)</formula>
    </cfRule>
  </conditionalFormatting>
  <conditionalFormatting sqref="AM34">
    <cfRule type="expression" dxfId="715" priority="1">
      <formula>IF(RIGHT(TEXT(AM34,"0.#"),1)=".",FALSE,TRUE)</formula>
    </cfRule>
    <cfRule type="expression" dxfId="714" priority="2">
      <formula>IF(RIGHT(TEXT(AM34,"0.#"),1)=".",TRUE,FALSE)</formula>
    </cfRule>
  </conditionalFormatting>
  <conditionalFormatting sqref="AE33">
    <cfRule type="expression" dxfId="713" priority="15">
      <formula>IF(RIGHT(TEXT(AE33,"0.#"),1)=".",FALSE,TRUE)</formula>
    </cfRule>
    <cfRule type="expression" dxfId="712" priority="16">
      <formula>IF(RIGHT(TEXT(AE33,"0.#"),1)=".",TRUE,FALSE)</formula>
    </cfRule>
  </conditionalFormatting>
  <conditionalFormatting sqref="AE34">
    <cfRule type="expression" dxfId="711" priority="13">
      <formula>IF(RIGHT(TEXT(AE34,"0.#"),1)=".",FALSE,TRUE)</formula>
    </cfRule>
    <cfRule type="expression" dxfId="710" priority="14">
      <formula>IF(RIGHT(TEXT(AE34,"0.#"),1)=".",TRUE,FALSE)</formula>
    </cfRule>
  </conditionalFormatting>
  <conditionalFormatting sqref="AI34">
    <cfRule type="expression" dxfId="709" priority="11">
      <formula>IF(RIGHT(TEXT(AI34,"0.#"),1)=".",FALSE,TRUE)</formula>
    </cfRule>
    <cfRule type="expression" dxfId="708" priority="12">
      <formula>IF(RIGHT(TEXT(AI34,"0.#"),1)=".",TRUE,FALSE)</formula>
    </cfRule>
  </conditionalFormatting>
  <conditionalFormatting sqref="AI33">
    <cfRule type="expression" dxfId="707" priority="9">
      <formula>IF(RIGHT(TEXT(AI33,"0.#"),1)=".",FALSE,TRUE)</formula>
    </cfRule>
    <cfRule type="expression" dxfId="706" priority="10">
      <formula>IF(RIGHT(TEXT(AI33,"0.#"),1)=".",TRUE,FALSE)</formula>
    </cfRule>
  </conditionalFormatting>
  <conditionalFormatting sqref="AI32">
    <cfRule type="expression" dxfId="705" priority="7">
      <formula>IF(RIGHT(TEXT(AI32,"0.#"),1)=".",FALSE,TRUE)</formula>
    </cfRule>
    <cfRule type="expression" dxfId="704" priority="8">
      <formula>IF(RIGHT(TEXT(AI32,"0.#"),1)=".",TRUE,FALSE)</formula>
    </cfRule>
  </conditionalFormatting>
  <conditionalFormatting sqref="AM32">
    <cfRule type="expression" dxfId="703" priority="5">
      <formula>IF(RIGHT(TEXT(AM32,"0.#"),1)=".",FALSE,TRUE)</formula>
    </cfRule>
    <cfRule type="expression" dxfId="702" priority="6">
      <formula>IF(RIGHT(TEXT(AM32,"0.#"),1)=".",TRUE,FALSE)</formula>
    </cfRule>
  </conditionalFormatting>
  <conditionalFormatting sqref="AM33">
    <cfRule type="expression" dxfId="701" priority="3">
      <formula>IF(RIGHT(TEXT(AM33,"0.#"),1)=".",FALSE,TRUE)</formula>
    </cfRule>
    <cfRule type="expression" dxfId="700" priority="4">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99"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553</v>
      </c>
      <c r="C14" s="13" t="str">
        <f t="shared" si="0"/>
        <v>少子化社会対策</v>
      </c>
      <c r="D14" s="13" t="str">
        <f t="shared" si="8"/>
        <v>少子化社会対策</v>
      </c>
      <c r="F14" s="18" t="s">
        <v>239</v>
      </c>
      <c r="G14" s="17" t="s">
        <v>553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少子化社会対策、男女共同参画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少子化社会対策、男女共同参画、ＩＴ戦略</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少子化社会対策、男女共同参画、ＩＴ戦略</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少子化社会対策、男女共同参画、ＩＴ戦略</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少子化社会対策、男女共同参画、ＩＴ戦略</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少子化社会対策、男女共同参画、ＩＴ戦略</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少子化社会対策、男女共同参画、ＩＴ戦略</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少子化社会対策、男女共同参画、ＩＴ戦略</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少子化社会対策、男女共同参画、ＩＴ戦略</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2018-08-09T07:08:10Z</cp:lastPrinted>
  <dcterms:created xsi:type="dcterms:W3CDTF">2012-03-13T00:50:25Z</dcterms:created>
  <dcterms:modified xsi:type="dcterms:W3CDTF">2018-08-17T18:43:02Z</dcterms:modified>
</cp:coreProperties>
</file>