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L837" i="3" l="1"/>
  <c r="AI34"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<sst xmlns="http://schemas.openxmlformats.org/spreadsheetml/2006/main" count="2895" uniqueCount="644">
  <si>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</si>
  <si>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</si>
  <si>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</si>
  <si>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</si>
  <si>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</si>
  <si>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</si>
  <si>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</si>
  <si>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</si>
  <si>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</si>
  <si>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</si>
  <si>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</si>
  <si>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</si>
  <si>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</si>
  <si>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</si>
  <si>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</si>
  <si>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</si>
  <si>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</si>
  <si>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</si>
  <si>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</si>
  <si>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</si>
  <si>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</si>
  <si>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</si>
  <si>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</si>
  <si>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</si>
  <si>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</si>
  <si>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</si>
  <si>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</si>
  <si>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</si>
  <si>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</si>
  <si>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</si>
  <si>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</si>
  <si>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</si>
  <si>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</si>
  <si>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</si>
  <si>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</si>
  <si>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</si>
  <si>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</si>
  <si>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</si>
  <si>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</si>
  <si>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</si>
  <si>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</si>
  <si>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</si>
  <si>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</si>
  <si>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</si>
  <si>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</si>
  <si>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</si>
  <si>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</si>
  <si>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</si>
  <si>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</si>
  <si>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</si>
  <si>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</si>
  <si>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</si>
  <si>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</si>
  <si>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</si>
  <si>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</si>
  <si>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</si>
  <si>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</si>
  <si>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</si>
  <si>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</si>
  <si>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</si>
  <si>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</si>
  <si>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</si>
  <si>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</si>
  <si>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</si>
  <si>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</si>
  <si>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</si>
  <si>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</si>
  <si>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</si>
  <si>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</si>
  <si>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</si>
  <si>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</si>
  <si>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</si>
  <si>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</si>
  <si>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</si>
  <si>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</si>
  <si>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</si>
  <si>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</si>
  <si>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</si>
  <si>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</si>
  <si>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</si>
  <si>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</si>
  <si>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</si>
  <si>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</si>
  <si>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</si>
  <si>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</si>
  <si>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</si>
  <si>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</si>
  <si>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</si>
  <si>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</si>
  <si>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</si>
  <si>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</si>
  <si>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</si>
  <si>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</si>
  <si>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</si>
  <si>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</si>
  <si>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</si>
  <si>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</si>
  <si>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</si>
  <si>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</si>
  <si>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</si>
  <si>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</si>
  <si>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</si>
  <si>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</si>
  <si>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</si>
  <si>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</si>
  <si>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</si>
  <si>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</si>
  <si>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</si>
  <si>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</si>
  <si>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</si>
  <si>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</si>
  <si>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</si>
  <si>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</si>
  <si>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</si>
  <si>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</si>
  <si>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</si>
  <si>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</si>
  <si>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</si>
  <si>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</si>
  <si>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</si>
  <si>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</si>
  <si>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</si>
  <si>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</si>
  <si>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</si>
  <si>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</si>
  <si>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</si>
  <si>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</si>
  <si>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</si>
  <si>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</si>
  <si>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</si>
  <si>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</si>
  <si>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</si>
  <si>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</si>
  <si>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</si>
  <si>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</si>
  <si>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</si>
  <si>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</si>
  <si>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</si>
  <si>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</si>
  <si>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</si>
  <si>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</si>
  <si>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</si>
  <si>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</si>
  <si>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</si>
  <si>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</si>
  <si>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</si>
  <si>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</si>
  <si>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</si>
  <si>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</si>
  <si>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</si>
  <si>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</si>
  <si>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</si>
  <si>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</si>
  <si>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</si>
  <si>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</si>
  <si>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</si>
  <si>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</si>
  <si>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</si>
  <si>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</si>
  <si>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</si>
  <si>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</si>
  <si>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</si>
  <si>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</si>
  <si>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</si>
  <si>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</si>
  <si>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</si>
  <si>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</si>
  <si>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</si>
  <si>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</si>
  <si>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</si>
  <si>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</si>
  <si>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</si>
  <si>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</si>
  <si>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</si>
  <si>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</si>
  <si>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</si>
  <si>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</si>
  <si>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</si>
  <si>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</si>
  <si>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</si>
  <si>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</si>
  <si>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</si>
  <si>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</si>
  <si>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</si>
  <si>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</si>
  <si>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</si>
  <si>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</si>
  <si>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</si>
  <si>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</si>
  <si>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</si>
  <si>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</si>
  <si>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</si>
  <si>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</si>
  <si>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</si>
  <si>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</si>
  <si>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</si>
  <si>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</si>
  <si>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</si>
  <si>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</si>
  <si>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</si>
  <si>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</si>
  <si>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</si>
  <si>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</si>
  <si>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</si>
  <si>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</si>
  <si>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</si>
  <si>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</si>
  <si>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</si>
  <si>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</si>
  <si>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</si>
  <si>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</si>
  <si>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</si>
  <si>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</si>
  <si>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</si>
  <si>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</si>
  <si>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</si>
  <si>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</si>
  <si>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</si>
  <si>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</si>
  <si>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</si>
  <si>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</si>
  <si>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</si>
  <si>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</si>
  <si>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</si>
  <si>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</si>
  <si>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</si>
  <si>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</si>
  <si>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</si>
  <si>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</si>
  <si>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</si>
  <si>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</si>
  <si>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</si>
  <si>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</si>
  <si>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</si>
  <si>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</si>
  <si>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</si>
  <si>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</si>
  <si>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</si>
  <si>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</si>
  <si>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</si>
  <si>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</si>
  <si>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</si>
  <si>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</si>
  <si>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</si>
  <si>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</si>
  <si>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</si>
  <si>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</si>
  <si>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</si>
  <si>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</si>
  <si>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</si>
  <si>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</si>
  <si>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</si>
  <si>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</si>
  <si>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</si>
  <si>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</si>
  <si>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</si>
  <si>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</si>
  <si>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</si>
  <si>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</si>
  <si>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</si>
  <si>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</si>
  <si>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</si>
  <si>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</si>
  <si>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</si>
  <si>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</si>
  <si>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</si>
  <si>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</si>
  <si>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</si>
  <si>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</si>
  <si>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</si>
  <si>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</si>
  <si>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</si>
  <si>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</si>
  <si>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</si>
  <si>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</si>
  <si>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</si>
  <si>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</si>
  <si>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</si>
  <si>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</si>
  <si>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</si>
  <si>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</si>
  <si>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</si>
  <si>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</si>
  <si>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</si>
  <si>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</si>
  <si>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</si>
  <si>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</si>
  <si>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</si>
  <si>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</si>
  <si>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</si>
  <si>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</si>
  <si>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</si>
  <si>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</si>
  <si>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</si>
  <si>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</si>
  <si>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</si>
  <si>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</si>
  <si>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</si>
  <si>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</si>
  <si>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</si>
  <si>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</si>
  <si>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</si>
  <si>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</si>
  <si>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</si>
  <si>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</si>
  <si>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</si>
  <si>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</si>
  <si>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</si>
  <si>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</si>
  <si>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</si>
  <si>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</si>
  <si>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</si>
  <si>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</si>
  <si>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</si>
  <si>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</si>
  <si>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</si>
  <si>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</si>
  <si>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</si>
  <si>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</si>
  <si>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</si>
  <si>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</si>
  <si>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</si>
  <si>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</si>
  <si>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</si>
  <si>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</si>
  <si>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</si>
  <si>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</si>
  <si>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</si>
  <si>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</si>
  <si>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</si>
  <si>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</si>
  <si>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</si>
  <si>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</si>
  <si>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</si>
  <si>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</si>
  <si>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</si>
  <si>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</si>
  <si>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</si>
  <si>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</si>
  <si>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</si>
  <si>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</si>
  <si>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</si>
  <si>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</si>
  <si>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</si>
  <si>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</si>
  <si>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</si>
  <si>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</si>
  <si>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</si>
  <si>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</si>
  <si>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</si>
  <si>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</si>
  <si>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</si>
  <si>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</si>
  <si>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</si>
  <si>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</si>
  <si>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</si>
  <si>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</si>
  <si>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</si>
  <si>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</si>
  <si>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</si>
  <si>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</si>
  <si>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</si>
  <si>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</si>
  <si>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</si>
  <si>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</si>
  <si>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</si>
  <si>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</si>
  <si>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</si>
  <si>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</si>
  <si>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</si>
  <si>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</si>
  <si>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</si>
  <si>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</si>
  <si>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</si>
  <si>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</si>
  <si>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</si>
  <si>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</si>
  <si>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</si>
  <si>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</si>
  <si>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</si>
  <si>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</si>
  <si>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</si>
  <si>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</si>
  <si>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</si>
  <si>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</si>
  <si>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</si>
  <si>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</si>
  <si>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</si>
  <si>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</si>
  <si>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</si>
  <si>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</si>
  <si>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</si>
  <si>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</si>
  <si>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</si>
  <si>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</si>
  <si>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</si>
  <si>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</si>
  <si>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</si>
  <si>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</si>
  <si>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</si>
  <si>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</si>
  <si>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</si>
  <si>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</si>
  <si>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</si>
  <si>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</si>
  <si>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</si>
  <si>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</si>
  <si>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</si>
  <si>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</si>
  <si>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</si>
  <si>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</si>
  <si>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</si>
  <si>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</si>
  <si>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</si>
  <si>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</si>
  <si>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</si>
  <si>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</si>
  <si>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</si>
  <si>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</si>
  <si>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</si>
  <si>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</si>
  <si>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</si>
  <si>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</si>
  <si>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</si>
  <si>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</si>
  <si>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</si>
  <si>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</si>
  <si>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</si>
  <si>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</si>
  <si>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</si>
  <si>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</si>
  <si>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</si>
  <si>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</si>
  <si>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</si>
  <si>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</si>
  <si>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</si>
  <si>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</si>
  <si>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</si>
  <si>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</si>
  <si>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</si>
  <si>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</si>
  <si>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</si>
  <si>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</si>
  <si>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</si>
  <si>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</si>
  <si>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</si>
  <si>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</si>
  <si>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</si>
  <si>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</si>
  <si>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</si>
  <si>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</si>
  <si>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</si>
  <si>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</si>
  <si>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</si>
  <si>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</si>
  <si>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</si>
  <si>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</si>
  <si>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</si>
  <si>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</si>
  <si>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</si>
  <si>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</si>
  <si>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</si>
  <si>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</si>
  <si>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</si>
  <si>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</si>
  <si>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</si>
  <si>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</si>
  <si>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</si>
  <si>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</si>
  <si>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</si>
  <si>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</si>
  <si>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</si>
  <si>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</si>
  <si>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</si>
  <si>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</si>
  <si>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</si>
  <si>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</si>
  <si>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</si>
  <si>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</si>
  <si>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</si>
  <si>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</si>
  <si>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</si>
  <si>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</si>
  <si>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</si>
  <si>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</si>
  <si>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</si>
  <si>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</si>
  <si>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</si>
  <si>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</si>
  <si>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</si>
  <si>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</si>
  <si>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</si>
  <si>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</si>
  <si>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</si>
  <si>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</si>
  <si>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</si>
  <si>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</si>
  <si>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</si>
  <si>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</si>
  <si>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</si>
  <si>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</si>
  <si>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</si>
  <si>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</si>
  <si>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</si>
  <si>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</si>
  <si>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</si>
  <si>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</si>
  <si>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</si>
  <si>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</si>
  <si>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</si>
  <si>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</si>
  <si>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</si>
  <si>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</si>
  <si>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</si>
  <si>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</si>
  <si>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</si>
  <si>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</si>
  <si>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</si>
  <si>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</si>
  <si>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</si>
  <si>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</si>
  <si>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</si>
  <si>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</si>
  <si>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</si>
  <si>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</si>
  <si>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</si>
  <si>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</si>
  <si>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</si>
  <si>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</si>
  <si>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</si>
  <si>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</si>
  <si>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</si>
  <si>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</si>
  <si>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</si>
  <si>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</si>
  <si>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</si>
  <si>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</si>
  <si>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</si>
  <si>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</si>
  <si>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</si>
  <si>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</si>
  <si>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</si>
  <si>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</si>
  <si>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</si>
  <si>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</si>
  <si>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</si>
  <si>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</si>
  <si>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</si>
  <si>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</si>
  <si>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</si>
  <si>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東電福島第一原発廃炉等作業における被ばく低減対策の強化</t>
    <phoneticPr fontId="5"/>
  </si>
  <si>
    <t>労働基準局安全衛生部</t>
    <rPh sb="0" eb="2">
      <t>ロウドウ</t>
    </rPh>
    <rPh sb="2" eb="4">
      <t>キジュン</t>
    </rPh>
    <rPh sb="4" eb="5">
      <t>キョク</t>
    </rPh>
    <rPh sb="5" eb="7">
      <t>アンゼン</t>
    </rPh>
    <rPh sb="7" eb="10">
      <t>エイセイブ</t>
    </rPh>
    <phoneticPr fontId="5"/>
  </si>
  <si>
    <t>平成２８年度</t>
    <rPh sb="0" eb="2">
      <t>ヘイセイ</t>
    </rPh>
    <rPh sb="4" eb="5">
      <t>ネン</t>
    </rPh>
    <rPh sb="5" eb="6">
      <t>ド</t>
    </rPh>
    <phoneticPr fontId="5"/>
  </si>
  <si>
    <t>終了予定なし</t>
    <rPh sb="0" eb="2">
      <t>シュウリョウ</t>
    </rPh>
    <rPh sb="2" eb="4">
      <t>ヨテイ</t>
    </rPh>
    <phoneticPr fontId="5"/>
  </si>
  <si>
    <t>労働衛生課</t>
    <rPh sb="0" eb="2">
      <t>ロウドウ</t>
    </rPh>
    <rPh sb="2" eb="4">
      <t>エイセイ</t>
    </rPh>
    <rPh sb="4" eb="5">
      <t>カ</t>
    </rPh>
    <phoneticPr fontId="5"/>
  </si>
  <si>
    <t>神ノ田 昌博</t>
    <rPh sb="0" eb="1">
      <t>カミ</t>
    </rPh>
    <rPh sb="2" eb="3">
      <t>タ</t>
    </rPh>
    <rPh sb="4" eb="6">
      <t>マサヒロ</t>
    </rPh>
    <phoneticPr fontId="5"/>
  </si>
  <si>
    <t>○</t>
  </si>
  <si>
    <t>労働者災害補償保険法第29条第1項第3号</t>
  </si>
  <si>
    <t xml:space="preserve">東京電力（株）福島第一原子力発電所の廃止措置等に向けた中長期ロードマップ
</t>
    <phoneticPr fontId="5"/>
  </si>
  <si>
    <t>　東京電力福島第一原子力発電所については、今後、高線量状態の原子炉に近い作業が増加する見込みであり、より効果的な被ばく低減対策が求められている。政府の同原発廃炉に向けた中長期ロードマップにおいても「工事の発注段階からの効果的な被ばく線量低減措置の実施」が盛り込まれた。
　このため、元請事業者における施工計画の作成者、作業現場での作業指揮者に対して必要な教育を実施するとともに、被ばく低減に係る専門家チームを組織し効果的な低減対策の事例収集や検討とその周知とともに、元請事業者が作成する施工計画に対して必要な助言を行う必要がある。</t>
    <rPh sb="24" eb="27">
      <t>コウセンリョウ</t>
    </rPh>
    <rPh sb="27" eb="29">
      <t>ジョウタイ</t>
    </rPh>
    <rPh sb="30" eb="33">
      <t>ゲンシロ</t>
    </rPh>
    <rPh sb="34" eb="35">
      <t>チカ</t>
    </rPh>
    <rPh sb="36" eb="38">
      <t>サギョウ</t>
    </rPh>
    <rPh sb="39" eb="41">
      <t>ゾウカ</t>
    </rPh>
    <rPh sb="43" eb="45">
      <t>ミコ</t>
    </rPh>
    <phoneticPr fontId="5"/>
  </si>
  <si>
    <t>-</t>
  </si>
  <si>
    <t>放射線管理計画等作成者等の教育の参加者に対し、教育内容等についてアンケートを実施し、7割以上の参加者から「有意義であった」等、ニーズに合致した指導であった旨の回答を得る。</t>
    <phoneticPr fontId="5"/>
  </si>
  <si>
    <t>放射線管理計画等の教育を60人以上に実施する。</t>
    <rPh sb="0" eb="3">
      <t>ホウシャセン</t>
    </rPh>
    <rPh sb="3" eb="5">
      <t>カンリ</t>
    </rPh>
    <rPh sb="5" eb="7">
      <t>ケイカク</t>
    </rPh>
    <rPh sb="7" eb="8">
      <t>トウ</t>
    </rPh>
    <rPh sb="9" eb="11">
      <t>キョウイク</t>
    </rPh>
    <rPh sb="14" eb="17">
      <t>ニンイジョウ</t>
    </rPh>
    <rPh sb="18" eb="20">
      <t>ジッシ</t>
    </rPh>
    <phoneticPr fontId="5"/>
  </si>
  <si>
    <t>人</t>
    <rPh sb="0" eb="1">
      <t>ヒト</t>
    </rPh>
    <phoneticPr fontId="5"/>
  </si>
  <si>
    <t>千円/人</t>
    <rPh sb="0" eb="1">
      <t>セン</t>
    </rPh>
    <rPh sb="1" eb="2">
      <t>エン</t>
    </rPh>
    <rPh sb="3" eb="4">
      <t>ヒト</t>
    </rPh>
    <phoneticPr fontId="5"/>
  </si>
  <si>
    <t>　　Ｘ/Ｙ</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</si>
  <si>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</si>
  <si>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</si>
  <si>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</si>
  <si>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人</t>
    <rPh sb="0" eb="1">
      <t>ニン</t>
    </rPh>
    <phoneticPr fontId="5"/>
  </si>
  <si>
    <t>2 労働災害による死傷者数（休業４日以上）</t>
  </si>
  <si>
    <t>被ばく線量低減に関する専門家チームを組織し、効果的な被ばく低減措置の検討および好事例の収集とその周知を行うとともに、元請事業者が作成する施工計画に対する助言を行う。さらに、元請事業者の施工計画の作成者、作業現場での作業指揮者に対して、被ばく低減措置の実施に係る必要な教育を実施する。
これにより、効果的な被ばく低減対策が実施できるようになり、測定指標１及び２に寄与すると見込んでいる。</t>
    <rPh sb="0" eb="1">
      <t>ヒ</t>
    </rPh>
    <rPh sb="3" eb="5">
      <t>センリョウ</t>
    </rPh>
    <rPh sb="5" eb="7">
      <t>テイゲン</t>
    </rPh>
    <rPh sb="8" eb="9">
      <t>カン</t>
    </rPh>
    <rPh sb="11" eb="14">
      <t>センモンカ</t>
    </rPh>
    <rPh sb="18" eb="20">
      <t>ソシキ</t>
    </rPh>
    <rPh sb="22" eb="25">
      <t>コウカテキ</t>
    </rPh>
    <rPh sb="26" eb="27">
      <t>ヒ</t>
    </rPh>
    <rPh sb="29" eb="31">
      <t>テイゲン</t>
    </rPh>
    <rPh sb="31" eb="33">
      <t>ソチ</t>
    </rPh>
    <rPh sb="34" eb="36">
      <t>ケントウ</t>
    </rPh>
    <rPh sb="39" eb="40">
      <t>コウ</t>
    </rPh>
    <rPh sb="40" eb="42">
      <t>ジレイ</t>
    </rPh>
    <rPh sb="43" eb="45">
      <t>シュウシュウ</t>
    </rPh>
    <rPh sb="48" eb="50">
      <t>シュウチ</t>
    </rPh>
    <rPh sb="51" eb="52">
      <t>オコナ</t>
    </rPh>
    <rPh sb="58" eb="60">
      <t>モトウ</t>
    </rPh>
    <rPh sb="60" eb="63">
      <t>ジギョウシャ</t>
    </rPh>
    <rPh sb="64" eb="66">
      <t>サクセイ</t>
    </rPh>
    <rPh sb="68" eb="70">
      <t>セコウ</t>
    </rPh>
    <rPh sb="70" eb="72">
      <t>ケイカク</t>
    </rPh>
    <rPh sb="73" eb="74">
      <t>タイ</t>
    </rPh>
    <rPh sb="76" eb="78">
      <t>ジョゲン</t>
    </rPh>
    <rPh sb="79" eb="80">
      <t>オコナ</t>
    </rPh>
    <rPh sb="86" eb="88">
      <t>モトウ</t>
    </rPh>
    <rPh sb="88" eb="91">
      <t>ジギョウシャ</t>
    </rPh>
    <rPh sb="92" eb="94">
      <t>セコウ</t>
    </rPh>
    <rPh sb="94" eb="96">
      <t>ケイカク</t>
    </rPh>
    <rPh sb="97" eb="100">
      <t>サクセイシャ</t>
    </rPh>
    <rPh sb="101" eb="103">
      <t>サギョウ</t>
    </rPh>
    <rPh sb="103" eb="105">
      <t>ゲンバ</t>
    </rPh>
    <rPh sb="107" eb="109">
      <t>サギョウ</t>
    </rPh>
    <rPh sb="109" eb="112">
      <t>シキシャ</t>
    </rPh>
    <rPh sb="113" eb="114">
      <t>タイ</t>
    </rPh>
    <rPh sb="117" eb="118">
      <t>ヒ</t>
    </rPh>
    <rPh sb="120" eb="122">
      <t>テイゲン</t>
    </rPh>
    <rPh sb="122" eb="124">
      <t>ソチ</t>
    </rPh>
    <rPh sb="125" eb="127">
      <t>ジッシ</t>
    </rPh>
    <rPh sb="128" eb="129">
      <t>カカ</t>
    </rPh>
    <rPh sb="130" eb="132">
      <t>ヒツヨウ</t>
    </rPh>
    <rPh sb="133" eb="135">
      <t>キョウイク</t>
    </rPh>
    <rPh sb="136" eb="138">
      <t>ジッシ</t>
    </rPh>
    <rPh sb="148" eb="151">
      <t>コウカテキ</t>
    </rPh>
    <rPh sb="152" eb="153">
      <t>ヒ</t>
    </rPh>
    <rPh sb="155" eb="157">
      <t>テイゲン</t>
    </rPh>
    <rPh sb="157" eb="159">
      <t>タイサク</t>
    </rPh>
    <rPh sb="160" eb="162">
      <t>ジッシ</t>
    </rPh>
    <rPh sb="171" eb="173">
      <t>ソクテイ</t>
    </rPh>
    <rPh sb="173" eb="175">
      <t>シヒョウ</t>
    </rPh>
    <rPh sb="176" eb="177">
      <t>オヨ</t>
    </rPh>
    <rPh sb="180" eb="182">
      <t>キヨ</t>
    </rPh>
    <rPh sb="185" eb="187">
      <t>ミコ</t>
    </rPh>
    <phoneticPr fontId="5"/>
  </si>
  <si>
    <t>○</t>
    <phoneticPr fontId="5"/>
  </si>
  <si>
    <t>無</t>
  </si>
  <si>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</si>
  <si>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t>
  </si>
  <si>
    <t>-</t>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</si>
  <si>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</si>
  <si>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厚生労働省</t>
  </si>
  <si>
    <t>　被ばく線量低減に関する専門家によるチームを組織し、効果的な被ばく低減措置の検討及び好事例の収集とその周知を行うとともに、元請事業者が作成する施工計画に対する助言を行う。
　さらに、元請事業者の施工計画の作成者、作業現場での作業指揮者に対して、被ばく低減措置の実施に係る必要な教育を実施する。</t>
    <phoneticPr fontId="5"/>
  </si>
  <si>
    <t>労働災害防止対策
事業委託費</t>
    <rPh sb="0" eb="2">
      <t>ロウドウ</t>
    </rPh>
    <rPh sb="2" eb="4">
      <t>サイガイ</t>
    </rPh>
    <rPh sb="4" eb="6">
      <t>ボウシ</t>
    </rPh>
    <rPh sb="6" eb="8">
      <t>タイサク</t>
    </rPh>
    <rPh sb="9" eb="11">
      <t>ジギョウ</t>
    </rPh>
    <rPh sb="11" eb="14">
      <t>イタクヒ</t>
    </rPh>
    <phoneticPr fontId="5"/>
  </si>
  <si>
    <t>放射線管理計画等作成者教育アンケート・作業指揮者用教育アンケート結果</t>
    <phoneticPr fontId="5"/>
  </si>
  <si>
    <t>-</t>
    <phoneticPr fontId="5"/>
  </si>
  <si>
    <t>-</t>
    <phoneticPr fontId="5"/>
  </si>
  <si>
    <t>高線量の場所での作業が見込まれるため、より効果的な被ばく低減対策の実施が求められるが、被ばく低減措置の経験やノウハウが必ずしも十分でない建設業者などが請け負っており、一定の新規作業員も入構している状況から、一定の支援を行うことは社会のニーズを反映したものである。</t>
    <rPh sb="11" eb="13">
      <t>ミコ</t>
    </rPh>
    <rPh sb="83" eb="85">
      <t>イッテイ</t>
    </rPh>
    <rPh sb="86" eb="88">
      <t>シンキ</t>
    </rPh>
    <rPh sb="92" eb="94">
      <t>ニュウコウ</t>
    </rPh>
    <rPh sb="98" eb="100">
      <t>ジョウキョウ</t>
    </rPh>
    <rPh sb="114" eb="116">
      <t>シャカイ</t>
    </rPh>
    <rPh sb="121" eb="123">
      <t>ハンエイ</t>
    </rPh>
    <phoneticPr fontId="5"/>
  </si>
  <si>
    <t>福島第一原発廃炉に向けた中長期ロードマップ（H29.9）において、工事の発注段階からの「効果的な被ばく線量の低減措置」の実施が求められており、これを具現化するために国が実施すべき事業である。</t>
    <rPh sb="0" eb="2">
      <t>フクシマ</t>
    </rPh>
    <rPh sb="2" eb="4">
      <t>ダイイチ</t>
    </rPh>
    <rPh sb="74" eb="77">
      <t>グゲンカ</t>
    </rPh>
    <rPh sb="82" eb="83">
      <t>クニ</t>
    </rPh>
    <rPh sb="84" eb="86">
      <t>ジッシ</t>
    </rPh>
    <rPh sb="89" eb="91">
      <t>ジギョウ</t>
    </rPh>
    <phoneticPr fontId="5"/>
  </si>
  <si>
    <t>福島第一原発廃炉に向けた中長期ロードマップ（H29.9）において、工事の発注段階からの「効果的な被ばく線量の低減措置」の実施が求められており、これを適切に行う人材を育成することが重要であることから、優先度の高い事業である。</t>
    <rPh sb="0" eb="2">
      <t>フクシマ</t>
    </rPh>
    <rPh sb="2" eb="4">
      <t>ダイイチ</t>
    </rPh>
    <phoneticPr fontId="5"/>
  </si>
  <si>
    <t>-</t>
    <phoneticPr fontId="5"/>
  </si>
  <si>
    <t>-</t>
    <phoneticPr fontId="5"/>
  </si>
  <si>
    <t>新28-023</t>
    <rPh sb="0" eb="1">
      <t>シン</t>
    </rPh>
    <phoneticPr fontId="5"/>
  </si>
  <si>
    <t>新28-020</t>
    <rPh sb="0" eb="1">
      <t>シン</t>
    </rPh>
    <phoneticPr fontId="5"/>
  </si>
  <si>
    <t>事業費</t>
    <rPh sb="0" eb="3">
      <t>ジギョウヒ</t>
    </rPh>
    <phoneticPr fontId="5"/>
  </si>
  <si>
    <t>管理諸経費</t>
    <rPh sb="0" eb="2">
      <t>カンリ</t>
    </rPh>
    <rPh sb="2" eb="5">
      <t>ショケイヒ</t>
    </rPh>
    <rPh sb="3" eb="5">
      <t>ケイヒ</t>
    </rPh>
    <phoneticPr fontId="5"/>
  </si>
  <si>
    <t>消費税</t>
    <rPh sb="0" eb="3">
      <t>ショウヒゼイ</t>
    </rPh>
    <phoneticPr fontId="5"/>
  </si>
  <si>
    <t>労務費、印刷費、外部専門家謝金　ほか</t>
    <rPh sb="0" eb="3">
      <t>ロウムヒ</t>
    </rPh>
    <rPh sb="4" eb="7">
      <t>インサツヒ</t>
    </rPh>
    <rPh sb="8" eb="10">
      <t>ガイブ</t>
    </rPh>
    <rPh sb="10" eb="13">
      <t>センモンカ</t>
    </rPh>
    <rPh sb="13" eb="15">
      <t>シャキン</t>
    </rPh>
    <phoneticPr fontId="5"/>
  </si>
  <si>
    <t>役員報酬、地代家賃、光熱費　ほか</t>
    <rPh sb="0" eb="2">
      <t>ヤクイン</t>
    </rPh>
    <rPh sb="2" eb="4">
      <t>ホウシュウ</t>
    </rPh>
    <rPh sb="5" eb="7">
      <t>チダイ</t>
    </rPh>
    <rPh sb="7" eb="9">
      <t>ヤチン</t>
    </rPh>
    <rPh sb="10" eb="13">
      <t>コウネツヒ</t>
    </rPh>
    <phoneticPr fontId="5"/>
  </si>
  <si>
    <t>A.株式会社日本環境調査研究所</t>
    <phoneticPr fontId="5"/>
  </si>
  <si>
    <t>環境調査、放射線測定調査、放射線保安管理業務　ほか</t>
    <rPh sb="0" eb="2">
      <t>カンキョウ</t>
    </rPh>
    <rPh sb="2" eb="4">
      <t>チョウサ</t>
    </rPh>
    <rPh sb="5" eb="8">
      <t>ホウシャセン</t>
    </rPh>
    <rPh sb="8" eb="10">
      <t>ソクテイ</t>
    </rPh>
    <rPh sb="10" eb="12">
      <t>チョウサ</t>
    </rPh>
    <rPh sb="13" eb="16">
      <t>ホウシャセン</t>
    </rPh>
    <rPh sb="16" eb="18">
      <t>ホアン</t>
    </rPh>
    <rPh sb="18" eb="20">
      <t>カンリ</t>
    </rPh>
    <rPh sb="20" eb="22">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</si>
  <si>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</si>
  <si>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</si>
  <si>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</si>
  <si>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</si>
  <si>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</si>
  <si>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</si>
  <si>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</si>
  <si>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</si>
  <si>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</si>
  <si>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</si>
  <si>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有</t>
  </si>
  <si>
    <t>成果目標（70％）に対して成果実績（98.3％）は上回っている。</t>
    <rPh sb="0" eb="2">
      <t>セイカ</t>
    </rPh>
    <rPh sb="2" eb="4">
      <t>モクヒョウ</t>
    </rPh>
    <rPh sb="10" eb="11">
      <t>タイ</t>
    </rPh>
    <rPh sb="13" eb="15">
      <t>セイカ</t>
    </rPh>
    <rPh sb="15" eb="17">
      <t>ジッセキ</t>
    </rPh>
    <rPh sb="25" eb="27">
      <t>ウワマワ</t>
    </rPh>
    <phoneticPr fontId="5"/>
  </si>
  <si>
    <t>当初見込み（60人）に対して活動実績（122人）は上回っている。</t>
    <rPh sb="0" eb="2">
      <t>トウショ</t>
    </rPh>
    <rPh sb="2" eb="4">
      <t>ミコ</t>
    </rPh>
    <rPh sb="8" eb="9">
      <t>ニン</t>
    </rPh>
    <rPh sb="11" eb="12">
      <t>タイ</t>
    </rPh>
    <rPh sb="14" eb="16">
      <t>カツドウ</t>
    </rPh>
    <rPh sb="16" eb="18">
      <t>ジッセキ</t>
    </rPh>
    <rPh sb="22" eb="23">
      <t>ニン</t>
    </rPh>
    <rPh sb="25" eb="27">
      <t>ウワマワ</t>
    </rPh>
    <phoneticPr fontId="5"/>
  </si>
  <si>
    <t>単位当たりコスト ＝X：「委託費」 ／ 
　　　　　　　　　　　　　　　　　　　　Y：「受益者数見込み」
Ｘ：委託費（30年度は予算額）
Y：教育受講者の50倍（30年度は見込）
（施工計画作成者や作業指揮者の教育であり、
最終的な受益者は受講者の50倍を見込む）</t>
    <rPh sb="55" eb="58">
      <t>イタクヒ</t>
    </rPh>
    <rPh sb="91" eb="93">
      <t>セコウ</t>
    </rPh>
    <rPh sb="93" eb="95">
      <t>ケイカク</t>
    </rPh>
    <rPh sb="95" eb="98">
      <t>サクセイシャ</t>
    </rPh>
    <rPh sb="99" eb="101">
      <t>サギョウ</t>
    </rPh>
    <rPh sb="101" eb="104">
      <t>シキシャ</t>
    </rPh>
    <rPh sb="105" eb="107">
      <t>キョウイク</t>
    </rPh>
    <rPh sb="126" eb="127">
      <t>バイ</t>
    </rPh>
    <phoneticPr fontId="5"/>
  </si>
  <si>
    <t>32,400千円
/
122人×50</t>
    <rPh sb="14" eb="15">
      <t>ニン</t>
    </rPh>
    <phoneticPr fontId="5"/>
  </si>
  <si>
    <t>24,840千円
/
197人×50</t>
    <rPh sb="14" eb="15">
      <t>ニン</t>
    </rPh>
    <phoneticPr fontId="5"/>
  </si>
  <si>
    <t>-</t>
    <phoneticPr fontId="5"/>
  </si>
  <si>
    <t>-</t>
    <phoneticPr fontId="5"/>
  </si>
  <si>
    <t>-</t>
    <phoneticPr fontId="5"/>
  </si>
  <si>
    <t>　引き続き事業を効率的・効果的に実施することとする。</t>
    <rPh sb="1" eb="2">
      <t>ヒ</t>
    </rPh>
    <rPh sb="3" eb="4">
      <t>ツヅ</t>
    </rPh>
    <rPh sb="5" eb="7">
      <t>ジギョウ</t>
    </rPh>
    <rPh sb="8" eb="11">
      <t>コウリツテキ</t>
    </rPh>
    <rPh sb="12" eb="15">
      <t>コウカテキ</t>
    </rPh>
    <rPh sb="16" eb="18">
      <t>ジッシ</t>
    </rPh>
    <phoneticPr fontId="5"/>
  </si>
  <si>
    <t>40,982千円
/
60人×50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</si>
  <si>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</si>
  <si>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</si>
  <si>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</si>
  <si>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</si>
  <si>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</si>
  <si>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</si>
  <si>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</si>
  <si>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</si>
  <si>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</si>
  <si>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</si>
  <si>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</si>
  <si>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株式会社日本環境調査研究所</t>
    <phoneticPr fontId="5"/>
  </si>
  <si>
    <t>放射線管理計画等作成者等の教育等について「有意義であった」旨の回答をした参加者の割合
（教育等が「有意義であった」旨の回答をした参加者／アンケートに回答した参加者）</t>
    <rPh sb="44" eb="46">
      <t>キョウイク</t>
    </rPh>
    <rPh sb="46" eb="47">
      <t>トウ</t>
    </rPh>
    <rPh sb="49" eb="52">
      <t>ユウイギ</t>
    </rPh>
    <rPh sb="57" eb="58">
      <t>ムネ</t>
    </rPh>
    <rPh sb="59" eb="61">
      <t>カイトウ</t>
    </rPh>
    <rPh sb="64" eb="67">
      <t>サンカシャ</t>
    </rPh>
    <rPh sb="74" eb="76">
      <t>カイトウ</t>
    </rPh>
    <rPh sb="78" eb="81">
      <t>サンカシャ</t>
    </rPh>
    <phoneticPr fontId="5"/>
  </si>
  <si>
    <t>-</t>
    <phoneticPr fontId="5"/>
  </si>
  <si>
    <t>-</t>
    <phoneticPr fontId="5"/>
  </si>
  <si>
    <t>-</t>
    <phoneticPr fontId="5"/>
  </si>
  <si>
    <t>-</t>
    <phoneticPr fontId="5"/>
  </si>
  <si>
    <t>一般競争入札（総合評価落札方式）としており、競争性は確保されている。
また、公示期間を延長する等により一者応札の解消を図っている。</t>
    <rPh sb="22" eb="25">
      <t>キョウソウセイ</t>
    </rPh>
    <rPh sb="26" eb="28">
      <t>カクホ</t>
    </rPh>
    <rPh sb="38" eb="40">
      <t>コウジ</t>
    </rPh>
    <rPh sb="40" eb="42">
      <t>キカン</t>
    </rPh>
    <rPh sb="43" eb="45">
      <t>エンチョウ</t>
    </rPh>
    <rPh sb="47" eb="48">
      <t>トウ</t>
    </rPh>
    <rPh sb="51" eb="52">
      <t>イチ</t>
    </rPh>
    <rPh sb="52" eb="53">
      <t>シャ</t>
    </rPh>
    <rPh sb="53" eb="55">
      <t>オウサツ</t>
    </rPh>
    <rPh sb="56" eb="58">
      <t>カイショウ</t>
    </rPh>
    <rPh sb="59" eb="60">
      <t>ハカ</t>
    </rPh>
    <phoneticPr fontId="5"/>
  </si>
  <si>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</si>
  <si>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不用の要因は委託事業を一般競争入札による調達を行った
結果の契約差額であり、妥当である。</t>
    <rPh sb="0" eb="2">
      <t>フヨウ</t>
    </rPh>
    <phoneticPr fontId="5"/>
  </si>
  <si>
    <t>　東京電力福島第一原子力発電所については、今後、高線量の場所での作業が見込まれるため、より効果的な被ばく低減対策が求められている。また、平成２９年９月に改訂された政府の同原発廃炉に向けての中長期ロードマップにおいても、工事の発注段階からの「効果的な被ばく線量の低減措置」の実施が盛り込まれており、当該事業は必要性及び優先度の面でも高い事業であり、また、成果目標及び活動指標も達成している。執行率は90％未満であったが、一般競争入札による調達を行った結果の契約差額であり、妥当である。</t>
    <rPh sb="68" eb="70">
      <t>ヘイセイ</t>
    </rPh>
    <rPh sb="148" eb="150">
      <t>トウガイ</t>
    </rPh>
    <rPh sb="150" eb="152">
      <t>ジギョウ</t>
    </rPh>
    <rPh sb="153" eb="156">
      <t>ヒツヨウセイ</t>
    </rPh>
    <rPh sb="156" eb="157">
      <t>オヨ</t>
    </rPh>
    <rPh sb="158" eb="161">
      <t>ユウセンド</t>
    </rPh>
    <rPh sb="162" eb="163">
      <t>メン</t>
    </rPh>
    <rPh sb="165" eb="166">
      <t>タカ</t>
    </rPh>
    <rPh sb="167" eb="169">
      <t>ジギョウ</t>
    </rPh>
    <rPh sb="176" eb="178">
      <t>セイカ</t>
    </rPh>
    <rPh sb="178" eb="180">
      <t>モクヒョウ</t>
    </rPh>
    <rPh sb="180" eb="181">
      <t>オヨ</t>
    </rPh>
    <rPh sb="182" eb="184">
      <t>カツドウ</t>
    </rPh>
    <rPh sb="184" eb="186">
      <t>シヒョウ</t>
    </rPh>
    <rPh sb="187" eb="189">
      <t>タッセイ</t>
    </rPh>
    <rPh sb="194" eb="197">
      <t>シッコウリツ</t>
    </rPh>
    <rPh sb="201" eb="203">
      <t>ミマン</t>
    </rPh>
    <rPh sb="209" eb="211">
      <t>イッパン</t>
    </rPh>
    <rPh sb="211" eb="213">
      <t>キョウソウ</t>
    </rPh>
    <rPh sb="213" eb="215">
      <t>ニュウサツ</t>
    </rPh>
    <rPh sb="218" eb="220">
      <t>チョウタツ</t>
    </rPh>
    <rPh sb="221" eb="222">
      <t>オコナ</t>
    </rPh>
    <rPh sb="224" eb="226">
      <t>ケッカ</t>
    </rPh>
    <rPh sb="227" eb="229">
      <t>ケイヤク</t>
    </rPh>
    <rPh sb="229" eb="231">
      <t>サガク</t>
    </rPh>
    <rPh sb="235" eb="237">
      <t>ダトウ</t>
    </rPh>
    <phoneticPr fontId="5"/>
  </si>
  <si>
    <t>点検対象外</t>
    <rPh sb="0" eb="2">
      <t>テンケン</t>
    </rPh>
    <rPh sb="2" eb="5">
      <t>タイショウガイ</t>
    </rPh>
    <phoneticPr fontId="5"/>
  </si>
  <si>
    <t>成果実績は目標を達成しており、活動実績も当初見込みを上回っているが、
執行率を勘案して積算を見直す等事業内容を精査し、予算額の縮減について検討すること。</t>
    <phoneticPr fontId="5"/>
  </si>
  <si>
    <t>-</t>
    <phoneticPr fontId="5"/>
  </si>
  <si>
    <t>本事業は１者応札で入札差額が生じて執行率が78％となったものであり、人件費などが上昇していることから予算額は据え置いている。</t>
    <rPh sb="0" eb="1">
      <t>ホン</t>
    </rPh>
    <rPh sb="1" eb="3">
      <t>ジギョウ</t>
    </rPh>
    <rPh sb="5" eb="6">
      <t>シャ</t>
    </rPh>
    <rPh sb="6" eb="8">
      <t>オウサツ</t>
    </rPh>
    <rPh sb="9" eb="11">
      <t>ニュウサツ</t>
    </rPh>
    <rPh sb="11" eb="13">
      <t>サガク</t>
    </rPh>
    <rPh sb="14" eb="15">
      <t>ショウ</t>
    </rPh>
    <rPh sb="17" eb="20">
      <t>シッコウリツ</t>
    </rPh>
    <rPh sb="50" eb="53">
      <t>ヨサンガク</t>
    </rPh>
    <rPh sb="54" eb="55">
      <t>ス</t>
    </rPh>
    <rPh sb="56" eb="57">
      <t>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</si>
</sst>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30898</xdr:colOff>
      <xdr:row>744</xdr:row>
      <xdr:rowOff>291948</xdr:rowOff>
    </xdr:from>
    <xdr:ext cx="2193806" cy="459100"/>
    <xdr:sp macro="" textlink="">
      <xdr:nvSpPr>
        <xdr:cNvPr id="4" name="テキスト ボックス 3"/>
        <xdr:cNvSpPr txBox="1"/>
      </xdr:nvSpPr>
      <xdr:spPr>
        <a:xfrm>
          <a:off x="3831373" y="42582948"/>
          <a:ext cx="2193806"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lang="ja-JP" altLang="en-US">
              <a:effectLst/>
            </a:rPr>
            <a:t>株式会社日本環境調査研究所</a:t>
          </a:r>
          <a:endParaRPr lang="en-US" altLang="ja-JP">
            <a:effectLst/>
          </a:endParaRPr>
        </a:p>
        <a:p>
          <a:pPr algn="ctr"/>
          <a:r>
            <a:rPr kumimoji="1" lang="ja-JP" altLang="en-US" sz="1100"/>
            <a:t>（３２．４百万円）</a:t>
          </a:r>
        </a:p>
      </xdr:txBody>
    </xdr:sp>
    <xdr:clientData/>
  </xdr:oneCellAnchor>
  <xdr:twoCellAnchor>
    <xdr:from>
      <xdr:col>17</xdr:col>
      <xdr:colOff>28852</xdr:colOff>
      <xdr:row>746</xdr:row>
      <xdr:rowOff>286788</xdr:rowOff>
    </xdr:from>
    <xdr:to>
      <xdr:col>36</xdr:col>
      <xdr:colOff>22412</xdr:colOff>
      <xdr:row>749</xdr:row>
      <xdr:rowOff>134471</xdr:rowOff>
    </xdr:to>
    <xdr:sp macro="" textlink="">
      <xdr:nvSpPr>
        <xdr:cNvPr id="5" name="大かっこ 4"/>
        <xdr:cNvSpPr/>
      </xdr:nvSpPr>
      <xdr:spPr>
        <a:xfrm>
          <a:off x="3457852" y="45155141"/>
          <a:ext cx="3825972" cy="889830"/>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743</xdr:row>
      <xdr:rowOff>284626</xdr:rowOff>
    </xdr:from>
    <xdr:to>
      <xdr:col>23</xdr:col>
      <xdr:colOff>153148</xdr:colOff>
      <xdr:row>744</xdr:row>
      <xdr:rowOff>208427</xdr:rowOff>
    </xdr:to>
    <xdr:sp macro="" textlink="">
      <xdr:nvSpPr>
        <xdr:cNvPr id="6" name="テキスト ボックス 5"/>
        <xdr:cNvSpPr txBox="1"/>
      </xdr:nvSpPr>
      <xdr:spPr>
        <a:xfrm>
          <a:off x="2514600" y="43928176"/>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746</xdr:row>
      <xdr:rowOff>313763</xdr:rowOff>
    </xdr:from>
    <xdr:ext cx="3832412" cy="885266"/>
    <xdr:sp macro="" textlink="">
      <xdr:nvSpPr>
        <xdr:cNvPr id="7" name="テキスト ボックス 6"/>
        <xdr:cNvSpPr txBox="1"/>
      </xdr:nvSpPr>
      <xdr:spPr>
        <a:xfrm>
          <a:off x="3501277" y="43309613"/>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（１）放射線管理計画等の作成者等に対する教育</a:t>
          </a:r>
        </a:p>
        <a:p>
          <a:r>
            <a:rPr kumimoji="1" lang="ja-JP" altLang="en-US" sz="1100"/>
            <a:t>（２）専門家チームによる被ばく低減措置の検討</a:t>
          </a:r>
        </a:p>
        <a:p>
          <a:r>
            <a:rPr kumimoji="1" lang="ja-JP" altLang="en-US" sz="1100"/>
            <a:t>（３）元請事業者が作成する施工計画に対する助言</a:t>
          </a:r>
        </a:p>
        <a:p>
          <a:r>
            <a:rPr kumimoji="1" lang="ja-JP" altLang="en-US" sz="1100"/>
            <a:t>（４） 被ばく低減措置に係る好事例の収集及び周知</a:t>
          </a:r>
        </a:p>
      </xdr:txBody>
    </xdr:sp>
    <xdr:clientData/>
  </xdr:oneCellAnchor>
  <xdr:twoCellAnchor>
    <xdr:from>
      <xdr:col>24</xdr:col>
      <xdr:colOff>116177</xdr:colOff>
      <xdr:row>743</xdr:row>
      <xdr:rowOff>178729</xdr:rowOff>
    </xdr:from>
    <xdr:to>
      <xdr:col>24</xdr:col>
      <xdr:colOff>119272</xdr:colOff>
      <xdr:row>744</xdr:row>
      <xdr:rowOff>291948</xdr:rowOff>
    </xdr:to>
    <xdr:cxnSp macro="">
      <xdr:nvCxnSpPr>
        <xdr:cNvPr id="8" name="直線コネクタ 7"/>
        <xdr:cNvCxnSpPr>
          <a:stCxn id="9" idx="2"/>
          <a:endCxn id="4" idx="0"/>
        </xdr:cNvCxnSpPr>
      </xdr:nvCxnSpPr>
      <xdr:spPr>
        <a:xfrm>
          <a:off x="4916777" y="42117304"/>
          <a:ext cx="3095" cy="465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741</xdr:row>
      <xdr:rowOff>21846</xdr:rowOff>
    </xdr:from>
    <xdr:ext cx="2173941" cy="851648"/>
    <xdr:sp macro="" textlink="">
      <xdr:nvSpPr>
        <xdr:cNvPr id="9" name="テキスト ボックス 8"/>
        <xdr:cNvSpPr txBox="1"/>
      </xdr:nvSpPr>
      <xdr:spPr>
        <a:xfrm>
          <a:off x="3838210" y="41255571"/>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（３２．４百万円）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435</v>
      </c>
      <c r="AT2" s="218"/>
      <c r="AU2" s="218"/>
      <c r="AV2" s="52" t="str">
        <f>IF(AW2="", "", "-")</f>
        <v/>
      </c>
      <c r="AW2" s="395"/>
      <c r="AX2" s="395"/>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578</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2" t="s">
        <v>552</v>
      </c>
      <c r="H5" s="563"/>
      <c r="I5" s="563"/>
      <c r="J5" s="563"/>
      <c r="K5" s="563"/>
      <c r="L5" s="563"/>
      <c r="M5" s="564" t="s">
        <v>66</v>
      </c>
      <c r="N5" s="565"/>
      <c r="O5" s="565"/>
      <c r="P5" s="565"/>
      <c r="Q5" s="565"/>
      <c r="R5" s="566"/>
      <c r="S5" s="567" t="s">
        <v>553</v>
      </c>
      <c r="T5" s="563"/>
      <c r="U5" s="563"/>
      <c r="V5" s="563"/>
      <c r="W5" s="563"/>
      <c r="X5" s="568"/>
      <c r="Y5" s="717" t="s">
        <v>3</v>
      </c>
      <c r="Z5" s="718"/>
      <c r="AA5" s="718"/>
      <c r="AB5" s="718"/>
      <c r="AC5" s="718"/>
      <c r="AD5" s="719"/>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6" t="s">
        <v>559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0" customHeight="1" x14ac:dyDescent="0.15">
      <c r="A10" s="740" t="s">
        <v>30</v>
      </c>
      <c r="B10" s="741"/>
      <c r="C10" s="741"/>
      <c r="D10" s="741"/>
      <c r="E10" s="741"/>
      <c r="F10" s="741"/>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0" t="s">
        <v>5</v>
      </c>
      <c r="B11" s="741"/>
      <c r="C11" s="741"/>
      <c r="D11" s="741"/>
      <c r="E11" s="741"/>
      <c r="F11" s="749"/>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0</v>
      </c>
      <c r="Q13" s="98"/>
      <c r="R13" s="98"/>
      <c r="S13" s="98"/>
      <c r="T13" s="98"/>
      <c r="U13" s="98"/>
      <c r="V13" s="99"/>
      <c r="W13" s="97">
        <v>26</v>
      </c>
      <c r="X13" s="98"/>
      <c r="Y13" s="98"/>
      <c r="Z13" s="98"/>
      <c r="AA13" s="98"/>
      <c r="AB13" s="98"/>
      <c r="AC13" s="99"/>
      <c r="AD13" s="97">
        <v>41</v>
      </c>
      <c r="AE13" s="98"/>
      <c r="AF13" s="98"/>
      <c r="AG13" s="98"/>
      <c r="AH13" s="98"/>
      <c r="AI13" s="98"/>
      <c r="AJ13" s="99"/>
      <c r="AK13" s="97">
        <v>41</v>
      </c>
      <c r="AL13" s="98"/>
      <c r="AM13" s="98"/>
      <c r="AN13" s="98"/>
      <c r="AO13" s="98"/>
      <c r="AP13" s="98"/>
      <c r="AQ13" s="99"/>
      <c r="AR13" s="94">
        <v>41</v>
      </c>
      <c r="AS13" s="95"/>
      <c r="AT13" s="95"/>
      <c r="AU13" s="95"/>
      <c r="AV13" s="95"/>
      <c r="AW13" s="95"/>
      <c r="AX13" s="392"/>
    </row>
    <row r="14" spans="1:50" ht="21" customHeight="1" x14ac:dyDescent="0.15">
      <c r="A14" s="139"/>
      <c r="B14" s="140"/>
      <c r="C14" s="140"/>
      <c r="D14" s="140"/>
      <c r="E14" s="140"/>
      <c r="F14" s="141"/>
      <c r="G14" s="745"/>
      <c r="H14" s="746"/>
      <c r="I14" s="579"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634</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5"/>
      <c r="H15" s="746"/>
      <c r="I15" s="579" t="s">
        <v>51</v>
      </c>
      <c r="J15" s="580"/>
      <c r="K15" s="580"/>
      <c r="L15" s="580"/>
      <c r="M15" s="580"/>
      <c r="N15" s="580"/>
      <c r="O15" s="581"/>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635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9" t="s">
        <v>52</v>
      </c>
      <c r="J16" s="580"/>
      <c r="K16" s="580"/>
      <c r="L16" s="580"/>
      <c r="M16" s="580"/>
      <c r="N16" s="580"/>
      <c r="O16" s="581"/>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635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5"/>
      <c r="H17" s="746"/>
      <c r="I17" s="579"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634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26</v>
      </c>
      <c r="X18" s="104"/>
      <c r="Y18" s="104"/>
      <c r="Z18" s="104"/>
      <c r="AA18" s="104"/>
      <c r="AB18" s="104"/>
      <c r="AC18" s="105"/>
      <c r="AD18" s="103">
        <f>SUM(AD13:AJ17)</f>
        <v>41</v>
      </c>
      <c r="AE18" s="104"/>
      <c r="AF18" s="104"/>
      <c r="AG18" s="104"/>
      <c r="AH18" s="104"/>
      <c r="AI18" s="104"/>
      <c r="AJ18" s="105"/>
      <c r="AK18" s="103">
        <f>SUM(AK13:AQ17)</f>
        <v>41</v>
      </c>
      <c r="AL18" s="104"/>
      <c r="AM18" s="104"/>
      <c r="AN18" s="104"/>
      <c r="AO18" s="104"/>
      <c r="AP18" s="104"/>
      <c r="AQ18" s="105"/>
      <c r="AR18" s="103">
        <f>SUM(AR13:AX17)</f>
        <v>41</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0</v>
      </c>
      <c r="Q19" s="98"/>
      <c r="R19" s="98"/>
      <c r="S19" s="98"/>
      <c r="T19" s="98"/>
      <c r="U19" s="98"/>
      <c r="V19" s="99"/>
      <c r="W19" s="97">
        <v>25</v>
      </c>
      <c r="X19" s="98"/>
      <c r="Y19" s="98"/>
      <c r="Z19" s="98"/>
      <c r="AA19" s="98"/>
      <c r="AB19" s="98"/>
      <c r="AC19" s="99"/>
      <c r="AD19" s="97">
        <v>32</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0.96153846153846156</v>
      </c>
      <c r="X20" s="543"/>
      <c r="Y20" s="543"/>
      <c r="Z20" s="543"/>
      <c r="AA20" s="543"/>
      <c r="AB20" s="543"/>
      <c r="AC20" s="543"/>
      <c r="AD20" s="543">
        <f t="shared" ref="AD20" si="1">IF(AD18=0, "-", SUM(AD19)/AD18)</f>
        <v>0.78048780487804881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0" t="s">
        <v>497</v>
      </c>
      <c r="H21" s="931"/>
      <c r="I21" s="931"/>
      <c r="J21" s="931"/>
      <c r="K21" s="931"/>
      <c r="L21" s="931"/>
      <c r="M21" s="931"/>
      <c r="N21" s="931"/>
      <c r="O21" s="931"/>
      <c r="P21" s="543" t="str">
        <f>IF(P19=0, "-", SUM(P19)/SUM(P13,P14))</f>
        <v>-</v>
      </c>
      <c r="Q21" s="543"/>
      <c r="R21" s="543"/>
      <c r="S21" s="543"/>
      <c r="T21" s="543"/>
      <c r="U21" s="543"/>
      <c r="V21" s="543"/>
      <c r="W21" s="543">
        <f t="shared" ref="W21" si="2">IF(W19=0, "-", SUM(W19)/SUM(W13,W14))</f>
        <v>0.96153846153846156</v>
      </c>
      <c r="X21" s="543"/>
      <c r="Y21" s="543"/>
      <c r="Z21" s="543"/>
      <c r="AA21" s="543"/>
      <c r="AB21" s="543"/>
      <c r="AC21" s="543"/>
      <c r="AD21" s="543">
        <f t="shared" ref="AD21" si="3">IF(AD19=0, "-", SUM(AD19)/SUM(AD13,AD14))</f>
        <v>0.78048780487804881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580</v>
      </c>
      <c r="H23" s="184"/>
      <c r="I23" s="184"/>
      <c r="J23" s="184"/>
      <c r="K23" s="184"/>
      <c r="L23" s="184"/>
      <c r="M23" s="184"/>
      <c r="N23" s="184"/>
      <c r="O23" s="185"/>
      <c r="P23" s="94">
        <v>41</v>
      </c>
      <c r="Q23" s="95"/>
      <c r="R23" s="95"/>
      <c r="S23" s="95"/>
      <c r="T23" s="95"/>
      <c r="U23" s="95"/>
      <c r="V23" s="96"/>
      <c r="W23" s="94">
        <v>41</v>
      </c>
      <c r="X23" s="95"/>
      <c r="Y23" s="95"/>
      <c r="Z23" s="95"/>
      <c r="AA23" s="95"/>
      <c r="AB23" s="95"/>
      <c r="AC23" s="96"/>
      <c r="AD23" s="206" t="s">
        <v>642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41</v>
      </c>
      <c r="Q29" s="226"/>
      <c r="R29" s="226"/>
      <c r="S29" s="226"/>
      <c r="T29" s="226"/>
      <c r="U29" s="226"/>
      <c r="V29" s="227"/>
      <c r="W29" s="225">
        <f>AR13</f>
        <v>41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47"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30</v>
      </c>
      <c r="AV31" s="269"/>
      <c r="AW31" s="377" t="s">
        <v>300</v>
      </c>
      <c r="AX31" s="378"/>
    </row>
    <row r="32" spans="1:50" ht="51" customHeight="1" x14ac:dyDescent="0.15">
      <c r="A32" s="519"/>
      <c r="B32" s="517"/>
      <c r="C32" s="517"/>
      <c r="D32" s="517"/>
      <c r="E32" s="517"/>
      <c r="F32" s="518"/>
      <c r="G32" s="544" t="s">
        <v>561</v>
      </c>
      <c r="H32" s="545"/>
      <c r="I32" s="545"/>
      <c r="J32" s="545"/>
      <c r="K32" s="545"/>
      <c r="L32" s="545"/>
      <c r="M32" s="545"/>
      <c r="N32" s="545"/>
      <c r="O32" s="546"/>
      <c r="P32" s="158" t="s">
        <v>631</v>
      </c>
      <c r="Q32" s="158"/>
      <c r="R32" s="158"/>
      <c r="S32" s="158"/>
      <c r="T32" s="158"/>
      <c r="U32" s="158"/>
      <c r="V32" s="158"/>
      <c r="W32" s="158"/>
      <c r="X32" s="229"/>
      <c r="Y32" s="336" t="s">
        <v>12</v>
      </c>
      <c r="Z32" s="553"/>
      <c r="AA32" s="554"/>
      <c r="AB32" s="555" t="s">
        <v>519</v>
      </c>
      <c r="AC32" s="555"/>
      <c r="AD32" s="555"/>
      <c r="AE32" s="362" t="s">
        <v>560</v>
      </c>
      <c r="AF32" s="363"/>
      <c r="AG32" s="363"/>
      <c r="AH32" s="364"/>
      <c r="AI32" s="362">
        <v>98.9</v>
      </c>
      <c r="AJ32" s="363"/>
      <c r="AK32" s="363"/>
      <c r="AL32" s="364"/>
      <c r="AM32" s="362">
        <v>98.3</v>
      </c>
      <c r="AN32" s="363"/>
      <c r="AO32" s="363"/>
      <c r="AP32" s="364"/>
      <c r="AQ32" s="100" t="s">
        <v>602</v>
      </c>
      <c r="AR32" s="101"/>
      <c r="AS32" s="101"/>
      <c r="AT32" s="102"/>
      <c r="AU32" s="362" t="s">
        <v>560</v>
      </c>
      <c r="AV32" s="363"/>
      <c r="AW32" s="363"/>
      <c r="AX32" s="365"/>
    </row>
    <row r="33" spans="1:50" ht="51"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519</v>
      </c>
      <c r="AC33" s="526"/>
      <c r="AD33" s="526"/>
      <c r="AE33" s="362" t="s">
        <v>560</v>
      </c>
      <c r="AF33" s="363"/>
      <c r="AG33" s="363"/>
      <c r="AH33" s="364"/>
      <c r="AI33" s="362">
        <v>70</v>
      </c>
      <c r="AJ33" s="363"/>
      <c r="AK33" s="363"/>
      <c r="AL33" s="364"/>
      <c r="AM33" s="362">
        <v>70</v>
      </c>
      <c r="AN33" s="363"/>
      <c r="AO33" s="363"/>
      <c r="AP33" s="364"/>
      <c r="AQ33" s="100" t="s">
        <v>603</v>
      </c>
      <c r="AR33" s="101"/>
      <c r="AS33" s="101"/>
      <c r="AT33" s="102"/>
      <c r="AU33" s="363">
        <v>80</v>
      </c>
      <c r="AV33" s="363"/>
      <c r="AW33" s="363"/>
      <c r="AX33" s="365"/>
    </row>
    <row r="34" spans="1:50" ht="51"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560</v>
      </c>
      <c r="AF34" s="363"/>
      <c r="AG34" s="363"/>
      <c r="AH34" s="364"/>
      <c r="AI34" s="362">
        <f>AI32/AI33*100</f>
        <v>141.28571428571431</v>
      </c>
      <c r="AJ34" s="363"/>
      <c r="AK34" s="363"/>
      <c r="AL34" s="363"/>
      <c r="AM34" s="362">
        <f>AM32/AM33*100</f>
        <v>140.42857142857142</v>
      </c>
      <c r="AN34" s="363"/>
      <c r="AO34" s="363"/>
      <c r="AP34" s="363"/>
      <c r="AQ34" s="100" t="s">
        <v>604</v>
      </c>
      <c r="AR34" s="101"/>
      <c r="AS34" s="101"/>
      <c r="AT34" s="102"/>
      <c r="AU34" s="363" t="s">
        <v>560</v>
      </c>
      <c r="AV34" s="363"/>
      <c r="AW34" s="363"/>
      <c r="AX34" s="365"/>
    </row>
    <row r="35" spans="1:50" ht="23.25" customHeight="1" x14ac:dyDescent="0.15">
      <c r="A35" s="901" t="s">
        <v>528</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9" t="s">
        <v>265</v>
      </c>
      <c r="H37" s="379"/>
      <c r="I37" s="379"/>
      <c r="J37" s="379"/>
      <c r="K37" s="379"/>
      <c r="L37" s="379"/>
      <c r="M37" s="379"/>
      <c r="N37" s="379"/>
      <c r="O37" s="570"/>
      <c r="P37" s="631" t="s">
        <v>59</v>
      </c>
      <c r="Q37" s="379"/>
      <c r="R37" s="379"/>
      <c r="S37" s="379"/>
      <c r="T37" s="379"/>
      <c r="U37" s="379"/>
      <c r="V37" s="379"/>
      <c r="W37" s="379"/>
      <c r="X37" s="570"/>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9" t="s">
        <v>265</v>
      </c>
      <c r="H44" s="379"/>
      <c r="I44" s="379"/>
      <c r="J44" s="379"/>
      <c r="K44" s="379"/>
      <c r="L44" s="379"/>
      <c r="M44" s="379"/>
      <c r="N44" s="379"/>
      <c r="O44" s="570"/>
      <c r="P44" s="631" t="s">
        <v>59</v>
      </c>
      <c r="Q44" s="379"/>
      <c r="R44" s="379"/>
      <c r="S44" s="379"/>
      <c r="T44" s="379"/>
      <c r="U44" s="379"/>
      <c r="V44" s="379"/>
      <c r="W44" s="379"/>
      <c r="X44" s="570"/>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1" t="s">
        <v>59</v>
      </c>
      <c r="Q51" s="379"/>
      <c r="R51" s="379"/>
      <c r="S51" s="379"/>
      <c r="T51" s="379"/>
      <c r="U51" s="379"/>
      <c r="V51" s="379"/>
      <c r="W51" s="379"/>
      <c r="X51" s="570"/>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1" t="s">
        <v>59</v>
      </c>
      <c r="Q58" s="379"/>
      <c r="R58" s="379"/>
      <c r="S58" s="379"/>
      <c r="T58" s="379"/>
      <c r="U58" s="379"/>
      <c r="V58" s="379"/>
      <c r="W58" s="379"/>
      <c r="X58" s="570"/>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3"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4"/>
      <c r="B81" s="853"/>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3"/>
      <c r="R87" s="803"/>
      <c r="S87" s="803"/>
      <c r="T87" s="803"/>
      <c r="U87" s="803"/>
      <c r="V87" s="803"/>
      <c r="W87" s="803"/>
      <c r="X87" s="804"/>
      <c r="Y87" s="756" t="s">
        <v>62</v>
      </c>
      <c r="Z87" s="757"/>
      <c r="AA87" s="758"/>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5"/>
      <c r="Q88" s="805"/>
      <c r="R88" s="805"/>
      <c r="S88" s="805"/>
      <c r="T88" s="805"/>
      <c r="U88" s="805"/>
      <c r="V88" s="805"/>
      <c r="W88" s="805"/>
      <c r="X88" s="806"/>
      <c r="Y88" s="732" t="s">
        <v>54</v>
      </c>
      <c r="Z88" s="733"/>
      <c r="AA88" s="734"/>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7"/>
      <c r="Y89" s="732" t="s">
        <v>13</v>
      </c>
      <c r="Z89" s="733"/>
      <c r="AA89" s="734"/>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3"/>
      <c r="R92" s="803"/>
      <c r="S92" s="803"/>
      <c r="T92" s="803"/>
      <c r="U92" s="803"/>
      <c r="V92" s="803"/>
      <c r="W92" s="803"/>
      <c r="X92" s="804"/>
      <c r="Y92" s="756" t="s">
        <v>62</v>
      </c>
      <c r="Z92" s="757"/>
      <c r="AA92" s="758"/>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5"/>
      <c r="Q93" s="805"/>
      <c r="R93" s="805"/>
      <c r="S93" s="805"/>
      <c r="T93" s="805"/>
      <c r="U93" s="805"/>
      <c r="V93" s="805"/>
      <c r="W93" s="805"/>
      <c r="X93" s="806"/>
      <c r="Y93" s="732" t="s">
        <v>54</v>
      </c>
      <c r="Z93" s="733"/>
      <c r="AA93" s="734"/>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7"/>
      <c r="Y94" s="732" t="s">
        <v>13</v>
      </c>
      <c r="Z94" s="733"/>
      <c r="AA94" s="734"/>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5"/>
      <c r="Q98" s="805"/>
      <c r="R98" s="805"/>
      <c r="S98" s="805"/>
      <c r="T98" s="805"/>
      <c r="U98" s="805"/>
      <c r="V98" s="805"/>
      <c r="W98" s="805"/>
      <c r="X98" s="806"/>
      <c r="Y98" s="732" t="s">
        <v>54</v>
      </c>
      <c r="Z98" s="733"/>
      <c r="AA98" s="734"/>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5"/>
      <c r="B101" s="496"/>
      <c r="C101" s="496"/>
      <c r="D101" s="496"/>
      <c r="E101" s="496"/>
      <c r="F101" s="497"/>
      <c r="G101" s="158" t="s">
        <v>562</v>
      </c>
      <c r="H101" s="158"/>
      <c r="I101" s="158"/>
      <c r="J101" s="158"/>
      <c r="K101" s="158"/>
      <c r="L101" s="158"/>
      <c r="M101" s="158"/>
      <c r="N101" s="158"/>
      <c r="O101" s="158"/>
      <c r="P101" s="158"/>
      <c r="Q101" s="158"/>
      <c r="R101" s="158"/>
      <c r="S101" s="158"/>
      <c r="T101" s="158"/>
      <c r="U101" s="158"/>
      <c r="V101" s="158"/>
      <c r="W101" s="158"/>
      <c r="X101" s="229"/>
      <c r="Y101" s="817" t="s">
        <v>55</v>
      </c>
      <c r="Z101" s="718"/>
      <c r="AA101" s="719"/>
      <c r="AB101" s="555" t="s">
        <v>563</v>
      </c>
      <c r="AC101" s="555"/>
      <c r="AD101" s="555"/>
      <c r="AE101" s="362" t="s">
        <v>560</v>
      </c>
      <c r="AF101" s="363"/>
      <c r="AG101" s="363"/>
      <c r="AH101" s="364"/>
      <c r="AI101" s="362">
        <v>197</v>
      </c>
      <c r="AJ101" s="363"/>
      <c r="AK101" s="363"/>
      <c r="AL101" s="364"/>
      <c r="AM101" s="362">
        <v>122</v>
      </c>
      <c r="AN101" s="363"/>
      <c r="AO101" s="363"/>
      <c r="AP101" s="364"/>
      <c r="AQ101" s="362" t="s">
        <v>603</v>
      </c>
      <c r="AR101" s="363"/>
      <c r="AS101" s="363"/>
      <c r="AT101" s="364"/>
      <c r="AU101" s="264" t="s">
        <v>605</v>
      </c>
      <c r="AV101" s="101"/>
      <c r="AW101" s="101"/>
      <c r="AX101" s="220"/>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563</v>
      </c>
      <c r="AC102" s="555"/>
      <c r="AD102" s="555"/>
      <c r="AE102" s="356" t="s">
        <v>560</v>
      </c>
      <c r="AF102" s="356"/>
      <c r="AG102" s="356"/>
      <c r="AH102" s="356"/>
      <c r="AI102" s="356">
        <v>60</v>
      </c>
      <c r="AJ102" s="356"/>
      <c r="AK102" s="356"/>
      <c r="AL102" s="356"/>
      <c r="AM102" s="356">
        <v>60</v>
      </c>
      <c r="AN102" s="356"/>
      <c r="AO102" s="356"/>
      <c r="AP102" s="356"/>
      <c r="AQ102" s="818">
        <v>60</v>
      </c>
      <c r="AR102" s="819"/>
      <c r="AS102" s="819"/>
      <c r="AT102" s="820"/>
      <c r="AU102" s="264">
        <v>60</v>
      </c>
      <c r="AV102" s="101"/>
      <c r="AW102" s="101"/>
      <c r="AX102" s="220"/>
    </row>
    <row r="103" spans="1:60" ht="31.5" hidden="1" customHeight="1" x14ac:dyDescent="0.15">
      <c r="A103" s="492" t="s">
        <v>493</v>
      </c>
      <c r="B103" s="493"/>
      <c r="C103" s="493"/>
      <c r="D103" s="493"/>
      <c r="E103" s="493"/>
      <c r="F103" s="494"/>
      <c r="G103" s="733" t="s">
        <v>60</v>
      </c>
      <c r="H103" s="733"/>
      <c r="I103" s="733"/>
      <c r="J103" s="733"/>
      <c r="K103" s="733"/>
      <c r="L103" s="733"/>
      <c r="M103" s="733"/>
      <c r="N103" s="733"/>
      <c r="O103" s="733"/>
      <c r="P103" s="733"/>
      <c r="Q103" s="733"/>
      <c r="R103" s="733"/>
      <c r="S103" s="733"/>
      <c r="T103" s="733"/>
      <c r="U103" s="733"/>
      <c r="V103" s="733"/>
      <c r="W103" s="733"/>
      <c r="X103" s="734"/>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92" t="s">
        <v>493</v>
      </c>
      <c r="B106" s="493"/>
      <c r="C106" s="493"/>
      <c r="D106" s="493"/>
      <c r="E106" s="493"/>
      <c r="F106" s="494"/>
      <c r="G106" s="733" t="s">
        <v>60</v>
      </c>
      <c r="H106" s="733"/>
      <c r="I106" s="733"/>
      <c r="J106" s="733"/>
      <c r="K106" s="733"/>
      <c r="L106" s="733"/>
      <c r="M106" s="733"/>
      <c r="N106" s="733"/>
      <c r="O106" s="733"/>
      <c r="P106" s="733"/>
      <c r="Q106" s="733"/>
      <c r="R106" s="733"/>
      <c r="S106" s="733"/>
      <c r="T106" s="733"/>
      <c r="U106" s="733"/>
      <c r="V106" s="733"/>
      <c r="W106" s="733"/>
      <c r="X106" s="734"/>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92" t="s">
        <v>493</v>
      </c>
      <c r="B109" s="493"/>
      <c r="C109" s="493"/>
      <c r="D109" s="493"/>
      <c r="E109" s="493"/>
      <c r="F109" s="494"/>
      <c r="G109" s="733" t="s">
        <v>60</v>
      </c>
      <c r="H109" s="733"/>
      <c r="I109" s="733"/>
      <c r="J109" s="733"/>
      <c r="K109" s="733"/>
      <c r="L109" s="733"/>
      <c r="M109" s="733"/>
      <c r="N109" s="733"/>
      <c r="O109" s="733"/>
      <c r="P109" s="733"/>
      <c r="Q109" s="733"/>
      <c r="R109" s="733"/>
      <c r="S109" s="733"/>
      <c r="T109" s="733"/>
      <c r="U109" s="733"/>
      <c r="V109" s="733"/>
      <c r="W109" s="733"/>
      <c r="X109" s="734"/>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92" t="s">
        <v>493</v>
      </c>
      <c r="B112" s="493"/>
      <c r="C112" s="493"/>
      <c r="D112" s="493"/>
      <c r="E112" s="493"/>
      <c r="F112" s="494"/>
      <c r="G112" s="733" t="s">
        <v>60</v>
      </c>
      <c r="H112" s="733"/>
      <c r="I112" s="733"/>
      <c r="J112" s="733"/>
      <c r="K112" s="733"/>
      <c r="L112" s="733"/>
      <c r="M112" s="733"/>
      <c r="N112" s="733"/>
      <c r="O112" s="733"/>
      <c r="P112" s="733"/>
      <c r="Q112" s="733"/>
      <c r="R112" s="733"/>
      <c r="S112" s="733"/>
      <c r="T112" s="733"/>
      <c r="U112" s="733"/>
      <c r="V112" s="733"/>
      <c r="W112" s="733"/>
      <c r="X112" s="734"/>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62" t="s">
        <v>560</v>
      </c>
      <c r="AF116" s="363"/>
      <c r="AG116" s="363"/>
      <c r="AH116" s="364"/>
      <c r="AI116" s="362">
        <v>2.5</v>
      </c>
      <c r="AJ116" s="363"/>
      <c r="AK116" s="363"/>
      <c r="AL116" s="364"/>
      <c r="AM116" s="356">
        <v>5.3</v>
      </c>
      <c r="AN116" s="356"/>
      <c r="AO116" s="356"/>
      <c r="AP116" s="356"/>
      <c r="AQ116" s="362">
        <f>40982/60/50</f>
        <v>13.660666666666666</v>
      </c>
      <c r="AR116" s="363"/>
      <c r="AS116" s="363"/>
      <c r="AT116" s="363"/>
      <c r="AU116" s="363"/>
      <c r="AV116" s="363"/>
      <c r="AW116" s="363"/>
      <c r="AX116" s="365"/>
    </row>
    <row r="117" spans="1:50" ht="80.099999999999994"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458" t="s">
        <v>560</v>
      </c>
      <c r="AF117" s="459"/>
      <c r="AG117" s="459"/>
      <c r="AH117" s="460"/>
      <c r="AI117" s="461" t="s">
        <v>613</v>
      </c>
      <c r="AJ117" s="459"/>
      <c r="AK117" s="459"/>
      <c r="AL117" s="460"/>
      <c r="AM117" s="461" t="s">
        <v>612</v>
      </c>
      <c r="AN117" s="459"/>
      <c r="AO117" s="459"/>
      <c r="AP117" s="460"/>
      <c r="AQ117" s="795"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614</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972</v>
      </c>
      <c r="AF134" s="101"/>
      <c r="AG134" s="101"/>
      <c r="AH134" s="101"/>
      <c r="AI134" s="264">
        <v>928</v>
      </c>
      <c r="AJ134" s="101"/>
      <c r="AK134" s="101"/>
      <c r="AL134" s="101"/>
      <c r="AM134" s="264">
        <v>978</v>
      </c>
      <c r="AN134" s="101"/>
      <c r="AO134" s="101"/>
      <c r="AP134" s="101"/>
      <c r="AQ134" s="264" t="s">
        <v>615</v>
      </c>
      <c r="AR134" s="101"/>
      <c r="AS134" s="101"/>
      <c r="AT134" s="101"/>
      <c r="AU134" s="264" t="s">
        <v>605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560</v>
      </c>
      <c r="AF135" s="101"/>
      <c r="AG135" s="101"/>
      <c r="AH135" s="101"/>
      <c r="AI135" s="264" t="s">
        <v>466</v>
      </c>
      <c r="AJ135" s="101"/>
      <c r="AK135" s="101"/>
      <c r="AL135" s="101"/>
      <c r="AM135" s="264">
        <v>929</v>
      </c>
      <c r="AN135" s="101"/>
      <c r="AO135" s="101"/>
      <c r="AP135" s="101"/>
      <c r="AQ135" s="264" t="s">
        <v>616</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616</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570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116311</v>
      </c>
      <c r="AF138" s="101"/>
      <c r="AG138" s="101"/>
      <c r="AH138" s="101"/>
      <c r="AI138" s="264">
        <v>117910</v>
      </c>
      <c r="AJ138" s="101"/>
      <c r="AK138" s="101"/>
      <c r="AL138" s="101"/>
      <c r="AM138" s="264">
        <v>120460</v>
      </c>
      <c r="AN138" s="101"/>
      <c r="AO138" s="101"/>
      <c r="AP138" s="101"/>
      <c r="AQ138" s="264" t="s">
        <v>616</v>
      </c>
      <c r="AR138" s="101"/>
      <c r="AS138" s="101"/>
      <c r="AT138" s="101"/>
      <c r="AU138" s="264" t="s">
        <v>606</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560</v>
      </c>
      <c r="AF139" s="101"/>
      <c r="AG139" s="101"/>
      <c r="AH139" s="101"/>
      <c r="AI139" s="264" t="s">
        <v>466</v>
      </c>
      <c r="AJ139" s="101"/>
      <c r="AK139" s="101"/>
      <c r="AL139" s="101"/>
      <c r="AM139" s="264">
        <v>101639</v>
      </c>
      <c r="AN139" s="101"/>
      <c r="AO139" s="101"/>
      <c r="AP139" s="101"/>
      <c r="AQ139" s="264" t="s">
        <v>616</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1" customHeight="1" x14ac:dyDescent="0.15">
      <c r="A188" s="998"/>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1"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628</v>
      </c>
      <c r="AR432" s="133"/>
      <c r="AS432" s="134" t="s">
        <v>356</v>
      </c>
      <c r="AT432" s="169"/>
      <c r="AU432" s="133" t="s">
        <v>628</v>
      </c>
      <c r="AV432" s="133"/>
      <c r="AW432" s="134" t="s">
        <v>300</v>
      </c>
      <c r="AX432" s="135"/>
    </row>
    <row r="433" spans="1:50" ht="23.25" customHeight="1" x14ac:dyDescent="0.15">
      <c r="A433" s="998"/>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620</v>
      </c>
      <c r="AC433" s="130"/>
      <c r="AD433" s="130"/>
      <c r="AE433" s="100" t="s">
        <v>620</v>
      </c>
      <c r="AF433" s="101"/>
      <c r="AG433" s="101"/>
      <c r="AH433" s="101"/>
      <c r="AI433" s="100" t="s">
        <v>619</v>
      </c>
      <c r="AJ433" s="101"/>
      <c r="AK433" s="101"/>
      <c r="AL433" s="101"/>
      <c r="AM433" s="100" t="s">
        <v>626</v>
      </c>
      <c r="AN433" s="101"/>
      <c r="AO433" s="101"/>
      <c r="AP433" s="102"/>
      <c r="AQ433" s="100" t="s">
        <v>628</v>
      </c>
      <c r="AR433" s="101"/>
      <c r="AS433" s="101"/>
      <c r="AT433" s="102"/>
      <c r="AU433" s="101" t="s">
        <v>628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620</v>
      </c>
      <c r="AC434" s="219"/>
      <c r="AD434" s="219"/>
      <c r="AE434" s="100" t="s">
        <v>619</v>
      </c>
      <c r="AF434" s="101"/>
      <c r="AG434" s="101"/>
      <c r="AH434" s="102"/>
      <c r="AI434" s="100" t="s">
        <v>619</v>
      </c>
      <c r="AJ434" s="101"/>
      <c r="AK434" s="101"/>
      <c r="AL434" s="101"/>
      <c r="AM434" s="100" t="s">
        <v>626</v>
      </c>
      <c r="AN434" s="101"/>
      <c r="AO434" s="101"/>
      <c r="AP434" s="102"/>
      <c r="AQ434" s="100" t="s">
        <v>628</v>
      </c>
      <c r="AR434" s="101"/>
      <c r="AS434" s="101"/>
      <c r="AT434" s="102"/>
      <c r="AU434" s="101" t="s">
        <v>620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619</v>
      </c>
      <c r="AF435" s="101"/>
      <c r="AG435" s="101"/>
      <c r="AH435" s="102"/>
      <c r="AI435" s="100" t="s">
        <v>619</v>
      </c>
      <c r="AJ435" s="101"/>
      <c r="AK435" s="101"/>
      <c r="AL435" s="101"/>
      <c r="AM435" s="100" t="s">
        <v>624</v>
      </c>
      <c r="AN435" s="101"/>
      <c r="AO435" s="101"/>
      <c r="AP435" s="102"/>
      <c r="AQ435" s="100" t="s">
        <v>628</v>
      </c>
      <c r="AR435" s="101"/>
      <c r="AS435" s="101"/>
      <c r="AT435" s="102"/>
      <c r="AU435" s="101" t="s">
        <v>620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622</v>
      </c>
      <c r="AF457" s="133"/>
      <c r="AG457" s="134" t="s">
        <v>356</v>
      </c>
      <c r="AH457" s="169"/>
      <c r="AI457" s="179"/>
      <c r="AJ457" s="179"/>
      <c r="AK457" s="179"/>
      <c r="AL457" s="174"/>
      <c r="AM457" s="179"/>
      <c r="AN457" s="179"/>
      <c r="AO457" s="179"/>
      <c r="AP457" s="174"/>
      <c r="AQ457" s="215" t="s">
        <v>628</v>
      </c>
      <c r="AR457" s="133"/>
      <c r="AS457" s="134" t="s">
        <v>356</v>
      </c>
      <c r="AT457" s="169"/>
      <c r="AU457" s="133" t="s">
        <v>620</v>
      </c>
      <c r="AV457" s="133"/>
      <c r="AW457" s="134" t="s">
        <v>300</v>
      </c>
      <c r="AX457" s="135"/>
    </row>
    <row r="458" spans="1:50" ht="23.25" customHeight="1" x14ac:dyDescent="0.15">
      <c r="A458" s="998"/>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621</v>
      </c>
      <c r="AC458" s="130"/>
      <c r="AD458" s="130"/>
      <c r="AE458" s="100" t="s">
        <v>622</v>
      </c>
      <c r="AF458" s="101"/>
      <c r="AG458" s="101"/>
      <c r="AH458" s="101"/>
      <c r="AI458" s="100" t="s">
        <v>619</v>
      </c>
      <c r="AJ458" s="101"/>
      <c r="AK458" s="101"/>
      <c r="AL458" s="101"/>
      <c r="AM458" s="100" t="s">
        <v>627</v>
      </c>
      <c r="AN458" s="101"/>
      <c r="AO458" s="101"/>
      <c r="AP458" s="102"/>
      <c r="AQ458" s="100" t="s">
        <v>629</v>
      </c>
      <c r="AR458" s="101"/>
      <c r="AS458" s="101"/>
      <c r="AT458" s="102"/>
      <c r="AU458" s="101" t="s">
        <v>624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622</v>
      </c>
      <c r="AC459" s="219"/>
      <c r="AD459" s="219"/>
      <c r="AE459" s="100" t="s">
        <v>623</v>
      </c>
      <c r="AF459" s="101"/>
      <c r="AG459" s="101"/>
      <c r="AH459" s="102"/>
      <c r="AI459" s="100" t="s">
        <v>624</v>
      </c>
      <c r="AJ459" s="101"/>
      <c r="AK459" s="101"/>
      <c r="AL459" s="101"/>
      <c r="AM459" s="100" t="s">
        <v>627</v>
      </c>
      <c r="AN459" s="101"/>
      <c r="AO459" s="101"/>
      <c r="AP459" s="102"/>
      <c r="AQ459" s="100" t="s">
        <v>623</v>
      </c>
      <c r="AR459" s="101"/>
      <c r="AS459" s="101"/>
      <c r="AT459" s="102"/>
      <c r="AU459" s="101" t="s">
        <v>629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623</v>
      </c>
      <c r="AF460" s="101"/>
      <c r="AG460" s="101"/>
      <c r="AH460" s="102"/>
      <c r="AI460" s="100" t="s">
        <v>625</v>
      </c>
      <c r="AJ460" s="101"/>
      <c r="AK460" s="101"/>
      <c r="AL460" s="101"/>
      <c r="AM460" s="100" t="s">
        <v>626</v>
      </c>
      <c r="AN460" s="101"/>
      <c r="AO460" s="101"/>
      <c r="AP460" s="102"/>
      <c r="AQ460" s="100" t="s">
        <v>628</v>
      </c>
      <c r="AR460" s="101"/>
      <c r="AS460" s="101"/>
      <c r="AT460" s="102"/>
      <c r="AU460" s="101" t="s">
        <v>620</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099999999999994" customHeight="1" x14ac:dyDescent="0.15">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556</v>
      </c>
      <c r="AE702" s="900"/>
      <c r="AF702" s="900"/>
      <c r="AG702" s="889" t="s">
        <v>584</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5"/>
      <c r="B703" s="536"/>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556</v>
      </c>
      <c r="AE703" s="152"/>
      <c r="AF703" s="153"/>
      <c r="AG703" s="666" t="s">
        <v>585</v>
      </c>
      <c r="AH703" s="667"/>
      <c r="AI703" s="667"/>
      <c r="AJ703" s="667"/>
      <c r="AK703" s="667"/>
      <c r="AL703" s="667"/>
      <c r="AM703" s="667"/>
      <c r="AN703" s="667"/>
      <c r="AO703" s="667"/>
      <c r="AP703" s="667"/>
      <c r="AQ703" s="667"/>
      <c r="AR703" s="667"/>
      <c r="AS703" s="667"/>
      <c r="AT703" s="667"/>
      <c r="AU703" s="667"/>
      <c r="AV703" s="667"/>
      <c r="AW703" s="667"/>
      <c r="AX703" s="668"/>
    </row>
    <row r="704" spans="1:50" ht="80.099999999999994" customHeight="1" x14ac:dyDescent="0.15">
      <c r="A704" s="537"/>
      <c r="B704" s="538"/>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51" t="s">
        <v>556</v>
      </c>
      <c r="AE704" s="152"/>
      <c r="AF704" s="152"/>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9" t="s">
        <v>572</v>
      </c>
      <c r="AE705" s="670"/>
      <c r="AF705" s="671"/>
      <c r="AG705" s="157" t="s">
        <v>636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1"/>
      <c r="C706" s="614"/>
      <c r="D706" s="615"/>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608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1"/>
      <c r="C707" s="616"/>
      <c r="D707" s="617"/>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7" t="s">
        <v>573</v>
      </c>
      <c r="AE707" s="588"/>
      <c r="AF707" s="589"/>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556</v>
      </c>
      <c r="AE708" s="670"/>
      <c r="AF708" s="671"/>
      <c r="AG708" s="530" t="s">
        <v>637</v>
      </c>
      <c r="AH708" s="531"/>
      <c r="AI708" s="531"/>
      <c r="AJ708" s="531"/>
      <c r="AK708" s="531"/>
      <c r="AL708" s="531"/>
      <c r="AM708" s="531"/>
      <c r="AN708" s="531"/>
      <c r="AO708" s="531"/>
      <c r="AP708" s="531"/>
      <c r="AQ708" s="531"/>
      <c r="AR708" s="531"/>
      <c r="AS708" s="531"/>
      <c r="AT708" s="531"/>
      <c r="AU708" s="531"/>
      <c r="AV708" s="531"/>
      <c r="AW708" s="531"/>
      <c r="AX708" s="532"/>
    </row>
    <row r="709" spans="1:50" ht="39.950000000000003"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556</v>
      </c>
      <c r="AE709" s="152"/>
      <c r="AF709" s="153"/>
      <c r="AG709" s="666" t="s">
        <v>574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575</v>
      </c>
      <c r="AE710" s="152"/>
      <c r="AF710" s="152"/>
      <c r="AG710" s="666" t="s">
        <v>576</v>
      </c>
      <c r="AH710" s="667"/>
      <c r="AI710" s="667"/>
      <c r="AJ710" s="667"/>
      <c r="AK710" s="667"/>
      <c r="AL710" s="667"/>
      <c r="AM710" s="667"/>
      <c r="AN710" s="667"/>
      <c r="AO710" s="667"/>
      <c r="AP710" s="667"/>
      <c r="AQ710" s="667"/>
      <c r="AR710" s="667"/>
      <c r="AS710" s="667"/>
      <c r="AT710" s="667"/>
      <c r="AU710" s="667"/>
      <c r="AV710" s="667"/>
      <c r="AW710" s="667"/>
      <c r="AX710" s="668"/>
    </row>
    <row r="711" spans="1:50" ht="39.950000000000003"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66" t="s">
        <v>577</v>
      </c>
      <c r="AH711" s="667"/>
      <c r="AI711" s="667"/>
      <c r="AJ711" s="667"/>
      <c r="AK711" s="667"/>
      <c r="AL711" s="667"/>
      <c r="AM711" s="667"/>
      <c r="AN711" s="667"/>
      <c r="AO711" s="667"/>
      <c r="AP711" s="667"/>
      <c r="AQ711" s="667"/>
      <c r="AR711" s="667"/>
      <c r="AS711" s="667"/>
      <c r="AT711" s="667"/>
      <c r="AU711" s="667"/>
      <c r="AV711" s="667"/>
      <c r="AW711" s="667"/>
      <c r="AX711" s="668"/>
    </row>
    <row r="712" spans="1:50" ht="39.950000000000003" customHeight="1" x14ac:dyDescent="0.15">
      <c r="A712" s="657"/>
      <c r="B712" s="658"/>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54" t="s">
        <v>556</v>
      </c>
      <c r="AE712" s="655"/>
      <c r="AF712" s="655"/>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6" t="s">
        <v>576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7" t="s">
        <v>575</v>
      </c>
      <c r="AE714" s="588"/>
      <c r="AF714" s="589"/>
      <c r="AG714" s="692" t="s">
        <v>576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671"/>
      <c r="AG715" s="530" t="s">
        <v>609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575</v>
      </c>
      <c r="AE716" s="760"/>
      <c r="AF716" s="760"/>
      <c r="AG716" s="666" t="s">
        <v>576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66" t="s">
        <v>610</v>
      </c>
      <c r="AH717" s="667"/>
      <c r="AI717" s="667"/>
      <c r="AJ717" s="667"/>
      <c r="AK717" s="667"/>
      <c r="AL717" s="667"/>
      <c r="AM717" s="667"/>
      <c r="AN717" s="667"/>
      <c r="AO717" s="667"/>
      <c r="AP717" s="667"/>
      <c r="AQ717" s="667"/>
      <c r="AR717" s="667"/>
      <c r="AS717" s="667"/>
      <c r="AT717" s="667"/>
      <c r="AU717" s="667"/>
      <c r="AV717" s="667"/>
      <c r="AW717" s="667"/>
      <c r="AX717" s="668"/>
    </row>
    <row r="718" spans="1:50" ht="39.950000000000003"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556</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9" t="s">
        <v>575</v>
      </c>
      <c r="AE719" s="670"/>
      <c r="AF719" s="670"/>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t="s">
        <v>632</v>
      </c>
      <c r="K725" s="965"/>
      <c r="L725" s="85" t="str">
        <f t="shared" si="5"/>
        <v/>
      </c>
      <c r="M725" s="86"/>
      <c r="N725" s="956" t="s">
        <v>632</v>
      </c>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5"/>
      <c r="E726" s="585"/>
      <c r="F726" s="586"/>
      <c r="G726" s="798" t="s">
        <v>639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8" t="s">
        <v>57</v>
      </c>
      <c r="D727" s="699"/>
      <c r="E727" s="699"/>
      <c r="F727" s="700"/>
      <c r="G727" s="796" t="s">
        <v>617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6" t="s">
        <v>640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3" t="s">
        <v>641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643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578</v>
      </c>
      <c r="F739" s="126"/>
      <c r="G739" s="126"/>
      <c r="H739" s="91" t="str">
        <f>IF(E739="", "", "(")</f>
        <v>(</v>
      </c>
      <c r="I739" s="106"/>
      <c r="J739" s="106"/>
      <c r="K739" s="91" t="str">
        <f>IF(OR(I739="　", I739=""), "", "-")</f>
        <v/>
      </c>
      <c r="L739" s="107">
        <v>434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4"/>
      <c r="C781" s="764"/>
      <c r="D781" s="764"/>
      <c r="E781" s="764"/>
      <c r="F781" s="765"/>
      <c r="G781" s="449" t="s">
        <v>591</v>
      </c>
      <c r="H781" s="450"/>
      <c r="I781" s="450"/>
      <c r="J781" s="450"/>
      <c r="K781" s="451"/>
      <c r="L781" s="452" t="s">
        <v>594</v>
      </c>
      <c r="M781" s="453"/>
      <c r="N781" s="453"/>
      <c r="O781" s="453"/>
      <c r="P781" s="453"/>
      <c r="Q781" s="453"/>
      <c r="R781" s="453"/>
      <c r="S781" s="453"/>
      <c r="T781" s="453"/>
      <c r="U781" s="453"/>
      <c r="V781" s="453"/>
      <c r="W781" s="453"/>
      <c r="X781" s="454"/>
      <c r="Y781" s="455">
        <v>27.2</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4"/>
      <c r="C782" s="764"/>
      <c r="D782" s="764"/>
      <c r="E782" s="764"/>
      <c r="F782" s="765"/>
      <c r="G782" s="346" t="s">
        <v>592</v>
      </c>
      <c r="H782" s="347"/>
      <c r="I782" s="347"/>
      <c r="J782" s="347"/>
      <c r="K782" s="348"/>
      <c r="L782" s="399" t="s">
        <v>595</v>
      </c>
      <c r="M782" s="400"/>
      <c r="N782" s="400"/>
      <c r="O782" s="400"/>
      <c r="P782" s="400"/>
      <c r="Q782" s="400"/>
      <c r="R782" s="400"/>
      <c r="S782" s="400"/>
      <c r="T782" s="400"/>
      <c r="U782" s="400"/>
      <c r="V782" s="400"/>
      <c r="W782" s="400"/>
      <c r="X782" s="401"/>
      <c r="Y782" s="396">
        <v>2.8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64"/>
      <c r="C783" s="764"/>
      <c r="D783" s="764"/>
      <c r="E783" s="764"/>
      <c r="F783" s="765"/>
      <c r="G783" s="346" t="s">
        <v>593</v>
      </c>
      <c r="H783" s="347"/>
      <c r="I783" s="347"/>
      <c r="J783" s="347"/>
      <c r="K783" s="348"/>
      <c r="L783" s="399"/>
      <c r="M783" s="400"/>
      <c r="N783" s="400"/>
      <c r="O783" s="400"/>
      <c r="P783" s="400"/>
      <c r="Q783" s="400"/>
      <c r="R783" s="400"/>
      <c r="S783" s="400"/>
      <c r="T783" s="400"/>
      <c r="U783" s="400"/>
      <c r="V783" s="400"/>
      <c r="W783" s="400"/>
      <c r="X783" s="401"/>
      <c r="Y783" s="396">
        <v>2.4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32.4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0"/>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630</v>
      </c>
      <c r="D837" s="416"/>
      <c r="E837" s="416"/>
      <c r="F837" s="416"/>
      <c r="G837" s="416"/>
      <c r="H837" s="416"/>
      <c r="I837" s="416"/>
      <c r="J837" s="417">
        <v>5011101016301</v>
      </c>
      <c r="K837" s="418"/>
      <c r="L837" s="418"/>
      <c r="M837" s="418"/>
      <c r="N837" s="418"/>
      <c r="O837" s="418"/>
      <c r="P837" s="426" t="s">
        <v>597</v>
      </c>
      <c r="Q837" s="315"/>
      <c r="R837" s="315"/>
      <c r="S837" s="315"/>
      <c r="T837" s="315"/>
      <c r="U837" s="315"/>
      <c r="V837" s="315"/>
      <c r="W837" s="315"/>
      <c r="X837" s="315"/>
      <c r="Y837" s="316">
        <v>32.4</v>
      </c>
      <c r="Z837" s="317"/>
      <c r="AA837" s="317"/>
      <c r="AB837" s="318"/>
      <c r="AC837" s="326" t="s">
        <v>521</v>
      </c>
      <c r="AD837" s="424"/>
      <c r="AE837" s="424"/>
      <c r="AF837" s="424"/>
      <c r="AG837" s="424"/>
      <c r="AH837" s="419">
        <v>1</v>
      </c>
      <c r="AI837" s="420"/>
      <c r="AJ837" s="420"/>
      <c r="AK837" s="420"/>
      <c r="AL837" s="323">
        <f>32400/40992*100</f>
        <v>79.039812646370024</v>
      </c>
      <c r="AM837" s="324"/>
      <c r="AN837" s="324"/>
      <c r="AO837" s="325"/>
      <c r="AP837" s="319" t="s">
        <v>620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598</v>
      </c>
      <c r="F1102" s="896"/>
      <c r="G1102" s="896"/>
      <c r="H1102" s="896"/>
      <c r="I1102" s="896"/>
      <c r="J1102" s="417" t="s">
        <v>598</v>
      </c>
      <c r="K1102" s="418"/>
      <c r="L1102" s="418"/>
      <c r="M1102" s="418"/>
      <c r="N1102" s="418"/>
      <c r="O1102" s="418"/>
      <c r="P1102" s="426" t="s">
        <v>598</v>
      </c>
      <c r="Q1102" s="315"/>
      <c r="R1102" s="315"/>
      <c r="S1102" s="315"/>
      <c r="T1102" s="315"/>
      <c r="U1102" s="315"/>
      <c r="V1102" s="315"/>
      <c r="W1102" s="315"/>
      <c r="X1102" s="315"/>
      <c r="Y1102" s="316" t="s">
        <v>599</v>
      </c>
      <c r="Z1102" s="317"/>
      <c r="AA1102" s="317"/>
      <c r="AB1102" s="318"/>
      <c r="AC1102" s="320"/>
      <c r="AD1102" s="320"/>
      <c r="AE1102" s="320"/>
      <c r="AF1102" s="320"/>
      <c r="AG1102" s="320"/>
      <c r="AH1102" s="321" t="s">
        <v>600</v>
      </c>
      <c r="AI1102" s="322"/>
      <c r="AJ1102" s="322"/>
      <c r="AK1102" s="322"/>
      <c r="AL1102" s="323" t="s">
        <v>601</v>
      </c>
      <c r="AM1102" s="324"/>
      <c r="AN1102" s="324"/>
      <c r="AO1102" s="325"/>
      <c r="AP1102" s="319" t="s">
        <v>598</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AK14:AQ14">
    <cfRule type="expression" dxfId="2819" priority="14045">
      <formula>IF(RIGHT(TEXT(P14,"0.#"),1)=".",FALSE,TRUE)</formula>
    </cfRule>
    <cfRule type="expression" dxfId="2818" priority="14046">
      <formula>IF(RIGHT(TEXT(P14,"0.#"),1)=".",TRUE,FALSE)</formula>
    </cfRule>
  </conditionalFormatting>
  <conditionalFormatting sqref="AE32">
    <cfRule type="expression" dxfId="2817" priority="14035">
      <formula>IF(RIGHT(TEXT(AE32,"0.#"),1)=".",FALSE,TRUE)</formula>
    </cfRule>
    <cfRule type="expression" dxfId="2816" priority="14036">
      <formula>IF(RIGHT(TEXT(AE32,"0.#"),1)=".",TRUE,FALSE)</formula>
    </cfRule>
  </conditionalFormatting>
  <conditionalFormatting sqref="P18:AX18">
    <cfRule type="expression" dxfId="2815" priority="13921">
      <formula>IF(RIGHT(TEXT(P18,"0.#"),1)=".",FALSE,TRUE)</formula>
    </cfRule>
    <cfRule type="expression" dxfId="2814" priority="13922">
      <formula>IF(RIGHT(TEXT(P18,"0.#"),1)=".",TRUE,FALSE)</formula>
    </cfRule>
  </conditionalFormatting>
  <conditionalFormatting sqref="Y782">
    <cfRule type="expression" dxfId="2813" priority="13917">
      <formula>IF(RIGHT(TEXT(Y782,"0.#"),1)=".",FALSE,TRUE)</formula>
    </cfRule>
    <cfRule type="expression" dxfId="2812" priority="13918">
      <formula>IF(RIGHT(TEXT(Y782,"0.#"),1)=".",TRUE,FALSE)</formula>
    </cfRule>
  </conditionalFormatting>
  <conditionalFormatting sqref="Y791">
    <cfRule type="expression" dxfId="2811" priority="13913">
      <formula>IF(RIGHT(TEXT(Y791,"0.#"),1)=".",FALSE,TRUE)</formula>
    </cfRule>
    <cfRule type="expression" dxfId="2810" priority="13914">
      <formula>IF(RIGHT(TEXT(Y791,"0.#"),1)=".",TRUE,FALSE)</formula>
    </cfRule>
  </conditionalFormatting>
  <conditionalFormatting sqref="Y822:Y829 Y820 Y809:Y816 Y807 Y796:Y803 Y794">
    <cfRule type="expression" dxfId="2809" priority="13695">
      <formula>IF(RIGHT(TEXT(Y794,"0.#"),1)=".",FALSE,TRUE)</formula>
    </cfRule>
    <cfRule type="expression" dxfId="2808" priority="13696">
      <formula>IF(RIGHT(TEXT(Y794,"0.#"),1)=".",TRUE,FALSE)</formula>
    </cfRule>
  </conditionalFormatting>
  <conditionalFormatting sqref="P15:AC17 P13:AX13 AK15:AX15 AK16:AQ17">
    <cfRule type="expression" dxfId="2807" priority="13743">
      <formula>IF(RIGHT(TEXT(P13,"0.#"),1)=".",FALSE,TRUE)</formula>
    </cfRule>
    <cfRule type="expression" dxfId="2806" priority="13744">
      <formula>IF(RIGHT(TEXT(P13,"0.#"),1)=".",TRUE,FALSE)</formula>
    </cfRule>
  </conditionalFormatting>
  <conditionalFormatting sqref="AD19:AJ19">
    <cfRule type="expression" dxfId="2805" priority="13741">
      <formula>IF(RIGHT(TEXT(AD19,"0.#"),1)=".",FALSE,TRUE)</formula>
    </cfRule>
    <cfRule type="expression" dxfId="2804" priority="13742">
      <formula>IF(RIGHT(TEXT(AD19,"0.#"),1)=".",TRUE,FALSE)</formula>
    </cfRule>
  </conditionalFormatting>
  <conditionalFormatting sqref="AQ101">
    <cfRule type="expression" dxfId="2803" priority="13733">
      <formula>IF(RIGHT(TEXT(AQ101,"0.#"),1)=".",FALSE,TRUE)</formula>
    </cfRule>
    <cfRule type="expression" dxfId="2802" priority="13734">
      <formula>IF(RIGHT(TEXT(AQ101,"0.#"),1)=".",TRUE,FALSE)</formula>
    </cfRule>
  </conditionalFormatting>
  <conditionalFormatting sqref="Y783:Y790 Y781">
    <cfRule type="expression" dxfId="2801" priority="13719">
      <formula>IF(RIGHT(TEXT(Y781,"0.#"),1)=".",FALSE,TRUE)</formula>
    </cfRule>
    <cfRule type="expression" dxfId="2800" priority="13720">
      <formula>IF(RIGHT(TEXT(Y781,"0.#"),1)=".",TRUE,FALSE)</formula>
    </cfRule>
  </conditionalFormatting>
  <conditionalFormatting sqref="AU782">
    <cfRule type="expression" dxfId="2799" priority="13717">
      <formula>IF(RIGHT(TEXT(AU782,"0.#"),1)=".",FALSE,TRUE)</formula>
    </cfRule>
    <cfRule type="expression" dxfId="2798" priority="13718">
      <formula>IF(RIGHT(TEXT(AU782,"0.#"),1)=".",TRUE,FALSE)</formula>
    </cfRule>
  </conditionalFormatting>
  <conditionalFormatting sqref="AU791">
    <cfRule type="expression" dxfId="2797" priority="13715">
      <formula>IF(RIGHT(TEXT(AU791,"0.#"),1)=".",FALSE,TRUE)</formula>
    </cfRule>
    <cfRule type="expression" dxfId="2796" priority="13716">
      <formula>IF(RIGHT(TEXT(AU791,"0.#"),1)=".",TRUE,FALSE)</formula>
    </cfRule>
  </conditionalFormatting>
  <conditionalFormatting sqref="AU783:AU790 AU781">
    <cfRule type="expression" dxfId="2795" priority="13713">
      <formula>IF(RIGHT(TEXT(AU781,"0.#"),1)=".",FALSE,TRUE)</formula>
    </cfRule>
    <cfRule type="expression" dxfId="2794" priority="13714">
      <formula>IF(RIGHT(TEXT(AU781,"0.#"),1)=".",TRUE,FALSE)</formula>
    </cfRule>
  </conditionalFormatting>
  <conditionalFormatting sqref="Y821 Y808 Y795">
    <cfRule type="expression" dxfId="2793" priority="13699">
      <formula>IF(RIGHT(TEXT(Y795,"0.#"),1)=".",FALSE,TRUE)</formula>
    </cfRule>
    <cfRule type="expression" dxfId="2792" priority="13700">
      <formula>IF(RIGHT(TEXT(Y795,"0.#"),1)=".",TRUE,FALSE)</formula>
    </cfRule>
  </conditionalFormatting>
  <conditionalFormatting sqref="Y830 Y817 Y804">
    <cfRule type="expression" dxfId="2791" priority="13697">
      <formula>IF(RIGHT(TEXT(Y804,"0.#"),1)=".",FALSE,TRUE)</formula>
    </cfRule>
    <cfRule type="expression" dxfId="2790" priority="13698">
      <formula>IF(RIGHT(TEXT(Y804,"0.#"),1)=".",TRUE,FALSE)</formula>
    </cfRule>
  </conditionalFormatting>
  <conditionalFormatting sqref="AU821 AU808 AU795">
    <cfRule type="expression" dxfId="2789" priority="13693">
      <formula>IF(RIGHT(TEXT(AU795,"0.#"),1)=".",FALSE,TRUE)</formula>
    </cfRule>
    <cfRule type="expression" dxfId="2788" priority="13694">
      <formula>IF(RIGHT(TEXT(AU795,"0.#"),1)=".",TRUE,FALSE)</formula>
    </cfRule>
  </conditionalFormatting>
  <conditionalFormatting sqref="AU830 AU817 AU804">
    <cfRule type="expression" dxfId="2787" priority="13691">
      <formula>IF(RIGHT(TEXT(AU804,"0.#"),1)=".",FALSE,TRUE)</formula>
    </cfRule>
    <cfRule type="expression" dxfId="2786" priority="13692">
      <formula>IF(RIGHT(TEXT(AU804,"0.#"),1)=".",TRUE,FALSE)</formula>
    </cfRule>
  </conditionalFormatting>
  <conditionalFormatting sqref="AU822:AU829 AU820 AU809:AU816 AU807 AU796:AU803 AU794">
    <cfRule type="expression" dxfId="2785" priority="13689">
      <formula>IF(RIGHT(TEXT(AU794,"0.#"),1)=".",FALSE,TRUE)</formula>
    </cfRule>
    <cfRule type="expression" dxfId="2784" priority="13690">
      <formula>IF(RIGHT(TEXT(AU794,"0.#"),1)=".",TRUE,FALSE)</formula>
    </cfRule>
  </conditionalFormatting>
  <conditionalFormatting sqref="AM87">
    <cfRule type="expression" dxfId="2783" priority="13343">
      <formula>IF(RIGHT(TEXT(AM87,"0.#"),1)=".",FALSE,TRUE)</formula>
    </cfRule>
    <cfRule type="expression" dxfId="2782" priority="13344">
      <formula>IF(RIGHT(TEXT(AM87,"0.#"),1)=".",TRUE,FALSE)</formula>
    </cfRule>
  </conditionalFormatting>
  <conditionalFormatting sqref="AE55">
    <cfRule type="expression" dxfId="2781" priority="13411">
      <formula>IF(RIGHT(TEXT(AE55,"0.#"),1)=".",FALSE,TRUE)</formula>
    </cfRule>
    <cfRule type="expression" dxfId="2780" priority="13412">
      <formula>IF(RIGHT(TEXT(AE55,"0.#"),1)=".",TRUE,FALSE)</formula>
    </cfRule>
  </conditionalFormatting>
  <conditionalFormatting sqref="AI55">
    <cfRule type="expression" dxfId="2779" priority="13409">
      <formula>IF(RIGHT(TEXT(AI55,"0.#"),1)=".",FALSE,TRUE)</formula>
    </cfRule>
    <cfRule type="expression" dxfId="2778" priority="13410">
      <formula>IF(RIGHT(TEXT(AI55,"0.#"),1)=".",TRUE,FALSE)</formula>
    </cfRule>
  </conditionalFormatting>
  <conditionalFormatting sqref="AM34">
    <cfRule type="expression" dxfId="2777" priority="13489">
      <formula>IF(RIGHT(TEXT(AM34,"0.#"),1)=".",FALSE,TRUE)</formula>
    </cfRule>
    <cfRule type="expression" dxfId="2776" priority="13490">
      <formula>IF(RIGHT(TEXT(AM34,"0.#"),1)=".",TRUE,FALSE)</formula>
    </cfRule>
  </conditionalFormatting>
  <conditionalFormatting sqref="AE33">
    <cfRule type="expression" dxfId="2775" priority="13503">
      <formula>IF(RIGHT(TEXT(AE33,"0.#"),1)=".",FALSE,TRUE)</formula>
    </cfRule>
    <cfRule type="expression" dxfId="2774" priority="13504">
      <formula>IF(RIGHT(TEXT(AE33,"0.#"),1)=".",TRUE,FALSE)</formula>
    </cfRule>
  </conditionalFormatting>
  <conditionalFormatting sqref="AE34">
    <cfRule type="expression" dxfId="2773" priority="13501">
      <formula>IF(RIGHT(TEXT(AE34,"0.#"),1)=".",FALSE,TRUE)</formula>
    </cfRule>
    <cfRule type="expression" dxfId="2772" priority="13502">
      <formula>IF(RIGHT(TEXT(AE34,"0.#"),1)=".",TRUE,FALSE)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E116 AQ116">
    <cfRule type="expression" dxfId="2625" priority="13197">
      <formula>IF(RIGHT(TEXT(AE116,"0.#"),1)=".",FALSE,TRUE)</formula>
    </cfRule>
    <cfRule type="expression" dxfId="2624" priority="13198">
      <formula>IF(RIGHT(TEXT(AE116,"0.#"),1)=".",TRUE,FALSE)</formula>
    </cfRule>
  </conditionalFormatting>
  <conditionalFormatting sqref="AI116">
    <cfRule type="expression" dxfId="2623" priority="13195">
      <formula>IF(RIGHT(TEXT(AI116,"0.#"),1)=".",FALSE,TRUE)</formula>
    </cfRule>
    <cfRule type="expression" dxfId="2622" priority="13196">
      <formula>IF(RIGHT(TEXT(AI116,"0.#"),1)=".",TRUE,FALSE)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E117">
    <cfRule type="expression" dxfId="2619" priority="13191">
      <formula>IF(RIGHT(TEXT(AE117,"0.#"),1)=".",FALSE,TRUE)</formula>
    </cfRule>
    <cfRule type="expression" dxfId="2618" priority="13192">
      <formula>IF(RIGHT(TEXT(AE117,"0.#"),1)=".",TRUE,FALSE)</formula>
    </cfRule>
  </conditionalFormatting>
  <conditionalFormatting sqref="AI117">
    <cfRule type="expression" dxfId="2617" priority="13189">
      <formula>IF(RIGHT(TEXT(AI117,"0.#"),1)=".",FALSE,TRUE)</formula>
    </cfRule>
    <cfRule type="expression" dxfId="2616" priority="13190">
      <formula>IF(RIGHT(TEXT(AI117,"0.#"),1)=".",TRUE,FALSE)</formula>
    </cfRule>
  </conditionalFormatting>
  <conditionalFormatting sqref="AQ117">
    <cfRule type="expression" dxfId="2615" priority="13185">
      <formula>IF(RIGHT(TEXT(AQ117,"0.#"),1)=".",FALSE,TRUE)</formula>
    </cfRule>
    <cfRule type="expression" dxfId="2614" priority="13186">
      <formula>IF(RIGHT(TEXT(AQ117,"0.#"),1)=".",TRUE,FALSE)</formula>
    </cfRule>
  </conditionalFormatting>
  <conditionalFormatting sqref="AE119 AQ119">
    <cfRule type="expression" dxfId="2613" priority="13183">
      <formula>IF(RIGHT(TEXT(AE119,"0.#"),1)=".",FALSE,TRUE)</formula>
    </cfRule>
    <cfRule type="expression" dxfId="2612" priority="13184">
      <formula>IF(RIGHT(TEXT(AE119,"0.#"),1)=".",TRUE,FALSE)</formula>
    </cfRule>
  </conditionalFormatting>
  <conditionalFormatting sqref="AI119">
    <cfRule type="expression" dxfId="2611" priority="13181">
      <formula>IF(RIGHT(TEXT(AI119,"0.#"),1)=".",FALSE,TRUE)</formula>
    </cfRule>
    <cfRule type="expression" dxfId="2610" priority="13182">
      <formula>IF(RIGHT(TEXT(AI119,"0.#"),1)=".",TRUE,FALSE)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I122">
    <cfRule type="expression" dxfId="2603" priority="13167">
      <formula>IF(RIGHT(TEXT(AI122,"0.#"),1)=".",FALSE,TRUE)</formula>
    </cfRule>
    <cfRule type="expression" dxfId="2602" priority="13168">
      <formula>IF(RIGHT(TEXT(AI122,"0.#"),1)=".",TRUE,FALSE)</formula>
    </cfRule>
  </conditionalFormatting>
  <conditionalFormatting sqref="AM122">
    <cfRule type="expression" dxfId="2601" priority="13165">
      <formula>IF(RIGHT(TEXT(AM122,"0.#"),1)=".",FALSE,TRUE)</formula>
    </cfRule>
    <cfRule type="expression" dxfId="2600" priority="13166">
      <formula>IF(RIGHT(TEXT(AM122,"0.#"),1)=".",TRUE,FALSE)</formula>
    </cfRule>
  </conditionalFormatting>
  <conditionalFormatting sqref="AQ123">
    <cfRule type="expression" dxfId="2599" priority="13157">
      <formula>IF(RIGHT(TEXT(AQ123,"0.#"),1)=".",FALSE,TRUE)</formula>
    </cfRule>
    <cfRule type="expression" dxfId="2598" priority="13158">
      <formula>IF(RIGHT(TEXT(AQ123,"0.#"),1)=".",TRUE,FALSE)</formula>
    </cfRule>
  </conditionalFormatting>
  <conditionalFormatting sqref="AE125 AQ125">
    <cfRule type="expression" dxfId="2597" priority="13155">
      <formula>IF(RIGHT(TEXT(AE125,"0.#"),1)=".",FALSE,TRUE)</formula>
    </cfRule>
    <cfRule type="expression" dxfId="2596" priority="13156">
      <formula>IF(RIGHT(TEXT(AE125,"0.#"),1)=".",TRUE,FALSE)</formula>
    </cfRule>
  </conditionalFormatting>
  <conditionalFormatting sqref="AI125">
    <cfRule type="expression" dxfId="2595" priority="13153">
      <formula>IF(RIGHT(TEXT(AI125,"0.#"),1)=".",FALSE,TRUE)</formula>
    </cfRule>
    <cfRule type="expression" dxfId="2594" priority="13154">
      <formula>IF(RIGHT(TEXT(AI125,"0.#"),1)=".",TRUE,FALSE)</formula>
    </cfRule>
  </conditionalFormatting>
  <conditionalFormatting sqref="AM125">
    <cfRule type="expression" dxfId="2593" priority="13151">
      <formula>IF(RIGHT(TEXT(AM125,"0.#"),1)=".",FALSE,TRUE)</formula>
    </cfRule>
    <cfRule type="expression" dxfId="2592" priority="13152">
      <formula>IF(RIGHT(TEXT(AM125,"0.#"),1)=".",TRUE,FALSE)</formula>
    </cfRule>
  </conditionalFormatting>
  <conditionalFormatting sqref="AQ126">
    <cfRule type="expression" dxfId="2591" priority="13143">
      <formula>IF(RIGHT(TEXT(AQ126,"0.#"),1)=".",FALSE,TRUE)</formula>
    </cfRule>
    <cfRule type="expression" dxfId="2590" priority="13144">
      <formula>IF(RIGHT(TEXT(AQ126,"0.#"),1)=".",TRUE,FALSE)</formula>
    </cfRule>
  </conditionalFormatting>
  <conditionalFormatting sqref="AE128 AQ128">
    <cfRule type="expression" dxfId="2589" priority="13141">
      <formula>IF(RIGHT(TEXT(AE128,"0.#"),1)=".",FALSE,TRUE)</formula>
    </cfRule>
    <cfRule type="expression" dxfId="2588" priority="13142">
      <formula>IF(RIGHT(TEXT(AE128,"0.#"),1)=".",TRUE,FALSE)</formula>
    </cfRule>
  </conditionalFormatting>
  <conditionalFormatting sqref="AI128">
    <cfRule type="expression" dxfId="2587" priority="13139">
      <formula>IF(RIGHT(TEXT(AI128,"0.#"),1)=".",FALSE,TRUE)</formula>
    </cfRule>
    <cfRule type="expression" dxfId="2586" priority="13140">
      <formula>IF(RIGHT(TEXT(AI128,"0.#"),1)=".",TRUE,FALSE)</formula>
    </cfRule>
  </conditionalFormatting>
  <conditionalFormatting sqref="AM128">
    <cfRule type="expression" dxfId="2585" priority="13137">
      <formula>IF(RIGHT(TEXT(AM128,"0.#"),1)=".",FALSE,TRUE)</formula>
    </cfRule>
    <cfRule type="expression" dxfId="2584" priority="13138">
      <formula>IF(RIGHT(TEXT(AM128,"0.#"),1)=".",TRUE,FALSE)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M134 AQ134:AQ135 AU134">
    <cfRule type="expression" dxfId="2563" priority="13097">
      <formula>IF(RIGHT(TEXT(AM134,"0.#"),1)=".",FALSE,TRUE)</formula>
    </cfRule>
    <cfRule type="expression" dxfId="2562" priority="13098">
      <formula>IF(RIGHT(TEXT(AM134,"0.#"),1)=".",TRUE,FALSE)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39:AO866">
    <cfRule type="expression" dxfId="2531" priority="6667">
      <formula>IF(AND(AL839&gt;=0, RIGHT(TEXT(AL839,"0.#"),1)&lt;&gt;"."),TRUE,FALSE)</formula>
    </cfRule>
    <cfRule type="expression" dxfId="2530" priority="6668">
      <formula>IF(AND(AL839&gt;=0, RIGHT(TEXT(AL839,"0.#"),1)="."),TRUE,FALSE)</formula>
    </cfRule>
    <cfRule type="expression" dxfId="2529" priority="6669">
      <formula>IF(AND(AL839&lt;0, RIGHT(TEXT(AL839,"0.#"),1)&lt;&gt;"."),TRUE,FALSE)</formula>
    </cfRule>
    <cfRule type="expression" dxfId="2528" priority="6670">
      <formula>IF(AND(AL839&lt;0, RIGHT(TEXT(AL839,"0.#"),1)="."),TRUE,FALSE)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8">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Y838">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M138 AQ138:AQ139">
    <cfRule type="expression" dxfId="2197" priority="1987">
      <formula>IF(RIGHT(TEXT(AM138,"0.#"),1)=".",FALSE,TRUE)</formula>
    </cfRule>
    <cfRule type="expression" dxfId="2196" priority="1988">
      <formula>IF(RIGHT(TEXT(AM138,"0.#"),1)=".",TRUE,FALSE)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19:AC19">
    <cfRule type="expression" dxfId="739" priority="43">
      <formula>IF(RIGHT(TEXT(P19,"0.#"),1)=".",FALSE,TRUE)</formula>
    </cfRule>
    <cfRule type="expression" dxfId="738" priority="44">
      <formula>IF(RIGHT(TEXT(P19,"0.#"),1)=".",TRUE,FALSE)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I101">
    <cfRule type="expression" dxfId="735" priority="39">
      <formula>IF(RIGHT(TEXT(AI101,"0.#"),1)=".",FALSE,TRUE)</formula>
    </cfRule>
    <cfRule type="expression" dxfId="734" priority="40">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E134:AE135 AI134:AI135">
    <cfRule type="expression" dxfId="729" priority="33">
      <formula>IF(RIGHT(TEXT(AE134,"0.#"),1)=".",FALSE,TRUE)</formula>
    </cfRule>
    <cfRule type="expression" dxfId="728" priority="34">
      <formula>IF(RIGHT(TEXT(AE134,"0.#"),1)=".",TRUE,FALSE)</formula>
    </cfRule>
  </conditionalFormatting>
  <conditionalFormatting sqref="AE138:AE139 AI138:AI139">
    <cfRule type="expression" dxfId="727" priority="31">
      <formula>IF(RIGHT(TEXT(AE138,"0.#"),1)=".",FALSE,TRUE)</formula>
    </cfRule>
    <cfRule type="expression" dxfId="726" priority="32">
      <formula>IF(RIGHT(TEXT(AE138,"0.#"),1)=".",TRUE,FALSE)</formula>
    </cfRule>
  </conditionalFormatting>
  <conditionalFormatting sqref="AM33">
    <cfRule type="expression" dxfId="725" priority="29">
      <formula>IF(RIGHT(TEXT(AM33,"0.#"),1)=".",FALSE,TRUE)</formula>
    </cfRule>
    <cfRule type="expression" dxfId="724" priority="30">
      <formula>IF(RIGHT(TEXT(AM33,"0.#"),1)=".",TRUE,FALSE)</formula>
    </cfRule>
  </conditionalFormatting>
  <conditionalFormatting sqref="AM32">
    <cfRule type="expression" dxfId="723" priority="27">
      <formula>IF(RIGHT(TEXT(AM32,"0.#"),1)=".",FALSE,TRUE)</formula>
    </cfRule>
    <cfRule type="expression" dxfId="722" priority="28">
      <formula>IF(RIGHT(TEXT(AM32,"0.#"),1)=".",TRUE,FALSE)</formula>
    </cfRule>
  </conditionalFormatting>
  <conditionalFormatting sqref="AI34">
    <cfRule type="expression" dxfId="721" priority="25">
      <formula>IF(RIGHT(TEXT(AI34,"0.#"),1)=".",FALSE,TRUE)</formula>
    </cfRule>
    <cfRule type="expression" dxfId="720" priority="26">
      <formula>IF(RIGHT(TEXT(AI34,"0.#"),1)=".",TRUE,FALSE)</formula>
    </cfRule>
  </conditionalFormatting>
  <conditionalFormatting sqref="AM117">
    <cfRule type="expression" dxfId="719" priority="23">
      <formula>IF(RIGHT(TEXT(AM117,"0.#"),1)=".",FALSE,TRUE)</formula>
    </cfRule>
    <cfRule type="expression" dxfId="718" priority="24">
      <formula>IF(RIGHT(TEXT(AM117,"0.#"),1)=".",TRUE,FALSE)</formula>
    </cfRule>
  </conditionalFormatting>
  <conditionalFormatting sqref="AM135">
    <cfRule type="expression" dxfId="717" priority="21">
      <formula>IF(RIGHT(TEXT(AM135,"0.#"),1)=".",FALSE,TRUE)</formula>
    </cfRule>
    <cfRule type="expression" dxfId="716" priority="22">
      <formula>IF(RIGHT(TEXT(AM135,"0.#"),1)=".",TRUE,FALSE)</formula>
    </cfRule>
  </conditionalFormatting>
  <conditionalFormatting sqref="AM139">
    <cfRule type="expression" dxfId="715" priority="19">
      <formula>IF(RIGHT(TEXT(AM139,"0.#"),1)=".",FALSE,TRUE)</formula>
    </cfRule>
    <cfRule type="expression" dxfId="714" priority="20">
      <formula>IF(RIGHT(TEXT(AM139,"0.#"),1)=".",TRUE,FALSE)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18"/>
      <c r="I4" s="1018"/>
      <c r="J4" s="1018"/>
      <c r="K4" s="1018"/>
      <c r="L4" s="1018"/>
      <c r="M4" s="1018"/>
      <c r="N4" s="1018"/>
      <c r="O4" s="1019"/>
      <c r="P4" s="158"/>
      <c r="Q4" s="1026"/>
      <c r="R4" s="1026"/>
      <c r="S4" s="1026"/>
      <c r="T4" s="1026"/>
      <c r="U4" s="1026"/>
      <c r="V4" s="1026"/>
      <c r="W4" s="1026"/>
      <c r="X4" s="1027"/>
      <c r="Y4" s="1004" t="s">
        <v>12</v>
      </c>
      <c r="Z4" s="1005"/>
      <c r="AA4" s="1006"/>
      <c r="AB4" s="555"/>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1" t="s">
        <v>54</v>
      </c>
      <c r="Z5" s="1001"/>
      <c r="AA5" s="1002"/>
      <c r="AB5" s="526"/>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491</v>
      </c>
      <c r="B9" s="517"/>
      <c r="C9" s="517"/>
      <c r="D9" s="517"/>
      <c r="E9" s="517"/>
      <c r="F9" s="518"/>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5"/>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6"/>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491</v>
      </c>
      <c r="B16" s="517"/>
      <c r="C16" s="517"/>
      <c r="D16" s="517"/>
      <c r="E16" s="517"/>
      <c r="F16" s="518"/>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5"/>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6"/>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491</v>
      </c>
      <c r="B23" s="517"/>
      <c r="C23" s="517"/>
      <c r="D23" s="517"/>
      <c r="E23" s="517"/>
      <c r="F23" s="518"/>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5"/>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6"/>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491</v>
      </c>
      <c r="B30" s="517"/>
      <c r="C30" s="517"/>
      <c r="D30" s="517"/>
      <c r="E30" s="517"/>
      <c r="F30" s="518"/>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5"/>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6"/>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491</v>
      </c>
      <c r="B37" s="517"/>
      <c r="C37" s="517"/>
      <c r="D37" s="517"/>
      <c r="E37" s="517"/>
      <c r="F37" s="518"/>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5"/>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6"/>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491</v>
      </c>
      <c r="B44" s="517"/>
      <c r="C44" s="517"/>
      <c r="D44" s="517"/>
      <c r="E44" s="517"/>
      <c r="F44" s="518"/>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5"/>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6"/>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491</v>
      </c>
      <c r="B51" s="517"/>
      <c r="C51" s="517"/>
      <c r="D51" s="517"/>
      <c r="E51" s="517"/>
      <c r="F51" s="518"/>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62" t="s">
        <v>11</v>
      </c>
      <c r="AC51" s="1013"/>
      <c r="AD51" s="1014"/>
      <c r="AE51" s="1000" t="s">
        <v>357</v>
      </c>
      <c r="AF51" s="1000"/>
      <c r="AG51" s="1000"/>
      <c r="AH51" s="1000"/>
      <c r="AI51" s="1000" t="s">
        <v>363</v>
      </c>
      <c r="AJ51" s="1000"/>
      <c r="AK51" s="1000"/>
      <c r="AL51" s="1000"/>
      <c r="AM51" s="1000" t="s">
        <v>472</v>
      </c>
      <c r="AN51" s="1000"/>
      <c r="AO51" s="1000"/>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5"/>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6"/>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491</v>
      </c>
      <c r="B58" s="517"/>
      <c r="C58" s="517"/>
      <c r="D58" s="517"/>
      <c r="E58" s="517"/>
      <c r="F58" s="518"/>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5"/>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6"/>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491</v>
      </c>
      <c r="B65" s="517"/>
      <c r="C65" s="517"/>
      <c r="D65" s="517"/>
      <c r="E65" s="517"/>
      <c r="F65" s="518"/>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5"/>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6"/>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2018-08-10T09:34:05Z</cp:lastPrinted>
  <dcterms:created xsi:type="dcterms:W3CDTF">2012-03-13T00:50:25Z</dcterms:created>
  <dcterms:modified xsi:type="dcterms:W3CDTF">2018-08-20T12:04:22Z</dcterms:modified>
</cp:coreProperties>
</file>