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4指摘を踏まえた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195" windowHeight="10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<sst xmlns="http://schemas.openxmlformats.org/spreadsheetml/2006/main" count="2943" uniqueCount="643">
  <si>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</si>
  <si>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</si>
  <si>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</si>
  <si>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</si>
  <si>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</si>
  <si>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</si>
  <si>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</si>
  <si>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</si>
  <si>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</si>
  <si>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</si>
  <si>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</si>
  <si>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</si>
  <si>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</si>
  <si>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</si>
  <si>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</si>
  <si>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</si>
  <si>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</si>
  <si>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</si>
  <si>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</si>
  <si>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</si>
  <si>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</si>
  <si>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</si>
  <si>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</si>
  <si>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</si>
  <si>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</si>
  <si>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</si>
  <si>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</si>
  <si>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</si>
  <si>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</si>
  <si>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</si>
  <si>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</si>
  <si>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</si>
  <si>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</si>
  <si>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</si>
  <si>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</si>
  <si>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</si>
  <si>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</si>
  <si>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</si>
  <si>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</si>
  <si>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</si>
  <si>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</si>
  <si>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</si>
  <si>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</si>
  <si>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</si>
  <si>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</si>
  <si>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</si>
  <si>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</si>
  <si>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</si>
  <si>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</si>
  <si>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</si>
  <si>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</si>
  <si>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</si>
  <si>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</si>
  <si>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</si>
  <si>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</si>
  <si>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</si>
  <si>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</si>
  <si>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</si>
  <si>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</si>
  <si>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</si>
  <si>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</si>
  <si>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</si>
  <si>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</si>
  <si>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</si>
  <si>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</si>
  <si>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</si>
  <si>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</si>
  <si>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</si>
  <si>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</si>
  <si>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</si>
  <si>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</si>
  <si>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</si>
  <si>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</si>
  <si>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</si>
  <si>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</si>
  <si>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</si>
  <si>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</si>
  <si>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</si>
  <si>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</si>
  <si>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</si>
  <si>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</si>
  <si>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</si>
  <si>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</si>
  <si>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</si>
  <si>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</si>
  <si>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</si>
  <si>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</si>
  <si>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</si>
  <si>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</si>
  <si>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</si>
  <si>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</si>
  <si>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</si>
  <si>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</si>
  <si>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</si>
  <si>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</si>
  <si>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</si>
  <si>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</si>
  <si>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</si>
  <si>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</si>
  <si>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</si>
  <si>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</si>
  <si>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</si>
  <si>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</si>
  <si>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</si>
  <si>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</si>
  <si>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</si>
  <si>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</si>
  <si>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</si>
  <si>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</si>
  <si>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</si>
  <si>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</si>
  <si>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</si>
  <si>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</si>
  <si>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</si>
  <si>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</si>
  <si>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</si>
  <si>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</si>
  <si>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</si>
  <si>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</si>
  <si>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</si>
  <si>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</si>
  <si>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</si>
  <si>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</si>
  <si>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</si>
  <si>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</si>
  <si>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</si>
  <si>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</si>
  <si>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</si>
  <si>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</si>
  <si>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</si>
  <si>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</si>
  <si>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</si>
  <si>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</si>
  <si>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</si>
  <si>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</si>
  <si>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</si>
  <si>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</si>
  <si>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</si>
  <si>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</si>
  <si>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</si>
  <si>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</si>
  <si>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</si>
  <si>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</si>
  <si>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</si>
  <si>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</si>
  <si>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</si>
  <si>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</si>
  <si>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</si>
  <si>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</si>
  <si>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</si>
  <si>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</si>
  <si>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</si>
  <si>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</si>
  <si>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</si>
  <si>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</si>
  <si>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</si>
  <si>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</si>
  <si>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</si>
  <si>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</si>
  <si>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</si>
  <si>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</si>
  <si>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</si>
  <si>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</si>
  <si>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</si>
  <si>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</si>
  <si>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</si>
  <si>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</si>
  <si>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</si>
  <si>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</si>
  <si>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</si>
  <si>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</si>
  <si>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</si>
  <si>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</si>
  <si>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</si>
  <si>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</si>
  <si>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</si>
  <si>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</si>
  <si>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</si>
  <si>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</si>
  <si>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</si>
  <si>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</si>
  <si>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</si>
  <si>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</si>
  <si>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</si>
  <si>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</si>
  <si>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</si>
  <si>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</si>
  <si>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</si>
  <si>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</si>
  <si>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</si>
  <si>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</si>
  <si>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</si>
  <si>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</si>
  <si>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</si>
  <si>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</si>
  <si>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</si>
  <si>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</si>
  <si>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</si>
  <si>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</si>
  <si>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</si>
  <si>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</si>
  <si>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</si>
  <si>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</si>
  <si>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</si>
  <si>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</si>
  <si>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</si>
  <si>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</si>
  <si>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</si>
  <si>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</si>
  <si>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</si>
  <si>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</si>
  <si>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</si>
  <si>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</si>
  <si>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</si>
  <si>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</si>
  <si>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</si>
  <si>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</si>
  <si>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</si>
  <si>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</si>
  <si>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</si>
  <si>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</si>
  <si>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</si>
  <si>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</si>
  <si>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</si>
  <si>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</si>
  <si>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</si>
  <si>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</si>
  <si>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</si>
  <si>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</si>
  <si>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</si>
  <si>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</si>
  <si>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</si>
  <si>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</si>
  <si>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</si>
  <si>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</si>
  <si>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</si>
  <si>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</si>
  <si>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</si>
  <si>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</si>
  <si>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</si>
  <si>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</si>
  <si>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</si>
  <si>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</si>
  <si>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</si>
  <si>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</si>
  <si>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</si>
  <si>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</si>
  <si>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</si>
  <si>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</si>
  <si>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</si>
  <si>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</si>
  <si>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</si>
  <si>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</si>
  <si>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</si>
  <si>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</si>
  <si>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</si>
  <si>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</si>
  <si>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</si>
  <si>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</si>
  <si>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</si>
  <si>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</si>
  <si>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</si>
  <si>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</si>
  <si>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</si>
  <si>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</si>
  <si>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</si>
  <si>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</si>
  <si>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</si>
  <si>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</si>
  <si>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</si>
  <si>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</si>
  <si>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</si>
  <si>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</si>
  <si>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</si>
  <si>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</si>
  <si>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</si>
  <si>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</si>
  <si>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</si>
  <si>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</si>
  <si>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</si>
  <si>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</si>
  <si>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</si>
  <si>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</si>
  <si>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</si>
  <si>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</si>
  <si>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</si>
  <si>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</si>
  <si>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</si>
  <si>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</si>
  <si>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</si>
  <si>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</si>
  <si>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</si>
  <si>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</si>
  <si>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</si>
  <si>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</si>
  <si>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</si>
  <si>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</si>
  <si>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</si>
  <si>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</si>
  <si>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</si>
  <si>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</si>
  <si>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</si>
  <si>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</si>
  <si>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</si>
  <si>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</si>
  <si>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</si>
  <si>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</si>
  <si>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</si>
  <si>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</si>
  <si>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</si>
  <si>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</si>
  <si>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</si>
  <si>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</si>
  <si>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</si>
  <si>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</si>
  <si>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</si>
  <si>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</si>
  <si>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</si>
  <si>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</si>
  <si>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</si>
  <si>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</si>
  <si>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</si>
  <si>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</si>
  <si>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</si>
  <si>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</si>
  <si>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</si>
  <si>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</si>
  <si>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</si>
  <si>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</si>
  <si>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</si>
  <si>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</si>
  <si>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</si>
  <si>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</si>
  <si>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</si>
  <si>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</si>
  <si>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</si>
  <si>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</si>
  <si>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</si>
  <si>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</si>
  <si>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</si>
  <si>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</si>
  <si>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</si>
  <si>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</si>
  <si>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</si>
  <si>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</si>
  <si>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</si>
  <si>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</si>
  <si>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</si>
  <si>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</si>
  <si>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</si>
  <si>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</si>
  <si>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</si>
  <si>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</si>
  <si>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</si>
  <si>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</si>
  <si>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</si>
  <si>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</si>
  <si>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</si>
  <si>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</si>
  <si>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</si>
  <si>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</si>
  <si>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</si>
  <si>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</si>
  <si>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</si>
  <si>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</si>
  <si>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</si>
  <si>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</si>
  <si>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</si>
  <si>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</si>
  <si>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</si>
  <si>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</si>
  <si>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</si>
  <si>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</si>
  <si>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</si>
  <si>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</si>
  <si>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</si>
  <si>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</si>
  <si>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</si>
  <si>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</si>
  <si>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</si>
  <si>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</si>
  <si>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</si>
  <si>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</si>
  <si>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</si>
  <si>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</si>
  <si>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</si>
  <si>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</si>
  <si>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</si>
  <si>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</si>
  <si>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</si>
  <si>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</si>
  <si>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</si>
  <si>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</si>
  <si>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</si>
  <si>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</si>
  <si>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</si>
  <si>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</si>
  <si>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</si>
  <si>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</si>
  <si>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</si>
  <si>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</si>
  <si>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</si>
  <si>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</si>
  <si>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</si>
  <si>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</si>
  <si>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</si>
  <si>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</si>
  <si>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</si>
  <si>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</si>
  <si>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</si>
  <si>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</si>
  <si>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</si>
  <si>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</si>
  <si>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</si>
  <si>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</si>
  <si>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</si>
  <si>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</si>
  <si>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</si>
  <si>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</si>
  <si>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</si>
  <si>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</si>
  <si>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</si>
  <si>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</si>
  <si>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</si>
  <si>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</si>
  <si>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</si>
  <si>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</si>
  <si>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</si>
  <si>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</si>
  <si>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</si>
  <si>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</si>
  <si>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</si>
  <si>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</si>
  <si>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</si>
  <si>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</si>
  <si>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</si>
  <si>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</si>
  <si>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</si>
  <si>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</si>
  <si>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</si>
  <si>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</si>
  <si>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</si>
  <si>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</si>
  <si>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</si>
  <si>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</si>
  <si>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</si>
  <si>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</si>
  <si>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</si>
  <si>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</si>
  <si>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</si>
  <si>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</si>
  <si>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</si>
  <si>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</si>
  <si>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</si>
  <si>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</si>
  <si>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</si>
  <si>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</si>
  <si>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</si>
  <si>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</si>
  <si>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</si>
  <si>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</si>
  <si>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</si>
  <si>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</si>
  <si>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</si>
  <si>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</si>
  <si>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</si>
  <si>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</si>
  <si>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</si>
  <si>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</si>
  <si>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</si>
  <si>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</si>
  <si>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</si>
  <si>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</si>
  <si>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</si>
  <si>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</si>
  <si>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</si>
  <si>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</si>
  <si>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</si>
  <si>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</si>
  <si>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</si>
  <si>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</si>
  <si>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</si>
  <si>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</si>
  <si>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</si>
  <si>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</si>
  <si>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</si>
  <si>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</si>
  <si>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</si>
  <si>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</si>
  <si>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</si>
  <si>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</si>
  <si>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</si>
  <si>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</si>
  <si>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</si>
  <si>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</si>
  <si>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</si>
  <si>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</si>
  <si>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</si>
  <si>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</si>
  <si>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</si>
  <si>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</si>
  <si>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</si>
  <si>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</si>
  <si>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</si>
  <si>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</si>
  <si>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</si>
  <si>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</si>
  <si>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</si>
  <si>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</si>
  <si>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</si>
  <si>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</si>
  <si>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</si>
  <si>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</si>
  <si>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</si>
  <si>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</si>
  <si>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</si>
  <si>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</si>
  <si>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</si>
  <si>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</si>
  <si>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</si>
  <si>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</si>
  <si>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</si>
  <si>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</si>
  <si>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</si>
  <si>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</si>
  <si>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</si>
  <si>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</si>
  <si>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</si>
  <si>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</si>
  <si>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</si>
  <si>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</si>
  <si>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</si>
  <si>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</si>
  <si>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</si>
  <si>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</si>
  <si>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</si>
  <si>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</si>
  <si>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</si>
  <si>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</si>
  <si>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</si>
  <si>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</si>
  <si>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</si>
  <si>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</si>
  <si>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</si>
  <si>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</si>
  <si>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</si>
  <si>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</si>
  <si>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</si>
  <si>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労働基準局安全衛生部</t>
    <rPh sb="0" eb="2">
      <t>ロウドウ</t>
    </rPh>
    <rPh sb="2" eb="4">
      <t>キジュン</t>
    </rPh>
    <rPh sb="4" eb="5">
      <t>キョク</t>
    </rPh>
    <rPh sb="5" eb="7">
      <t>アンゼン</t>
    </rPh>
    <rPh sb="7" eb="10">
      <t>エイセイブ</t>
    </rPh>
    <phoneticPr fontId="4"/>
  </si>
  <si>
    <t>平成２７年度</t>
    <rPh sb="0" eb="2">
      <t>ヘイセイ</t>
    </rPh>
    <rPh sb="4" eb="5">
      <t>ネン</t>
    </rPh>
    <rPh sb="5" eb="6">
      <t>ド</t>
    </rPh>
    <phoneticPr fontId="24"/>
  </si>
  <si>
    <t>安全課</t>
    <rPh sb="0" eb="3">
      <t>アンゼンカ</t>
    </rPh>
    <phoneticPr fontId="7"/>
  </si>
  <si>
    <t>○</t>
  </si>
  <si>
    <t>労働者災害補償保険法第29条第1項第3号
労働安全衛生法第63条</t>
  </si>
  <si>
    <t>非正規労働者の割合の多い未熟練労働者は作業に慣れておらず危険感受性が低いことを踏まえ、これまで安全衛生管理マニュアルを策定し、これに準じて事業場を指導してきたところであるが、今後、未熟練労働者の増加が見込まれることから、未熟練労働者への安全対策、とりわけ安全衛生教育の充実・強化が一層重要となっている。</t>
    <phoneticPr fontId="6"/>
  </si>
  <si>
    <t>労働災害が多い製造業、とりわけ安全管理体制が脆弱な中小規模事業場（安全管理者の選任義務のかからない労働者数50人未満の事業場）において、新たに当該事業場で就労しようとする未熟練労働者に対する安全衛生教育がより労働災害防止に資するものとなるよう、雇入れ時教育の実施に係る事業者向けマニュアル（平成27年度は製造業の日本人向け、平成28年度は製造業の外国人向け、陸上貨物運送事業と商業の日本人向け、平成29年度は陸上貨物運送事業と商業の外国人向け）を策定する。
（１）事業場へのヒアリング
（２）検討会の開催</t>
    <rPh sb="145" eb="147">
      <t>ヘイセイ</t>
    </rPh>
    <rPh sb="149" eb="151">
      <t>ネンド</t>
    </rPh>
    <rPh sb="152" eb="155">
      <t>セイゾウギョウ</t>
    </rPh>
    <rPh sb="156" eb="159">
      <t>ニホンジン</t>
    </rPh>
    <rPh sb="159" eb="160">
      <t>ム</t>
    </rPh>
    <rPh sb="162" eb="164">
      <t>ヘイセイ</t>
    </rPh>
    <rPh sb="166" eb="168">
      <t>ネンド</t>
    </rPh>
    <rPh sb="169" eb="172">
      <t>セイゾウギョウ</t>
    </rPh>
    <rPh sb="173" eb="176">
      <t>ガイコクジン</t>
    </rPh>
    <rPh sb="176" eb="177">
      <t>ム</t>
    </rPh>
    <rPh sb="179" eb="181">
      <t>リクジョウ</t>
    </rPh>
    <rPh sb="181" eb="183">
      <t>カモツ</t>
    </rPh>
    <rPh sb="183" eb="185">
      <t>ウンソウ</t>
    </rPh>
    <rPh sb="185" eb="187">
      <t>ジギョウ</t>
    </rPh>
    <rPh sb="188" eb="190">
      <t>ショウギョウ</t>
    </rPh>
    <rPh sb="191" eb="193">
      <t>ニホン</t>
    </rPh>
    <rPh sb="193" eb="194">
      <t>ジン</t>
    </rPh>
    <rPh sb="194" eb="195">
      <t>ム</t>
    </rPh>
    <rPh sb="197" eb="199">
      <t>ヘイセイ</t>
    </rPh>
    <rPh sb="201" eb="203">
      <t>ネンド</t>
    </rPh>
    <rPh sb="204" eb="206">
      <t>リクジョウ</t>
    </rPh>
    <rPh sb="206" eb="208">
      <t>カモツ</t>
    </rPh>
    <rPh sb="208" eb="210">
      <t>ウンソウ</t>
    </rPh>
    <rPh sb="210" eb="212">
      <t>ジギョウ</t>
    </rPh>
    <rPh sb="213" eb="215">
      <t>ショウギョウ</t>
    </rPh>
    <rPh sb="216" eb="219">
      <t>ガイコクジン</t>
    </rPh>
    <rPh sb="219" eb="220">
      <t>ム</t>
    </rPh>
    <phoneticPr fontId="7"/>
  </si>
  <si>
    <t>-</t>
  </si>
  <si>
    <t>未熟練労働者に対する安全衛生教育の実施に有益であった旨の回答の割合を80％以上とする。</t>
  </si>
  <si>
    <t>未熟練労働者（経験年数３年未満）による労働災害を前年よりも減少させる。</t>
    <rPh sb="29" eb="31">
      <t>ゲンショウ</t>
    </rPh>
    <phoneticPr fontId="7"/>
  </si>
  <si>
    <t>未熟練労働者（経験年数３年未満）による労働災害の休業4日以上の死傷者数</t>
    <rPh sb="24" eb="26">
      <t>キュウギョウ</t>
    </rPh>
    <rPh sb="27" eb="28">
      <t>ニチ</t>
    </rPh>
    <rPh sb="28" eb="30">
      <t>イジョウ</t>
    </rPh>
    <rPh sb="31" eb="35">
      <t>シショウシャスウ</t>
    </rPh>
    <phoneticPr fontId="7"/>
  </si>
  <si>
    <t>人</t>
    <rPh sb="0" eb="1">
      <t>ニン</t>
    </rPh>
    <phoneticPr fontId="7"/>
  </si>
  <si>
    <t>労働者死傷病報告</t>
    <rPh sb="0" eb="3">
      <t>ロウドウシャ</t>
    </rPh>
    <rPh sb="3" eb="6">
      <t>シショウビョウ</t>
    </rPh>
    <rPh sb="6" eb="8">
      <t>ホウコク</t>
    </rPh>
    <phoneticPr fontId="6"/>
  </si>
  <si>
    <t>検討会開催数</t>
  </si>
  <si>
    <t>回</t>
    <rPh sb="0" eb="1">
      <t>カイ</t>
    </rPh>
    <phoneticPr fontId="7"/>
  </si>
  <si>
    <t>ヒアリング事業場数</t>
    <rPh sb="5" eb="8">
      <t>ジギョウジョウ</t>
    </rPh>
    <rPh sb="8" eb="9">
      <t>スウ</t>
    </rPh>
    <phoneticPr fontId="7"/>
  </si>
  <si>
    <t>事業場</t>
    <rPh sb="0" eb="3">
      <t>ジギョウジョウ</t>
    </rPh>
    <phoneticPr fontId="7"/>
  </si>
  <si>
    <t>翻訳言語数</t>
    <rPh sb="0" eb="2">
      <t>ホンヤク</t>
    </rPh>
    <rPh sb="2" eb="4">
      <t>ゲンゴ</t>
    </rPh>
    <rPh sb="4" eb="5">
      <t>スウ</t>
    </rPh>
    <phoneticPr fontId="6"/>
  </si>
  <si>
    <t>カ国語</t>
    <rPh sb="1" eb="3">
      <t>コクゴ</t>
    </rPh>
    <phoneticPr fontId="6"/>
  </si>
  <si>
    <t>単位当たりコスト ＝ Ｘ ÷Ｙ
Ｘ：「執行額」
Ｙ：「検討会開催数」</t>
  </si>
  <si>
    <t>円/人</t>
  </si>
  <si>
    <t>X / Y</t>
  </si>
  <si>
    <t>4,125,455
/4</t>
  </si>
  <si>
    <t>13,176,000
/12</t>
  </si>
  <si>
    <t>単位当たりコスト ＝ Ｘ ÷Ｙ
Ｘ：「執行額」
Ｙ：「ヒアリング実施事業場数」</t>
  </si>
  <si>
    <t>4,125,455
/18</t>
  </si>
  <si>
    <t>13,176,000
/50</t>
  </si>
  <si>
    <t>単位当たりコスト ＝ Ｘ ÷Ｙ
Ｘ：「執行額」
Ｙ：「翻訳言語数」</t>
    <rPh sb="27" eb="29">
      <t>ホンヤク</t>
    </rPh>
    <rPh sb="29" eb="31">
      <t>ゲンゴ</t>
    </rPh>
    <rPh sb="31" eb="32">
      <t>スウ</t>
    </rPh>
    <phoneticPr fontId="6"/>
  </si>
  <si>
    <t>円／カ国語</t>
    <rPh sb="0" eb="1">
      <t>エン</t>
    </rPh>
    <rPh sb="3" eb="5">
      <t>コクゴ</t>
    </rPh>
    <phoneticPr fontId="7"/>
  </si>
  <si>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</si>
  <si>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労働者が安全で健康に働くことができる職場づくりを推進すること（施策目標Ⅲ-２-１）</t>
    <phoneticPr fontId="6"/>
  </si>
  <si>
    <t>1 労働災害による死亡者数</t>
  </si>
  <si>
    <t>2 労働災害による死傷者数（休業４日以上）</t>
  </si>
  <si>
    <t>-</t>
    <phoneticPr fontId="6"/>
  </si>
  <si>
    <t>経験の浅い労働者は、職場に潜む危険要因に気付きにくいことから、危険への察知力を高める雇入れ時教育のマニュアルを開発し、普及を図ることにより測定指標１及び２に寄与すると見込んでいる。</t>
    <phoneticPr fontId="6"/>
  </si>
  <si>
    <t>未熟練労働者の労働災害が占める割合は増加しており、労働災害全体の約40％を占めている。未熟練労働者については、作業に慣れておらず危険感受性が低いことが労働災害の発生に繋がっているため、本事業において未熟練労働者に対する安全衛生教育の支援を行うことはニーズを反映している。</t>
    <rPh sb="0" eb="3">
      <t>ミジュクレン</t>
    </rPh>
    <rPh sb="3" eb="6">
      <t>ロウドウシャ</t>
    </rPh>
    <rPh sb="7" eb="9">
      <t>ロウドウ</t>
    </rPh>
    <rPh sb="9" eb="11">
      <t>サイガイ</t>
    </rPh>
    <rPh sb="18" eb="20">
      <t>ゾウカ</t>
    </rPh>
    <rPh sb="25" eb="27">
      <t>ロウドウ</t>
    </rPh>
    <rPh sb="27" eb="29">
      <t>サイガイ</t>
    </rPh>
    <rPh sb="29" eb="31">
      <t>ゼンタイ</t>
    </rPh>
    <rPh sb="32" eb="33">
      <t>ヤク</t>
    </rPh>
    <rPh sb="37" eb="38">
      <t>シ</t>
    </rPh>
    <rPh sb="75" eb="77">
      <t>ロウドウ</t>
    </rPh>
    <rPh sb="77" eb="79">
      <t>サイガイ</t>
    </rPh>
    <rPh sb="80" eb="82">
      <t>ハッセイ</t>
    </rPh>
    <rPh sb="83" eb="84">
      <t>ツナ</t>
    </rPh>
    <rPh sb="92" eb="93">
      <t>ホン</t>
    </rPh>
    <rPh sb="93" eb="95">
      <t>ジギョウ</t>
    </rPh>
    <rPh sb="99" eb="102">
      <t>ミジュクレン</t>
    </rPh>
    <rPh sb="102" eb="105">
      <t>ロウドウシャ</t>
    </rPh>
    <rPh sb="106" eb="107">
      <t>タイ</t>
    </rPh>
    <rPh sb="109" eb="111">
      <t>アンゼン</t>
    </rPh>
    <rPh sb="111" eb="113">
      <t>エイセイ</t>
    </rPh>
    <rPh sb="113" eb="115">
      <t>キョウイク</t>
    </rPh>
    <rPh sb="116" eb="118">
      <t>シエン</t>
    </rPh>
    <rPh sb="119" eb="120">
      <t>オコナ</t>
    </rPh>
    <rPh sb="128" eb="130">
      <t>ハンエイ</t>
    </rPh>
    <phoneticPr fontId="6"/>
  </si>
  <si>
    <t>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t>
    <rPh sb="91" eb="93">
      <t>リエキ</t>
    </rPh>
    <rPh sb="106" eb="109">
      <t>ジギョウシャ</t>
    </rPh>
    <rPh sb="112" eb="115">
      <t>セッキョクテキ</t>
    </rPh>
    <rPh sb="116" eb="118">
      <t>トウシ</t>
    </rPh>
    <rPh sb="119" eb="120">
      <t>ムズカ</t>
    </rPh>
    <phoneticPr fontId="6"/>
  </si>
  <si>
    <r>
      <t>第1</t>
    </r>
    <r>
      <rPr>
        <sz val="11"/>
        <rFont val="ＭＳ Ｐゴシック"/>
        <family val="3"/>
        <charset val="128"/>
      </rPr>
      <t>2</t>
    </r>
    <r>
      <rPr>
        <sz val="11"/>
        <rFont val="ＭＳ Ｐゴシック"/>
        <family val="3"/>
        <charset val="128"/>
      </rPr>
      <t>次の労働災害防止計画では、死傷災害を</t>
    </r>
    <r>
      <rPr>
        <sz val="11"/>
        <rFont val="ＭＳ Ｐゴシック"/>
        <family val="3"/>
        <charset val="128"/>
      </rPr>
      <t>15</t>
    </r>
    <r>
      <rPr>
        <sz val="11"/>
        <rFont val="ＭＳ Ｐゴシック"/>
        <family val="3"/>
        <charset val="128"/>
      </rPr>
      <t>％以上の減少目標が定められており、本事業の対象者は全体の約４割を占めて推移し、その発生率も高いことから本事業の優先度は高い。</t>
    </r>
    <rPh sb="0" eb="1">
      <t>ダイ</t>
    </rPh>
    <rPh sb="3" eb="4">
      <t>ジ</t>
    </rPh>
    <rPh sb="5" eb="7">
      <t>ロウドウ</t>
    </rPh>
    <rPh sb="7" eb="9">
      <t>サイガイ</t>
    </rPh>
    <rPh sb="9" eb="11">
      <t>ボウシ</t>
    </rPh>
    <rPh sb="11" eb="13">
      <t>ケイカク</t>
    </rPh>
    <rPh sb="16" eb="18">
      <t>シショウ</t>
    </rPh>
    <rPh sb="18" eb="20">
      <t>サイガイ</t>
    </rPh>
    <rPh sb="24" eb="26">
      <t>イジョウ</t>
    </rPh>
    <rPh sb="27" eb="29">
      <t>ゲンショウ</t>
    </rPh>
    <rPh sb="29" eb="31">
      <t>モクヒョウ</t>
    </rPh>
    <rPh sb="32" eb="33">
      <t>サダ</t>
    </rPh>
    <rPh sb="40" eb="41">
      <t>ホン</t>
    </rPh>
    <rPh sb="41" eb="43">
      <t>ジギョウ</t>
    </rPh>
    <rPh sb="44" eb="47">
      <t>タイショウシャ</t>
    </rPh>
    <rPh sb="74" eb="75">
      <t>ホン</t>
    </rPh>
    <rPh sb="75" eb="77">
      <t>ジギョウ</t>
    </rPh>
    <rPh sb="78" eb="81">
      <t>ユウセンド</t>
    </rPh>
    <phoneticPr fontId="6"/>
  </si>
  <si>
    <t>無</t>
  </si>
  <si>
    <t>本事業は、労災を未然に防ぐため、事業者に対し支援を行うものであり、事業者から徴収した労災保険料から経費を支出していることから、受益者との負担関係は妥当である。</t>
    <rPh sb="0" eb="1">
      <t>ホン</t>
    </rPh>
    <rPh sb="1" eb="3">
      <t>ジギョウ</t>
    </rPh>
    <rPh sb="5" eb="7">
      <t>ロウサイ</t>
    </rPh>
    <rPh sb="8" eb="10">
      <t>ミゼン</t>
    </rPh>
    <rPh sb="11" eb="12">
      <t>フセ</t>
    </rPh>
    <rPh sb="16" eb="19">
      <t>ジギョウシャ</t>
    </rPh>
    <rPh sb="20" eb="21">
      <t>タイ</t>
    </rPh>
    <rPh sb="22" eb="24">
      <t>シエン</t>
    </rPh>
    <rPh sb="25" eb="26">
      <t>オコナ</t>
    </rPh>
    <rPh sb="33" eb="36">
      <t>ジギョウシャ</t>
    </rPh>
    <rPh sb="38" eb="40">
      <t>チョウシュウ</t>
    </rPh>
    <rPh sb="42" eb="44">
      <t>ロウサイ</t>
    </rPh>
    <rPh sb="44" eb="47">
      <t>ホケンリョウ</t>
    </rPh>
    <rPh sb="49" eb="51">
      <t>ケイヒ</t>
    </rPh>
    <rPh sb="52" eb="54">
      <t>シシュツ</t>
    </rPh>
    <rPh sb="63" eb="66">
      <t>ジュエキシャ</t>
    </rPh>
    <rPh sb="68" eb="70">
      <t>フタン</t>
    </rPh>
    <rPh sb="70" eb="72">
      <t>カンケイ</t>
    </rPh>
    <rPh sb="73" eb="75">
      <t>ダトウ</t>
    </rPh>
    <phoneticPr fontId="6"/>
  </si>
  <si>
    <t xml:space="preserve">本事業におけるヒアリング等は、民間機関が有償で実施している同種のヒアリング等と比較して妥当である。 </t>
    <rPh sb="12" eb="13">
      <t>トウ</t>
    </rPh>
    <phoneticPr fontId="6"/>
  </si>
  <si>
    <t>‐</t>
  </si>
  <si>
    <t xml:space="preserve">                                      －</t>
    <phoneticPr fontId="6"/>
  </si>
  <si>
    <t>○</t>
    <phoneticPr fontId="6"/>
  </si>
  <si>
    <t>本事業の遂行に要した講師謝金、旅費、教材の印刷費等に使用されており、いずれも事業目的に即したものに限定されている。</t>
    <rPh sb="0" eb="1">
      <t>ホン</t>
    </rPh>
    <rPh sb="1" eb="3">
      <t>ジギョウ</t>
    </rPh>
    <rPh sb="4" eb="6">
      <t>スイコウ</t>
    </rPh>
    <rPh sb="7" eb="8">
      <t>ヨウ</t>
    </rPh>
    <rPh sb="10" eb="12">
      <t>コウシ</t>
    </rPh>
    <rPh sb="12" eb="14">
      <t>シャキン</t>
    </rPh>
    <rPh sb="15" eb="17">
      <t>リョヒ</t>
    </rPh>
    <rPh sb="18" eb="20">
      <t>キョウザイ</t>
    </rPh>
    <rPh sb="21" eb="24">
      <t>インサツヒ</t>
    </rPh>
    <rPh sb="24" eb="25">
      <t>トウ</t>
    </rPh>
    <rPh sb="26" eb="28">
      <t>シヨウ</t>
    </rPh>
    <rPh sb="38" eb="40">
      <t>ジギョウ</t>
    </rPh>
    <rPh sb="40" eb="42">
      <t>モクテキ</t>
    </rPh>
    <rPh sb="43" eb="44">
      <t>ソク</t>
    </rPh>
    <rPh sb="49" eb="51">
      <t>ゲンテイ</t>
    </rPh>
    <phoneticPr fontId="1"/>
  </si>
  <si>
    <t>一般競争入札（総合評価落札方式）を採用したことにより、不用率が大きくなったが、事業の成果実績及び活動実績については、概ね目標どおりであり、妥当であるといえる。</t>
    <rPh sb="27" eb="29">
      <t>フヨウ</t>
    </rPh>
    <rPh sb="29" eb="30">
      <t>リツ</t>
    </rPh>
    <rPh sb="31" eb="32">
      <t>オオ</t>
    </rPh>
    <rPh sb="39" eb="41">
      <t>ジギョウ</t>
    </rPh>
    <rPh sb="42" eb="44">
      <t>セイカ</t>
    </rPh>
    <rPh sb="44" eb="46">
      <t>ジッセキ</t>
    </rPh>
    <rPh sb="46" eb="47">
      <t>オヨ</t>
    </rPh>
    <rPh sb="48" eb="50">
      <t>カツドウ</t>
    </rPh>
    <rPh sb="50" eb="52">
      <t>ジッセキ</t>
    </rPh>
    <rPh sb="58" eb="59">
      <t>オオム</t>
    </rPh>
    <rPh sb="60" eb="62">
      <t>モクヒョウ</t>
    </rPh>
    <rPh sb="69" eb="71">
      <t>ダトウ</t>
    </rPh>
    <phoneticPr fontId="6"/>
  </si>
  <si>
    <t>目標を達成しつつ、予算を削減しているところであり、効率化が図られているといえる。</t>
    <rPh sb="0" eb="2">
      <t>モクヒョウ</t>
    </rPh>
    <rPh sb="3" eb="5">
      <t>タッセイ</t>
    </rPh>
    <rPh sb="9" eb="11">
      <t>ヨサン</t>
    </rPh>
    <rPh sb="12" eb="14">
      <t>サクゲン</t>
    </rPh>
    <rPh sb="25" eb="28">
      <t>コウリツカ</t>
    </rPh>
    <rPh sb="29" eb="30">
      <t>ハカ</t>
    </rPh>
    <phoneticPr fontId="6"/>
  </si>
  <si>
    <t>△</t>
  </si>
  <si>
    <t>成果実績は概ね目標どおりであり、目標に見合ったものといえる。</t>
    <rPh sb="0" eb="2">
      <t>セイカ</t>
    </rPh>
    <rPh sb="2" eb="4">
      <t>ジッセキ</t>
    </rPh>
    <rPh sb="5" eb="6">
      <t>オオム</t>
    </rPh>
    <rPh sb="7" eb="9">
      <t>モクヒョウ</t>
    </rPh>
    <rPh sb="16" eb="18">
      <t>モクヒョウ</t>
    </rPh>
    <rPh sb="19" eb="21">
      <t>ミア</t>
    </rPh>
    <phoneticPr fontId="6"/>
  </si>
  <si>
    <t>雇入れ時教育等で活用できるマニュアルの作成のためには、現状の事業場の実態と課題等を精緻に把握することが必要である。そのためには、現場の実態に詳しい外部有識者による検討会を開催するとともに、労働者が現に所属する事業場へのヒアリングを実施することが最も効果的であるといえる。</t>
    <phoneticPr fontId="6"/>
  </si>
  <si>
    <t>マニュアルとして厚生労働省HPにも掲載し、周知・活用を図っている。</t>
    <rPh sb="8" eb="10">
      <t>コウセイ</t>
    </rPh>
    <rPh sb="10" eb="13">
      <t>ロウドウショウ</t>
    </rPh>
    <rPh sb="17" eb="19">
      <t>ケイサイ</t>
    </rPh>
    <rPh sb="21" eb="23">
      <t>シュウチ</t>
    </rPh>
    <rPh sb="24" eb="26">
      <t>カツヨウ</t>
    </rPh>
    <rPh sb="27" eb="28">
      <t>ハカ</t>
    </rPh>
    <phoneticPr fontId="1"/>
  </si>
  <si>
    <t>一般競争入札（総合評価落札方式）を採用したことにより、不用率が大きくなり、また、成果実績もわずかに目標を下回ったが、事業の活動実績については、概ね目標どおりであり、事業は概ね有効に実施されているものと考えられる。</t>
    <rPh sb="28" eb="29">
      <t>ヨウ</t>
    </rPh>
    <rPh sb="40" eb="42">
      <t>セイカ</t>
    </rPh>
    <rPh sb="42" eb="44">
      <t>ジッセキ</t>
    </rPh>
    <rPh sb="49" eb="51">
      <t>モクヒョウ</t>
    </rPh>
    <rPh sb="52" eb="54">
      <t>シタマワ</t>
    </rPh>
    <rPh sb="82" eb="84">
      <t>ジギョウ</t>
    </rPh>
    <rPh sb="85" eb="86">
      <t>オオム</t>
    </rPh>
    <rPh sb="87" eb="89">
      <t>ユウコウ</t>
    </rPh>
    <rPh sb="90" eb="92">
      <t>ジッシ</t>
    </rPh>
    <rPh sb="100" eb="101">
      <t>カンガ</t>
    </rPh>
    <phoneticPr fontId="6"/>
  </si>
  <si>
    <t>未熟練労働者に対する安全衛生教育の推進のための経費</t>
    <phoneticPr fontId="6"/>
  </si>
  <si>
    <t>-</t>
    <phoneticPr fontId="6"/>
  </si>
  <si>
    <t>-</t>
    <phoneticPr fontId="6"/>
  </si>
  <si>
    <t>-</t>
    <phoneticPr fontId="6"/>
  </si>
  <si>
    <t>6,787,789/4</t>
    <phoneticPr fontId="6"/>
  </si>
  <si>
    <t>-</t>
    <phoneticPr fontId="6"/>
  </si>
  <si>
    <t>新27-021</t>
    <rPh sb="0" eb="1">
      <t>シン</t>
    </rPh>
    <phoneticPr fontId="6"/>
  </si>
  <si>
    <t>新27-0017</t>
    <rPh sb="0" eb="1">
      <t>シン</t>
    </rPh>
    <phoneticPr fontId="6"/>
  </si>
  <si>
    <t>426</t>
    <phoneticPr fontId="6"/>
  </si>
  <si>
    <t xml:space="preserve">
A.ジャパンHRソリューションズ株式会社
</t>
    <phoneticPr fontId="6"/>
  </si>
  <si>
    <t>事業費</t>
    <rPh sb="0" eb="3">
      <t>ジギョウヒ</t>
    </rPh>
    <phoneticPr fontId="6"/>
  </si>
  <si>
    <t>管理費</t>
    <rPh sb="0" eb="3">
      <t>カンリヒ</t>
    </rPh>
    <phoneticPr fontId="6"/>
  </si>
  <si>
    <t>消費税</t>
    <rPh sb="0" eb="3">
      <t>ショウヒゼイ</t>
    </rPh>
    <phoneticPr fontId="6"/>
  </si>
  <si>
    <t>翻訳、印刷製本、ウェブサイト掲載</t>
    <rPh sb="0" eb="2">
      <t>ホンヤク</t>
    </rPh>
    <rPh sb="3" eb="5">
      <t>インサツ</t>
    </rPh>
    <rPh sb="5" eb="7">
      <t>セイホン</t>
    </rPh>
    <rPh sb="14" eb="16">
      <t>ケイサイ</t>
    </rPh>
    <phoneticPr fontId="6"/>
  </si>
  <si>
    <t>消耗品等</t>
    <rPh sb="0" eb="2">
      <t>ショウモウ</t>
    </rPh>
    <rPh sb="2" eb="3">
      <t>ヒン</t>
    </rPh>
    <rPh sb="3" eb="4">
      <t>トウ</t>
    </rPh>
    <phoneticPr fontId="6"/>
  </si>
  <si>
    <t xml:space="preserve">
ジャパンHRソリューションズ株式会社
</t>
    <phoneticPr fontId="6"/>
  </si>
  <si>
    <t>-</t>
    <phoneticPr fontId="6"/>
  </si>
  <si>
    <t>-</t>
    <phoneticPr fontId="6"/>
  </si>
  <si>
    <t>平成29年度厚生労働省委託事業　未熟練労働者に対する安全衛生教育の充実・強化推進事業（商業）委託事業実施結果報告書
平成29年度厚生労働省委託事業　未熟練労働者に対する安全衛生教育の充実・強化推進事業（陸上貨物運送事業）委託事業実施結果報告書</t>
    <rPh sb="0" eb="2">
      <t>ヘイセイ</t>
    </rPh>
    <rPh sb="4" eb="6">
      <t>ネンド</t>
    </rPh>
    <rPh sb="6" eb="8">
      <t>コウセイ</t>
    </rPh>
    <rPh sb="8" eb="11">
      <t>ロウドウショウ</t>
    </rPh>
    <rPh sb="11" eb="13">
      <t>イタク</t>
    </rPh>
    <rPh sb="13" eb="15">
      <t>ジギョウ</t>
    </rPh>
    <rPh sb="16" eb="19">
      <t>ミジュクレン</t>
    </rPh>
    <rPh sb="19" eb="22">
      <t>ロウドウシャ</t>
    </rPh>
    <rPh sb="23" eb="24">
      <t>タイ</t>
    </rPh>
    <rPh sb="26" eb="28">
      <t>アンゼン</t>
    </rPh>
    <rPh sb="28" eb="30">
      <t>エイセイ</t>
    </rPh>
    <rPh sb="30" eb="32">
      <t>キョウイク</t>
    </rPh>
    <rPh sb="33" eb="35">
      <t>ジュウジツ</t>
    </rPh>
    <rPh sb="36" eb="38">
      <t>キョウカ</t>
    </rPh>
    <rPh sb="38" eb="40">
      <t>スイシン</t>
    </rPh>
    <rPh sb="40" eb="42">
      <t>ジギョウ</t>
    </rPh>
    <rPh sb="43" eb="45">
      <t>ショウギョウ</t>
    </rPh>
    <rPh sb="46" eb="48">
      <t>イタク</t>
    </rPh>
    <rPh sb="48" eb="50">
      <t>ジギョウ</t>
    </rPh>
    <rPh sb="50" eb="52">
      <t>ジッシ</t>
    </rPh>
    <rPh sb="52" eb="54">
      <t>ケッカ</t>
    </rPh>
    <rPh sb="54" eb="57">
      <t>ホウコクショ</t>
    </rPh>
    <rPh sb="101" eb="103">
      <t>リクジョウ</t>
    </rPh>
    <rPh sb="103" eb="105">
      <t>カモツ</t>
    </rPh>
    <rPh sb="105" eb="107">
      <t>ウンソウ</t>
    </rPh>
    <rPh sb="107" eb="109">
      <t>ジギョウ</t>
    </rPh>
    <phoneticPr fontId="6"/>
  </si>
  <si>
    <t>-</t>
    <phoneticPr fontId="6"/>
  </si>
  <si>
    <t>-</t>
    <phoneticPr fontId="6"/>
  </si>
  <si>
    <t>-</t>
    <phoneticPr fontId="6"/>
  </si>
  <si>
    <t>-</t>
    <phoneticPr fontId="6"/>
  </si>
  <si>
    <t>-</t>
    <phoneticPr fontId="6"/>
  </si>
  <si>
    <t>-</t>
    <phoneticPr fontId="6"/>
  </si>
  <si>
    <t>-</t>
    <phoneticPr fontId="6"/>
  </si>
  <si>
    <t>仕様書において達成すべき水準を示し、一般競争入札により支出先を選定していることから、妥当である。</t>
    <rPh sb="0" eb="3">
      <t>シヨウショ</t>
    </rPh>
    <rPh sb="7" eb="9">
      <t>タッセイ</t>
    </rPh>
    <rPh sb="12" eb="14">
      <t>スイジュン</t>
    </rPh>
    <rPh sb="15" eb="16">
      <t>シメ</t>
    </rPh>
    <rPh sb="18" eb="20">
      <t>イッパン</t>
    </rPh>
    <rPh sb="20" eb="22">
      <t>キョウソウ</t>
    </rPh>
    <rPh sb="22" eb="24">
      <t>ニュウサツ</t>
    </rPh>
    <rPh sb="27" eb="29">
      <t>シシュツ</t>
    </rPh>
    <rPh sb="29" eb="30">
      <t>サキ</t>
    </rPh>
    <rPh sb="31" eb="33">
      <t>センテイ</t>
    </rPh>
    <rPh sb="42" eb="44">
      <t>ダトウ</t>
    </rPh>
    <phoneticPr fontId="6"/>
  </si>
  <si>
    <t>活動実績は目標を上回っている。</t>
    <rPh sb="0" eb="2">
      <t>カツドウ</t>
    </rPh>
    <rPh sb="2" eb="4">
      <t>ジッセキ</t>
    </rPh>
    <rPh sb="5" eb="7">
      <t>モクヒョウ</t>
    </rPh>
    <rPh sb="8" eb="10">
      <t>ウワマワ</t>
    </rPh>
    <phoneticPr fontId="6"/>
  </si>
  <si>
    <t>-</t>
    <phoneticPr fontId="6"/>
  </si>
  <si>
    <t>-</t>
    <phoneticPr fontId="6"/>
  </si>
  <si>
    <t>厚生労働省</t>
  </si>
  <si>
    <t>有益であった旨の回答を得る割合
（有益であった旨の回答件数／未熟練労働者に対する安全衛生教育を実施した件数）</t>
    <rPh sb="11" eb="12">
      <t>エ</t>
    </rPh>
    <rPh sb="13" eb="15">
      <t>ワリアイ</t>
    </rPh>
    <rPh sb="17" eb="19">
      <t>ユウエキ</t>
    </rPh>
    <rPh sb="23" eb="24">
      <t>ムネ</t>
    </rPh>
    <rPh sb="30" eb="33">
      <t>ミジュクレン</t>
    </rPh>
    <rPh sb="33" eb="36">
      <t>ロウドウシャ</t>
    </rPh>
    <rPh sb="37" eb="38">
      <t>タイ</t>
    </rPh>
    <phoneticPr fontId="7"/>
  </si>
  <si>
    <t>-</t>
    <phoneticPr fontId="6"/>
  </si>
  <si>
    <t>-</t>
    <phoneticPr fontId="6"/>
  </si>
  <si>
    <t>わずかに目標を下回った成果実績の目標達成に向けて、外国人労働者に対する雇入れ時教育等に活用できるよう翻訳を実施するとともに、今後においては、実際の教育において使いやすいマニュアルを作成すること等を検討するとともに適切な予算の積算等に努める。
なお、平成30年度から、本事業は事業番号0420　第三次産業労働災害防止対策支援事業に統合して実施する。</t>
    <rPh sb="4" eb="6">
      <t>モクヒョウ</t>
    </rPh>
    <rPh sb="7" eb="9">
      <t>シタマワ</t>
    </rPh>
    <rPh sb="11" eb="13">
      <t>セイカ</t>
    </rPh>
    <rPh sb="13" eb="15">
      <t>ジッセキ</t>
    </rPh>
    <rPh sb="16" eb="18">
      <t>モクヒョウ</t>
    </rPh>
    <rPh sb="18" eb="20">
      <t>タッセイ</t>
    </rPh>
    <rPh sb="21" eb="22">
      <t>ム</t>
    </rPh>
    <rPh sb="25" eb="28">
      <t>ガイコクジン</t>
    </rPh>
    <rPh sb="28" eb="31">
      <t>ロウドウシャ</t>
    </rPh>
    <rPh sb="32" eb="33">
      <t>タイ</t>
    </rPh>
    <rPh sb="70" eb="72">
      <t>ジッサイ</t>
    </rPh>
    <rPh sb="73" eb="75">
      <t>キョウイク</t>
    </rPh>
    <rPh sb="79" eb="80">
      <t>ツカ</t>
    </rPh>
    <rPh sb="90" eb="92">
      <t>サクセイ</t>
    </rPh>
    <rPh sb="96" eb="97">
      <t>トウ</t>
    </rPh>
    <rPh sb="98" eb="100">
      <t>ケントウ</t>
    </rPh>
    <rPh sb="106" eb="108">
      <t>テキセツ</t>
    </rPh>
    <rPh sb="109" eb="111">
      <t>ヨサン</t>
    </rPh>
    <rPh sb="112" eb="114">
      <t>セキサン</t>
    </rPh>
    <rPh sb="114" eb="115">
      <t>トウ</t>
    </rPh>
    <rPh sb="116" eb="117">
      <t>ツト</t>
    </rPh>
    <rPh sb="124" eb="126">
      <t>ヘイセイ</t>
    </rPh>
    <rPh sb="128" eb="130">
      <t>ネンド</t>
    </rPh>
    <rPh sb="133" eb="134">
      <t>ホン</t>
    </rPh>
    <rPh sb="134" eb="136">
      <t>ジギョウ</t>
    </rPh>
    <rPh sb="137" eb="139">
      <t>ジギョウ</t>
    </rPh>
    <rPh sb="139" eb="141">
      <t>バンゴウ</t>
    </rPh>
    <rPh sb="146" eb="149">
      <t>ダイサンジ</t>
    </rPh>
    <rPh sb="149" eb="151">
      <t>サンギョウ</t>
    </rPh>
    <rPh sb="151" eb="153">
      <t>ロウドウ</t>
    </rPh>
    <rPh sb="153" eb="155">
      <t>サイガイ</t>
    </rPh>
    <rPh sb="155" eb="157">
      <t>ボウシ</t>
    </rPh>
    <rPh sb="157" eb="159">
      <t>タイサク</t>
    </rPh>
    <rPh sb="159" eb="161">
      <t>シエン</t>
    </rPh>
    <rPh sb="161" eb="163">
      <t>ジギョウ</t>
    </rPh>
    <rPh sb="164" eb="166">
      <t>トウゴウ</t>
    </rPh>
    <rPh sb="168" eb="170">
      <t>ジッシ</t>
    </rPh>
    <phoneticPr fontId="6"/>
  </si>
  <si>
    <t>未熟練労働者に対する安全衛生教育の充実・強化の推進事業（陸上貨物運送事業、商業（外国語翻訳・周知））</t>
    <rPh sb="0" eb="3">
      <t>ミジュクレン</t>
    </rPh>
    <rPh sb="3" eb="6">
      <t>ロウドウシャ</t>
    </rPh>
    <rPh sb="7" eb="8">
      <t>タイ</t>
    </rPh>
    <rPh sb="10" eb="12">
      <t>アンゼン</t>
    </rPh>
    <rPh sb="12" eb="14">
      <t>エイセイ</t>
    </rPh>
    <rPh sb="14" eb="16">
      <t>キョウイク</t>
    </rPh>
    <rPh sb="17" eb="19">
      <t>ジュウジツ</t>
    </rPh>
    <rPh sb="20" eb="22">
      <t>キョウカ</t>
    </rPh>
    <rPh sb="23" eb="25">
      <t>スイシン</t>
    </rPh>
    <rPh sb="25" eb="27">
      <t>ジギョウ</t>
    </rPh>
    <rPh sb="28" eb="30">
      <t>リクジョウ</t>
    </rPh>
    <rPh sb="30" eb="32">
      <t>カモツ</t>
    </rPh>
    <rPh sb="32" eb="34">
      <t>ウンソウ</t>
    </rPh>
    <rPh sb="34" eb="36">
      <t>ジギョウ</t>
    </rPh>
    <rPh sb="37" eb="39">
      <t>ショウギョウ</t>
    </rPh>
    <rPh sb="40" eb="43">
      <t>ガイコクゴ</t>
    </rPh>
    <rPh sb="43" eb="45">
      <t>ホンヤク</t>
    </rPh>
    <rPh sb="46" eb="48">
      <t>シュウチ</t>
    </rPh>
    <phoneticPr fontId="6"/>
  </si>
  <si>
    <t>点検対象外</t>
    <rPh sb="0" eb="2">
      <t>テンケン</t>
    </rPh>
    <rPh sb="2" eb="5">
      <t>タイショウガイ</t>
    </rPh>
    <phoneticPr fontId="6"/>
  </si>
  <si>
    <t>奥村　伸人</t>
    <rPh sb="0" eb="2">
      <t>オクムラ</t>
    </rPh>
    <rPh sb="3" eb="4">
      <t>ノブ</t>
    </rPh>
    <rPh sb="4" eb="5">
      <t>ヒト</t>
    </rPh>
    <phoneticPr fontId="7"/>
  </si>
  <si>
    <t>第13次労働災害防止計画</t>
    <rPh sb="0" eb="1">
      <t>ダイ</t>
    </rPh>
    <rPh sb="3" eb="4">
      <t>ツギ</t>
    </rPh>
    <rPh sb="4" eb="6">
      <t>ロウドウ</t>
    </rPh>
    <rPh sb="6" eb="8">
      <t>サイガイ</t>
    </rPh>
    <rPh sb="8" eb="10">
      <t>ボウシ</t>
    </rPh>
    <rPh sb="10" eb="12">
      <t>ケイカク</t>
    </rPh>
    <phoneticPr fontId="7"/>
  </si>
  <si>
    <t xml:space="preserve">平成30年度から、本事業は事業番号0420　第三次産業労働災害防止対策支援事業に統合して実施。
</t>
    <phoneticPr fontId="6"/>
  </si>
  <si>
    <t>終了予定</t>
  </si>
  <si>
    <t>第三次産業労働災害防止対策支援事業に統合して実施するが、引き続き適切な執行に努めること。</t>
    <rPh sb="28" eb="29">
      <t>ヒ</t>
    </rPh>
    <rPh sb="30" eb="31">
      <t>ツヅ</t>
    </rPh>
    <rPh sb="32" eb="34">
      <t>テキセツ</t>
    </rPh>
    <rPh sb="35" eb="37">
      <t>シッコウ</t>
    </rPh>
    <rPh sb="38" eb="39">
      <t>ツト</t>
    </rPh>
    <phoneticPr fontId="6"/>
  </si>
  <si>
    <t>平成30年度から、本事業は事業番号0420　第三次産業労働災害防止対策支援事業に統合して実施。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</si>
</sst>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122465</xdr:rowOff>
    </xdr:from>
    <xdr:to>
      <xdr:col>35</xdr:col>
      <xdr:colOff>145426</xdr:colOff>
      <xdr:row>742</xdr:row>
      <xdr:rowOff>72918</xdr:rowOff>
    </xdr:to>
    <xdr:sp macro="" textlink="">
      <xdr:nvSpPr>
        <xdr:cNvPr id="2" name="テキスト ボックス 1"/>
        <xdr:cNvSpPr txBox="1"/>
      </xdr:nvSpPr>
      <xdr:spPr>
        <a:xfrm>
          <a:off x="3878036" y="47665822"/>
          <a:ext cx="3411140" cy="6580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ja-JP" altLang="en-US" sz="1400"/>
            <a:t>６．８百万円</a:t>
          </a:r>
          <a:endParaRPr kumimoji="1" lang="en-US" altLang="ja-JP" sz="1400"/>
        </a:p>
        <a:p>
          <a:endParaRPr kumimoji="1" lang="en-US" altLang="ja-JP" sz="1100"/>
        </a:p>
        <a:p>
          <a:endParaRPr kumimoji="1" lang="ja-JP" altLang="en-US" sz="1100"/>
        </a:p>
      </xdr:txBody>
    </xdr:sp>
    <xdr:clientData/>
  </xdr:twoCellAnchor>
  <xdr:twoCellAnchor>
    <xdr:from>
      <xdr:col>27</xdr:col>
      <xdr:colOff>77996</xdr:colOff>
      <xdr:row>744</xdr:row>
      <xdr:rowOff>144865</xdr:rowOff>
    </xdr:from>
    <xdr:to>
      <xdr:col>27</xdr:col>
      <xdr:colOff>77996</xdr:colOff>
      <xdr:row>746</xdr:row>
      <xdr:rowOff>176893</xdr:rowOff>
    </xdr:to>
    <xdr:cxnSp macro="">
      <xdr:nvCxnSpPr>
        <xdr:cNvPr id="3" name="直線矢印コネクタ 2"/>
        <xdr:cNvCxnSpPr/>
      </xdr:nvCxnSpPr>
      <xdr:spPr>
        <a:xfrm>
          <a:off x="5588889" y="49103365"/>
          <a:ext cx="0" cy="7395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62610</xdr:colOff>
      <xdr:row>747</xdr:row>
      <xdr:rowOff>19284</xdr:rowOff>
    </xdr:from>
    <xdr:to>
      <xdr:col>33</xdr:col>
      <xdr:colOff>203056</xdr:colOff>
      <xdr:row>747</xdr:row>
      <xdr:rowOff>232009</xdr:rowOff>
    </xdr:to>
    <xdr:sp macro="" textlink="">
      <xdr:nvSpPr>
        <xdr:cNvPr id="4" name="テキスト ボックス 3"/>
        <xdr:cNvSpPr txBox="1"/>
      </xdr:nvSpPr>
      <xdr:spPr>
        <a:xfrm>
          <a:off x="4348860" y="50039141"/>
          <a:ext cx="2589732"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21</xdr:col>
      <xdr:colOff>82966</xdr:colOff>
      <xdr:row>747</xdr:row>
      <xdr:rowOff>319532</xdr:rowOff>
    </xdr:from>
    <xdr:to>
      <xdr:col>34</xdr:col>
      <xdr:colOff>17687</xdr:colOff>
      <xdr:row>750</xdr:row>
      <xdr:rowOff>287781</xdr:rowOff>
    </xdr:to>
    <xdr:sp macro="" textlink="">
      <xdr:nvSpPr>
        <xdr:cNvPr id="5" name="テキスト ボックス 4"/>
        <xdr:cNvSpPr txBox="1"/>
      </xdr:nvSpPr>
      <xdr:spPr>
        <a:xfrm>
          <a:off x="4369216" y="50339389"/>
          <a:ext cx="2588114" cy="10296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Ａ：ジャパン</a:t>
          </a:r>
          <a:r>
            <a:rPr kumimoji="1" lang="en-US" altLang="ja-JP" sz="1400"/>
            <a:t>HR</a:t>
          </a:r>
          <a:r>
            <a:rPr kumimoji="1" lang="ja-JP" altLang="en-US" sz="1400"/>
            <a:t>ソリューションズ株式会社</a:t>
          </a:r>
          <a:endParaRPr kumimoji="1" lang="en-US" altLang="ja-JP" sz="1400"/>
        </a:p>
        <a:p>
          <a:pPr algn="ctr"/>
          <a:r>
            <a:rPr kumimoji="1" lang="ja-JP" altLang="en-US" sz="1400"/>
            <a:t>６．８百万円</a:t>
          </a:r>
          <a:endParaRPr kumimoji="1" lang="en-US" altLang="ja-JP" sz="1400"/>
        </a:p>
        <a:p>
          <a:endParaRPr kumimoji="1" lang="ja-JP" altLang="en-US" sz="1100"/>
        </a:p>
      </xdr:txBody>
    </xdr:sp>
    <xdr:clientData/>
  </xdr:twoCellAnchor>
  <xdr:twoCellAnchor>
    <xdr:from>
      <xdr:col>22</xdr:col>
      <xdr:colOff>18311</xdr:colOff>
      <xdr:row>750</xdr:row>
      <xdr:rowOff>272216</xdr:rowOff>
    </xdr:from>
    <xdr:to>
      <xdr:col>33</xdr:col>
      <xdr:colOff>102265</xdr:colOff>
      <xdr:row>752</xdr:row>
      <xdr:rowOff>330116</xdr:rowOff>
    </xdr:to>
    <xdr:sp macro="" textlink="">
      <xdr:nvSpPr>
        <xdr:cNvPr id="6" name="正方形/長方形 5"/>
        <xdr:cNvSpPr/>
      </xdr:nvSpPr>
      <xdr:spPr>
        <a:xfrm>
          <a:off x="4508668" y="51353430"/>
          <a:ext cx="2329133" cy="765472"/>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マニュアルの翻訳を行う</a:t>
          </a:r>
          <a:endParaRPr lang="en-US" altLang="ja-JP" sz="1000" kern="0" baseline="0"/>
        </a:p>
      </xdr:txBody>
    </xdr:sp>
    <xdr:clientData/>
  </xdr:twoCellAnchor>
  <xdr:twoCellAnchor>
    <xdr:from>
      <xdr:col>21</xdr:col>
      <xdr:colOff>27212</xdr:colOff>
      <xdr:row>751</xdr:row>
      <xdr:rowOff>50413</xdr:rowOff>
    </xdr:from>
    <xdr:to>
      <xdr:col>33</xdr:col>
      <xdr:colOff>194589</xdr:colOff>
      <xdr:row>752</xdr:row>
      <xdr:rowOff>288405</xdr:rowOff>
    </xdr:to>
    <xdr:sp macro="" textlink="">
      <xdr:nvSpPr>
        <xdr:cNvPr id="7" name="大かっこ 6"/>
        <xdr:cNvSpPr/>
      </xdr:nvSpPr>
      <xdr:spPr>
        <a:xfrm>
          <a:off x="4313462" y="51485413"/>
          <a:ext cx="2616663" cy="5917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45560</xdr:colOff>
      <xdr:row>742</xdr:row>
      <xdr:rowOff>190499</xdr:rowOff>
    </xdr:from>
    <xdr:to>
      <xdr:col>33</xdr:col>
      <xdr:colOff>129514</xdr:colOff>
      <xdr:row>744</xdr:row>
      <xdr:rowOff>248398</xdr:rowOff>
    </xdr:to>
    <xdr:sp macro="" textlink="">
      <xdr:nvSpPr>
        <xdr:cNvPr id="8" name="正方形/長方形 7"/>
        <xdr:cNvSpPr/>
      </xdr:nvSpPr>
      <xdr:spPr>
        <a:xfrm>
          <a:off x="4535917" y="48441428"/>
          <a:ext cx="2329133" cy="765470"/>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事業管理・受託者への指導</a:t>
          </a:r>
          <a:endParaRPr lang="en-US" altLang="ja-JP" sz="1000" kern="0" baseline="0"/>
        </a:p>
      </xdr:txBody>
    </xdr:sp>
    <xdr:clientData/>
  </xdr:twoCellAnchor>
  <xdr:twoCellAnchor>
    <xdr:from>
      <xdr:col>21</xdr:col>
      <xdr:colOff>54461</xdr:colOff>
      <xdr:row>742</xdr:row>
      <xdr:rowOff>322481</xdr:rowOff>
    </xdr:from>
    <xdr:to>
      <xdr:col>34</xdr:col>
      <xdr:colOff>17731</xdr:colOff>
      <xdr:row>744</xdr:row>
      <xdr:rowOff>206687</xdr:rowOff>
    </xdr:to>
    <xdr:sp macro="" textlink="">
      <xdr:nvSpPr>
        <xdr:cNvPr id="9" name="大かっこ 8"/>
        <xdr:cNvSpPr/>
      </xdr:nvSpPr>
      <xdr:spPr>
        <a:xfrm>
          <a:off x="4340711" y="48573410"/>
          <a:ext cx="2616663" cy="591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430</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630</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600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549</v>
      </c>
      <c r="H5" s="839"/>
      <c r="I5" s="839"/>
      <c r="J5" s="839"/>
      <c r="K5" s="839"/>
      <c r="L5" s="839"/>
      <c r="M5" s="840" t="s">
        <v>66</v>
      </c>
      <c r="N5" s="841"/>
      <c r="O5" s="841"/>
      <c r="P5" s="841"/>
      <c r="Q5" s="841"/>
      <c r="R5" s="842"/>
      <c r="S5" s="843" t="s">
        <v>79</v>
      </c>
      <c r="T5" s="839"/>
      <c r="U5" s="839"/>
      <c r="V5" s="839"/>
      <c r="W5" s="839"/>
      <c r="X5" s="844"/>
      <c r="Y5" s="696" t="s">
        <v>3</v>
      </c>
      <c r="Z5" s="539"/>
      <c r="AA5" s="539"/>
      <c r="AB5" s="539"/>
      <c r="AC5" s="539"/>
      <c r="AD5" s="540"/>
      <c r="AE5" s="697" t="s">
        <v>550</v>
      </c>
      <c r="AF5" s="697"/>
      <c r="AG5" s="697"/>
      <c r="AH5" s="697"/>
      <c r="AI5" s="697"/>
      <c r="AJ5" s="697"/>
      <c r="AK5" s="697"/>
      <c r="AL5" s="697"/>
      <c r="AM5" s="697"/>
      <c r="AN5" s="697"/>
      <c r="AO5" s="697"/>
      <c r="AP5" s="698"/>
      <c r="AQ5" s="699" t="s">
        <v>637</v>
      </c>
      <c r="AR5" s="700"/>
      <c r="AS5" s="700"/>
      <c r="AT5" s="700"/>
      <c r="AU5" s="700"/>
      <c r="AV5" s="700"/>
      <c r="AW5" s="700"/>
      <c r="AX5" s="701"/>
    </row>
    <row r="6" spans="1:50" ht="39" customHeight="1" x14ac:dyDescent="0.15">
      <c r="A6" s="704" t="s">
        <v>4</v>
      </c>
      <c r="B6" s="705"/>
      <c r="C6" s="705"/>
      <c r="D6" s="705"/>
      <c r="E6" s="705"/>
      <c r="F6" s="705"/>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638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20"/>
      <c r="I8" s="720"/>
      <c r="J8" s="720"/>
      <c r="K8" s="720"/>
      <c r="L8" s="720"/>
      <c r="M8" s="720"/>
      <c r="N8" s="720"/>
      <c r="O8" s="720"/>
      <c r="P8" s="720"/>
      <c r="Q8" s="720"/>
      <c r="R8" s="720"/>
      <c r="S8" s="720"/>
      <c r="T8" s="720"/>
      <c r="U8" s="720"/>
      <c r="V8" s="720"/>
      <c r="W8" s="720"/>
      <c r="X8" s="940"/>
      <c r="Y8" s="845" t="s">
        <v>390</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55" t="s">
        <v>554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5">
        <v>7</v>
      </c>
      <c r="Q13" s="656"/>
      <c r="R13" s="656"/>
      <c r="S13" s="656"/>
      <c r="T13" s="656"/>
      <c r="U13" s="656"/>
      <c r="V13" s="657"/>
      <c r="W13" s="655">
        <v>18</v>
      </c>
      <c r="X13" s="656"/>
      <c r="Y13" s="656"/>
      <c r="Z13" s="656"/>
      <c r="AA13" s="656"/>
      <c r="AB13" s="656"/>
      <c r="AC13" s="657"/>
      <c r="AD13" s="655">
        <v>8</v>
      </c>
      <c r="AE13" s="656"/>
      <c r="AF13" s="656"/>
      <c r="AG13" s="656"/>
      <c r="AH13" s="656"/>
      <c r="AI13" s="656"/>
      <c r="AJ13" s="657"/>
      <c r="AK13" s="655">
        <v>0</v>
      </c>
      <c r="AL13" s="656"/>
      <c r="AM13" s="656"/>
      <c r="AN13" s="656"/>
      <c r="AO13" s="656"/>
      <c r="AP13" s="656"/>
      <c r="AQ13" s="657"/>
      <c r="AR13" s="917">
        <v>0</v>
      </c>
      <c r="AS13" s="918"/>
      <c r="AT13" s="918"/>
      <c r="AU13" s="918"/>
      <c r="AV13" s="918"/>
      <c r="AW13" s="918"/>
      <c r="AX13" s="919"/>
    </row>
    <row r="14" spans="1:50" ht="21" customHeight="1" x14ac:dyDescent="0.15">
      <c r="A14" s="614"/>
      <c r="B14" s="615"/>
      <c r="C14" s="615"/>
      <c r="D14" s="615"/>
      <c r="E14" s="615"/>
      <c r="F14" s="616"/>
      <c r="G14" s="725"/>
      <c r="H14" s="726"/>
      <c r="I14" s="711" t="s">
        <v>8</v>
      </c>
      <c r="J14" s="763"/>
      <c r="K14" s="763"/>
      <c r="L14" s="763"/>
      <c r="M14" s="763"/>
      <c r="N14" s="763"/>
      <c r="O14" s="764"/>
      <c r="P14" s="655" t="s">
        <v>555</v>
      </c>
      <c r="Q14" s="656"/>
      <c r="R14" s="656"/>
      <c r="S14" s="656"/>
      <c r="T14" s="656"/>
      <c r="U14" s="656"/>
      <c r="V14" s="657"/>
      <c r="W14" s="655" t="s">
        <v>555</v>
      </c>
      <c r="X14" s="656"/>
      <c r="Y14" s="656"/>
      <c r="Z14" s="656"/>
      <c r="AA14" s="656"/>
      <c r="AB14" s="656"/>
      <c r="AC14" s="657"/>
      <c r="AD14" s="655" t="s">
        <v>555</v>
      </c>
      <c r="AE14" s="656"/>
      <c r="AF14" s="656"/>
      <c r="AG14" s="656"/>
      <c r="AH14" s="656"/>
      <c r="AI14" s="656"/>
      <c r="AJ14" s="657"/>
      <c r="AK14" s="655" t="s">
        <v>555</v>
      </c>
      <c r="AL14" s="656"/>
      <c r="AM14" s="656"/>
      <c r="AN14" s="656"/>
      <c r="AO14" s="656"/>
      <c r="AP14" s="656"/>
      <c r="AQ14" s="657"/>
      <c r="AR14" s="787"/>
      <c r="AS14" s="787"/>
      <c r="AT14" s="787"/>
      <c r="AU14" s="787"/>
      <c r="AV14" s="787"/>
      <c r="AW14" s="787"/>
      <c r="AX14" s="788"/>
    </row>
    <row r="15" spans="1:50" ht="21" customHeight="1" x14ac:dyDescent="0.15">
      <c r="A15" s="614"/>
      <c r="B15" s="615"/>
      <c r="C15" s="615"/>
      <c r="D15" s="615"/>
      <c r="E15" s="615"/>
      <c r="F15" s="616"/>
      <c r="G15" s="725"/>
      <c r="H15" s="726"/>
      <c r="I15" s="711" t="s">
        <v>51</v>
      </c>
      <c r="J15" s="712"/>
      <c r="K15" s="712"/>
      <c r="L15" s="712"/>
      <c r="M15" s="712"/>
      <c r="N15" s="712"/>
      <c r="O15" s="713"/>
      <c r="P15" s="655" t="s">
        <v>555</v>
      </c>
      <c r="Q15" s="656"/>
      <c r="R15" s="656"/>
      <c r="S15" s="656"/>
      <c r="T15" s="656"/>
      <c r="U15" s="656"/>
      <c r="V15" s="657"/>
      <c r="W15" s="655" t="s">
        <v>555</v>
      </c>
      <c r="X15" s="656"/>
      <c r="Y15" s="656"/>
      <c r="Z15" s="656"/>
      <c r="AA15" s="656"/>
      <c r="AB15" s="656"/>
      <c r="AC15" s="657"/>
      <c r="AD15" s="655" t="s">
        <v>555</v>
      </c>
      <c r="AE15" s="656"/>
      <c r="AF15" s="656"/>
      <c r="AG15" s="656"/>
      <c r="AH15" s="656"/>
      <c r="AI15" s="656"/>
      <c r="AJ15" s="657"/>
      <c r="AK15" s="655" t="s">
        <v>555</v>
      </c>
      <c r="AL15" s="656"/>
      <c r="AM15" s="656"/>
      <c r="AN15" s="656"/>
      <c r="AO15" s="656"/>
      <c r="AP15" s="656"/>
      <c r="AQ15" s="657"/>
      <c r="AR15" s="655"/>
      <c r="AS15" s="656"/>
      <c r="AT15" s="656"/>
      <c r="AU15" s="656"/>
      <c r="AV15" s="656"/>
      <c r="AW15" s="656"/>
      <c r="AX15" s="806"/>
    </row>
    <row r="16" spans="1:50" ht="21" customHeight="1" x14ac:dyDescent="0.15">
      <c r="A16" s="614"/>
      <c r="B16" s="615"/>
      <c r="C16" s="615"/>
      <c r="D16" s="615"/>
      <c r="E16" s="615"/>
      <c r="F16" s="616"/>
      <c r="G16" s="725"/>
      <c r="H16" s="726"/>
      <c r="I16" s="711" t="s">
        <v>52</v>
      </c>
      <c r="J16" s="712"/>
      <c r="K16" s="712"/>
      <c r="L16" s="712"/>
      <c r="M16" s="712"/>
      <c r="N16" s="712"/>
      <c r="O16" s="713"/>
      <c r="P16" s="655" t="s">
        <v>555</v>
      </c>
      <c r="Q16" s="656"/>
      <c r="R16" s="656"/>
      <c r="S16" s="656"/>
      <c r="T16" s="656"/>
      <c r="U16" s="656"/>
      <c r="V16" s="657"/>
      <c r="W16" s="655" t="s">
        <v>555</v>
      </c>
      <c r="X16" s="656"/>
      <c r="Y16" s="656"/>
      <c r="Z16" s="656"/>
      <c r="AA16" s="656"/>
      <c r="AB16" s="656"/>
      <c r="AC16" s="657"/>
      <c r="AD16" s="655" t="s">
        <v>555</v>
      </c>
      <c r="AE16" s="656"/>
      <c r="AF16" s="656"/>
      <c r="AG16" s="656"/>
      <c r="AH16" s="656"/>
      <c r="AI16" s="656"/>
      <c r="AJ16" s="657"/>
      <c r="AK16" s="655" t="s">
        <v>555</v>
      </c>
      <c r="AL16" s="656"/>
      <c r="AM16" s="656"/>
      <c r="AN16" s="656"/>
      <c r="AO16" s="656"/>
      <c r="AP16" s="656"/>
      <c r="AQ16" s="657"/>
      <c r="AR16" s="758"/>
      <c r="AS16" s="759"/>
      <c r="AT16" s="759"/>
      <c r="AU16" s="759"/>
      <c r="AV16" s="759"/>
      <c r="AW16" s="759"/>
      <c r="AX16" s="760"/>
    </row>
    <row r="17" spans="1:50" ht="24.75" customHeight="1" x14ac:dyDescent="0.15">
      <c r="A17" s="614"/>
      <c r="B17" s="615"/>
      <c r="C17" s="615"/>
      <c r="D17" s="615"/>
      <c r="E17" s="615"/>
      <c r="F17" s="616"/>
      <c r="G17" s="725"/>
      <c r="H17" s="726"/>
      <c r="I17" s="711" t="s">
        <v>50</v>
      </c>
      <c r="J17" s="763"/>
      <c r="K17" s="763"/>
      <c r="L17" s="763"/>
      <c r="M17" s="763"/>
      <c r="N17" s="763"/>
      <c r="O17" s="764"/>
      <c r="P17" s="655" t="s">
        <v>555</v>
      </c>
      <c r="Q17" s="656"/>
      <c r="R17" s="656"/>
      <c r="S17" s="656"/>
      <c r="T17" s="656"/>
      <c r="U17" s="656"/>
      <c r="V17" s="657"/>
      <c r="W17" s="655" t="s">
        <v>555</v>
      </c>
      <c r="X17" s="656"/>
      <c r="Y17" s="656"/>
      <c r="Z17" s="656"/>
      <c r="AA17" s="656"/>
      <c r="AB17" s="656"/>
      <c r="AC17" s="657"/>
      <c r="AD17" s="655" t="s">
        <v>555</v>
      </c>
      <c r="AE17" s="656"/>
      <c r="AF17" s="656"/>
      <c r="AG17" s="656"/>
      <c r="AH17" s="656"/>
      <c r="AI17" s="656"/>
      <c r="AJ17" s="657"/>
      <c r="AK17" s="655" t="s">
        <v>555</v>
      </c>
      <c r="AL17" s="656"/>
      <c r="AM17" s="656"/>
      <c r="AN17" s="656"/>
      <c r="AO17" s="656"/>
      <c r="AP17" s="656"/>
      <c r="AQ17" s="657"/>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7">
        <f>SUM(P13:V17)</f>
        <v>7</v>
      </c>
      <c r="Q18" s="878"/>
      <c r="R18" s="878"/>
      <c r="S18" s="878"/>
      <c r="T18" s="878"/>
      <c r="U18" s="878"/>
      <c r="V18" s="879"/>
      <c r="W18" s="877">
        <f>SUM(W13:AC17)</f>
        <v>18</v>
      </c>
      <c r="X18" s="878"/>
      <c r="Y18" s="878"/>
      <c r="Z18" s="878"/>
      <c r="AA18" s="878"/>
      <c r="AB18" s="878"/>
      <c r="AC18" s="879"/>
      <c r="AD18" s="877">
        <f>SUM(AD13:AJ17)</f>
        <v>8</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5">
        <v>4</v>
      </c>
      <c r="Q19" s="656"/>
      <c r="R19" s="656"/>
      <c r="S19" s="656"/>
      <c r="T19" s="656"/>
      <c r="U19" s="656"/>
      <c r="V19" s="657"/>
      <c r="W19" s="655">
        <v>14</v>
      </c>
      <c r="X19" s="656"/>
      <c r="Y19" s="656"/>
      <c r="Z19" s="656"/>
      <c r="AA19" s="656"/>
      <c r="AB19" s="656"/>
      <c r="AC19" s="657"/>
      <c r="AD19" s="655">
        <v>7</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5" t="s">
        <v>10</v>
      </c>
      <c r="H20" s="876"/>
      <c r="I20" s="876"/>
      <c r="J20" s="876"/>
      <c r="K20" s="876"/>
      <c r="L20" s="876"/>
      <c r="M20" s="876"/>
      <c r="N20" s="876"/>
      <c r="O20" s="876"/>
      <c r="P20" s="311">
        <f>IF(P18=0, "-", SUM(P19)/P18)</f>
        <v>0.5714285714285714</v>
      </c>
      <c r="Q20" s="311"/>
      <c r="R20" s="311"/>
      <c r="S20" s="311"/>
      <c r="T20" s="311"/>
      <c r="U20" s="311"/>
      <c r="V20" s="311"/>
      <c r="W20" s="311">
        <f t="shared" ref="W20" si="0">IF(W18=0, "-", SUM(W19)/W18)</f>
        <v>0.77777777777777779</v>
      </c>
      <c r="X20" s="311"/>
      <c r="Y20" s="311"/>
      <c r="Z20" s="311"/>
      <c r="AA20" s="311"/>
      <c r="AB20" s="311"/>
      <c r="AC20" s="311"/>
      <c r="AD20" s="311">
        <f t="shared" ref="AD20" si="1">IF(AD18=0, "-", SUM(AD19)/AD18)</f>
        <v>0.875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0.5714285714285714</v>
      </c>
      <c r="Q21" s="311"/>
      <c r="R21" s="311"/>
      <c r="S21" s="311"/>
      <c r="T21" s="311"/>
      <c r="U21" s="311"/>
      <c r="V21" s="311"/>
      <c r="W21" s="311">
        <f t="shared" ref="W21" si="2">IF(W19=0, "-", SUM(W19)/SUM(W13,W14))</f>
        <v>0.77777777777777779</v>
      </c>
      <c r="X21" s="311"/>
      <c r="Y21" s="311"/>
      <c r="Z21" s="311"/>
      <c r="AA21" s="311"/>
      <c r="AB21" s="311"/>
      <c r="AC21" s="311"/>
      <c r="AD21" s="311">
        <f t="shared" ref="AD21" si="3">IF(AD19=0, "-", SUM(AD19)/SUM(AD13,AD14))</f>
        <v>0.875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hidden="1"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t="s">
        <v>639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8" t="s">
        <v>355</v>
      </c>
      <c r="AR30" s="769"/>
      <c r="AS30" s="769"/>
      <c r="AT30" s="770"/>
      <c r="AU30" s="775" t="s">
        <v>253</v>
      </c>
      <c r="AV30" s="775"/>
      <c r="AW30" s="775"/>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616</v>
      </c>
      <c r="AR31" s="193"/>
      <c r="AS31" s="126" t="s">
        <v>356</v>
      </c>
      <c r="AT31" s="127"/>
      <c r="AU31" s="192" t="s">
        <v>616</v>
      </c>
      <c r="AV31" s="192"/>
      <c r="AW31" s="394" t="s">
        <v>300</v>
      </c>
      <c r="AX31" s="395"/>
    </row>
    <row r="32" spans="1:50" ht="27.75" customHeight="1" x14ac:dyDescent="0.15">
      <c r="A32" s="399"/>
      <c r="B32" s="397"/>
      <c r="C32" s="397"/>
      <c r="D32" s="397"/>
      <c r="E32" s="397"/>
      <c r="F32" s="398"/>
      <c r="G32" s="560" t="s">
        <v>556</v>
      </c>
      <c r="H32" s="561"/>
      <c r="I32" s="561"/>
      <c r="J32" s="561"/>
      <c r="K32" s="561"/>
      <c r="L32" s="561"/>
      <c r="M32" s="561"/>
      <c r="N32" s="561"/>
      <c r="O32" s="562"/>
      <c r="P32" s="98" t="s">
        <v>631</v>
      </c>
      <c r="Q32" s="98"/>
      <c r="R32" s="98"/>
      <c r="S32" s="98"/>
      <c r="T32" s="98"/>
      <c r="U32" s="98"/>
      <c r="V32" s="98"/>
      <c r="W32" s="98"/>
      <c r="X32" s="99"/>
      <c r="Y32" s="467" t="s">
        <v>12</v>
      </c>
      <c r="Z32" s="527"/>
      <c r="AA32" s="528"/>
      <c r="AB32" s="457" t="s">
        <v>517</v>
      </c>
      <c r="AC32" s="457"/>
      <c r="AD32" s="457"/>
      <c r="AE32" s="211">
        <v>100</v>
      </c>
      <c r="AF32" s="212"/>
      <c r="AG32" s="212"/>
      <c r="AH32" s="212"/>
      <c r="AI32" s="211">
        <v>95</v>
      </c>
      <c r="AJ32" s="212"/>
      <c r="AK32" s="212"/>
      <c r="AL32" s="212"/>
      <c r="AM32" s="211">
        <v>100</v>
      </c>
      <c r="AN32" s="212"/>
      <c r="AO32" s="212"/>
      <c r="AP32" s="212"/>
      <c r="AQ32" s="333" t="s">
        <v>616</v>
      </c>
      <c r="AR32" s="200"/>
      <c r="AS32" s="200"/>
      <c r="AT32" s="334"/>
      <c r="AU32" s="212" t="s">
        <v>617</v>
      </c>
      <c r="AV32" s="212"/>
      <c r="AW32" s="212"/>
      <c r="AX32" s="214"/>
    </row>
    <row r="33" spans="1:50" ht="27.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517</v>
      </c>
      <c r="AC33" s="519"/>
      <c r="AD33" s="519"/>
      <c r="AE33" s="211">
        <v>80</v>
      </c>
      <c r="AF33" s="212"/>
      <c r="AG33" s="212"/>
      <c r="AH33" s="212"/>
      <c r="AI33" s="211">
        <v>80</v>
      </c>
      <c r="AJ33" s="212"/>
      <c r="AK33" s="212"/>
      <c r="AL33" s="212"/>
      <c r="AM33" s="211">
        <v>80</v>
      </c>
      <c r="AN33" s="212"/>
      <c r="AO33" s="212"/>
      <c r="AP33" s="212"/>
      <c r="AQ33" s="333" t="s">
        <v>616</v>
      </c>
      <c r="AR33" s="200"/>
      <c r="AS33" s="200"/>
      <c r="AT33" s="334"/>
      <c r="AU33" s="212" t="s">
        <v>616</v>
      </c>
      <c r="AV33" s="212"/>
      <c r="AW33" s="212"/>
      <c r="AX33" s="214"/>
    </row>
    <row r="34" spans="1:50" ht="27.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125</v>
      </c>
      <c r="AF34" s="212"/>
      <c r="AG34" s="212"/>
      <c r="AH34" s="212"/>
      <c r="AI34" s="211">
        <v>119</v>
      </c>
      <c r="AJ34" s="212"/>
      <c r="AK34" s="212"/>
      <c r="AL34" s="212"/>
      <c r="AM34" s="211">
        <v>125</v>
      </c>
      <c r="AN34" s="212"/>
      <c r="AO34" s="212"/>
      <c r="AP34" s="212"/>
      <c r="AQ34" s="333" t="s">
        <v>616</v>
      </c>
      <c r="AR34" s="200"/>
      <c r="AS34" s="200"/>
      <c r="AT34" s="334"/>
      <c r="AU34" s="212" t="s">
        <v>616</v>
      </c>
      <c r="AV34" s="212"/>
      <c r="AW34" s="212"/>
      <c r="AX34" s="214"/>
    </row>
    <row r="35" spans="1:50" ht="23.25" customHeight="1" x14ac:dyDescent="0.15">
      <c r="A35" s="219" t="s">
        <v>526</v>
      </c>
      <c r="B35" s="220"/>
      <c r="C35" s="220"/>
      <c r="D35" s="220"/>
      <c r="E35" s="220"/>
      <c r="F35" s="221"/>
      <c r="G35" s="225" t="s">
        <v>618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619</v>
      </c>
      <c r="AR38" s="193"/>
      <c r="AS38" s="126" t="s">
        <v>356</v>
      </c>
      <c r="AT38" s="127"/>
      <c r="AU38" s="192" t="s">
        <v>620</v>
      </c>
      <c r="AV38" s="192"/>
      <c r="AW38" s="394" t="s">
        <v>300</v>
      </c>
      <c r="AX38" s="395"/>
    </row>
    <row r="39" spans="1:50" ht="23.25" customHeight="1" x14ac:dyDescent="0.15">
      <c r="A39" s="399"/>
      <c r="B39" s="397"/>
      <c r="C39" s="397"/>
      <c r="D39" s="397"/>
      <c r="E39" s="397"/>
      <c r="F39" s="398"/>
      <c r="G39" s="560" t="s">
        <v>557</v>
      </c>
      <c r="H39" s="561"/>
      <c r="I39" s="561"/>
      <c r="J39" s="561"/>
      <c r="K39" s="561"/>
      <c r="L39" s="561"/>
      <c r="M39" s="561"/>
      <c r="N39" s="561"/>
      <c r="O39" s="562"/>
      <c r="P39" s="98" t="s">
        <v>558</v>
      </c>
      <c r="Q39" s="98"/>
      <c r="R39" s="98"/>
      <c r="S39" s="98"/>
      <c r="T39" s="98"/>
      <c r="U39" s="98"/>
      <c r="V39" s="98"/>
      <c r="W39" s="98"/>
      <c r="X39" s="99"/>
      <c r="Y39" s="467" t="s">
        <v>12</v>
      </c>
      <c r="Z39" s="527"/>
      <c r="AA39" s="528"/>
      <c r="AB39" s="457" t="s">
        <v>559</v>
      </c>
      <c r="AC39" s="457"/>
      <c r="AD39" s="457"/>
      <c r="AE39" s="211">
        <v>46217</v>
      </c>
      <c r="AF39" s="212"/>
      <c r="AG39" s="212"/>
      <c r="AH39" s="212"/>
      <c r="AI39" s="211">
        <v>46611</v>
      </c>
      <c r="AJ39" s="212"/>
      <c r="AK39" s="212"/>
      <c r="AL39" s="212"/>
      <c r="AM39" s="211">
        <v>47325</v>
      </c>
      <c r="AN39" s="212"/>
      <c r="AO39" s="212"/>
      <c r="AP39" s="212"/>
      <c r="AQ39" s="333" t="s">
        <v>620</v>
      </c>
      <c r="AR39" s="200"/>
      <c r="AS39" s="200"/>
      <c r="AT39" s="334"/>
      <c r="AU39" s="212" t="s">
        <v>620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559</v>
      </c>
      <c r="AC40" s="519"/>
      <c r="AD40" s="519"/>
      <c r="AE40" s="211">
        <v>46737</v>
      </c>
      <c r="AF40" s="212"/>
      <c r="AG40" s="212"/>
      <c r="AH40" s="212"/>
      <c r="AI40" s="211">
        <v>46217</v>
      </c>
      <c r="AJ40" s="212"/>
      <c r="AK40" s="212"/>
      <c r="AL40" s="212"/>
      <c r="AM40" s="211">
        <v>46611</v>
      </c>
      <c r="AN40" s="212"/>
      <c r="AO40" s="212"/>
      <c r="AP40" s="212"/>
      <c r="AQ40" s="333" t="s">
        <v>620</v>
      </c>
      <c r="AR40" s="200"/>
      <c r="AS40" s="200"/>
      <c r="AT40" s="334"/>
      <c r="AU40" s="212" t="s">
        <v>620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101</v>
      </c>
      <c r="AF41" s="212"/>
      <c r="AG41" s="212"/>
      <c r="AH41" s="212"/>
      <c r="AI41" s="211">
        <v>99</v>
      </c>
      <c r="AJ41" s="212"/>
      <c r="AK41" s="212"/>
      <c r="AL41" s="212"/>
      <c r="AM41" s="211">
        <v>98</v>
      </c>
      <c r="AN41" s="212"/>
      <c r="AO41" s="212"/>
      <c r="AP41" s="212"/>
      <c r="AQ41" s="333" t="s">
        <v>620</v>
      </c>
      <c r="AR41" s="200"/>
      <c r="AS41" s="200"/>
      <c r="AT41" s="334"/>
      <c r="AU41" s="212" t="s">
        <v>621</v>
      </c>
      <c r="AV41" s="212"/>
      <c r="AW41" s="212"/>
      <c r="AX41" s="214"/>
    </row>
    <row r="42" spans="1:50" ht="23.25" customHeight="1" x14ac:dyDescent="0.15">
      <c r="A42" s="219" t="s">
        <v>526</v>
      </c>
      <c r="B42" s="220"/>
      <c r="C42" s="220"/>
      <c r="D42" s="220"/>
      <c r="E42" s="220"/>
      <c r="F42" s="221"/>
      <c r="G42" s="225" t="s">
        <v>560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4</v>
      </c>
      <c r="AF101" s="212"/>
      <c r="AG101" s="212"/>
      <c r="AH101" s="213"/>
      <c r="AI101" s="211">
        <v>12</v>
      </c>
      <c r="AJ101" s="212"/>
      <c r="AK101" s="212"/>
      <c r="AL101" s="213"/>
      <c r="AM101" s="211" t="s">
        <v>601</v>
      </c>
      <c r="AN101" s="212"/>
      <c r="AO101" s="212"/>
      <c r="AP101" s="213"/>
      <c r="AQ101" s="211" t="s">
        <v>620</v>
      </c>
      <c r="AR101" s="212"/>
      <c r="AS101" s="212"/>
      <c r="AT101" s="213"/>
      <c r="AU101" s="211" t="s">
        <v>620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5</v>
      </c>
      <c r="AF102" s="414"/>
      <c r="AG102" s="414"/>
      <c r="AH102" s="414"/>
      <c r="AI102" s="414">
        <v>10</v>
      </c>
      <c r="AJ102" s="414"/>
      <c r="AK102" s="414"/>
      <c r="AL102" s="414"/>
      <c r="AM102" s="414" t="s">
        <v>602</v>
      </c>
      <c r="AN102" s="414"/>
      <c r="AO102" s="414"/>
      <c r="AP102" s="414"/>
      <c r="AQ102" s="266" t="s">
        <v>621</v>
      </c>
      <c r="AR102" s="267"/>
      <c r="AS102" s="267"/>
      <c r="AT102" s="312"/>
      <c r="AU102" s="266" t="s">
        <v>620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563</v>
      </c>
      <c r="H104" s="98"/>
      <c r="I104" s="98"/>
      <c r="J104" s="98"/>
      <c r="K104" s="98"/>
      <c r="L104" s="98"/>
      <c r="M104" s="98"/>
      <c r="N104" s="98"/>
      <c r="O104" s="98"/>
      <c r="P104" s="98"/>
      <c r="Q104" s="98"/>
      <c r="R104" s="98"/>
      <c r="S104" s="98"/>
      <c r="T104" s="98"/>
      <c r="U104" s="98"/>
      <c r="V104" s="98"/>
      <c r="W104" s="98"/>
      <c r="X104" s="99"/>
      <c r="Y104" s="461" t="s">
        <v>55</v>
      </c>
      <c r="Z104" s="462"/>
      <c r="AA104" s="463"/>
      <c r="AB104" s="541" t="s">
        <v>564</v>
      </c>
      <c r="AC104" s="542"/>
      <c r="AD104" s="543"/>
      <c r="AE104" s="211">
        <v>18</v>
      </c>
      <c r="AF104" s="212"/>
      <c r="AG104" s="212"/>
      <c r="AH104" s="213"/>
      <c r="AI104" s="211">
        <v>50</v>
      </c>
      <c r="AJ104" s="212"/>
      <c r="AK104" s="212"/>
      <c r="AL104" s="213"/>
      <c r="AM104" s="211" t="s">
        <v>601</v>
      </c>
      <c r="AN104" s="212"/>
      <c r="AO104" s="212"/>
      <c r="AP104" s="213"/>
      <c r="AQ104" s="211" t="s">
        <v>620</v>
      </c>
      <c r="AR104" s="212"/>
      <c r="AS104" s="212"/>
      <c r="AT104" s="213"/>
      <c r="AU104" s="211" t="s">
        <v>620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564</v>
      </c>
      <c r="AC105" s="465"/>
      <c r="AD105" s="466"/>
      <c r="AE105" s="414">
        <v>30</v>
      </c>
      <c r="AF105" s="414"/>
      <c r="AG105" s="414"/>
      <c r="AH105" s="414"/>
      <c r="AI105" s="414">
        <v>60</v>
      </c>
      <c r="AJ105" s="414"/>
      <c r="AK105" s="414"/>
      <c r="AL105" s="414"/>
      <c r="AM105" s="414" t="s">
        <v>602</v>
      </c>
      <c r="AN105" s="414"/>
      <c r="AO105" s="414"/>
      <c r="AP105" s="414"/>
      <c r="AQ105" s="211" t="s">
        <v>620</v>
      </c>
      <c r="AR105" s="212"/>
      <c r="AS105" s="212"/>
      <c r="AT105" s="213"/>
      <c r="AU105" s="266" t="s">
        <v>620</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565</v>
      </c>
      <c r="H107" s="98"/>
      <c r="I107" s="98"/>
      <c r="J107" s="98"/>
      <c r="K107" s="98"/>
      <c r="L107" s="98"/>
      <c r="M107" s="98"/>
      <c r="N107" s="98"/>
      <c r="O107" s="98"/>
      <c r="P107" s="98"/>
      <c r="Q107" s="98"/>
      <c r="R107" s="98"/>
      <c r="S107" s="98"/>
      <c r="T107" s="98"/>
      <c r="U107" s="98"/>
      <c r="V107" s="98"/>
      <c r="W107" s="98"/>
      <c r="X107" s="99"/>
      <c r="Y107" s="461" t="s">
        <v>55</v>
      </c>
      <c r="Z107" s="462"/>
      <c r="AA107" s="463"/>
      <c r="AB107" s="541" t="s">
        <v>566</v>
      </c>
      <c r="AC107" s="542"/>
      <c r="AD107" s="543"/>
      <c r="AE107" s="414" t="s">
        <v>555</v>
      </c>
      <c r="AF107" s="414"/>
      <c r="AG107" s="414"/>
      <c r="AH107" s="414"/>
      <c r="AI107" s="414" t="s">
        <v>555</v>
      </c>
      <c r="AJ107" s="414"/>
      <c r="AK107" s="414"/>
      <c r="AL107" s="414"/>
      <c r="AM107" s="414">
        <v>4</v>
      </c>
      <c r="AN107" s="414"/>
      <c r="AO107" s="414"/>
      <c r="AP107" s="414"/>
      <c r="AQ107" s="211" t="s">
        <v>616</v>
      </c>
      <c r="AR107" s="212"/>
      <c r="AS107" s="212"/>
      <c r="AT107" s="213"/>
      <c r="AU107" s="211" t="s">
        <v>620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566</v>
      </c>
      <c r="AC108" s="465"/>
      <c r="AD108" s="466"/>
      <c r="AE108" s="414" t="s">
        <v>555</v>
      </c>
      <c r="AF108" s="414"/>
      <c r="AG108" s="414"/>
      <c r="AH108" s="414"/>
      <c r="AI108" s="414" t="s">
        <v>555</v>
      </c>
      <c r="AJ108" s="414"/>
      <c r="AK108" s="414"/>
      <c r="AL108" s="414"/>
      <c r="AM108" s="414">
        <v>4</v>
      </c>
      <c r="AN108" s="414"/>
      <c r="AO108" s="414"/>
      <c r="AP108" s="414"/>
      <c r="AQ108" s="211" t="s">
        <v>616</v>
      </c>
      <c r="AR108" s="212"/>
      <c r="AS108" s="212"/>
      <c r="AT108" s="213"/>
      <c r="AU108" s="266" t="s">
        <v>620</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1031364</v>
      </c>
      <c r="AF116" s="414"/>
      <c r="AG116" s="414"/>
      <c r="AH116" s="414"/>
      <c r="AI116" s="414">
        <v>1098000</v>
      </c>
      <c r="AJ116" s="414"/>
      <c r="AK116" s="414"/>
      <c r="AL116" s="414"/>
      <c r="AM116" s="414" t="s">
        <v>603</v>
      </c>
      <c r="AN116" s="414"/>
      <c r="AO116" s="414"/>
      <c r="AP116" s="414"/>
      <c r="AQ116" s="211" t="s">
        <v>603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603</v>
      </c>
      <c r="AN117" s="547"/>
      <c r="AO117" s="547"/>
      <c r="AP117" s="547"/>
      <c r="AQ117" s="547" t="s">
        <v>603</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229192</v>
      </c>
      <c r="AF119" s="414"/>
      <c r="AG119" s="414"/>
      <c r="AH119" s="414"/>
      <c r="AI119" s="414">
        <v>263520</v>
      </c>
      <c r="AJ119" s="414"/>
      <c r="AK119" s="414"/>
      <c r="AL119" s="414"/>
      <c r="AM119" s="414" t="s">
        <v>603</v>
      </c>
      <c r="AN119" s="414"/>
      <c r="AO119" s="414"/>
      <c r="AP119" s="414"/>
      <c r="AQ119" s="211" t="s">
        <v>603</v>
      </c>
      <c r="AR119" s="212"/>
      <c r="AS119" s="212"/>
      <c r="AT119" s="212"/>
      <c r="AU119" s="212"/>
      <c r="AV119" s="212"/>
      <c r="AW119" s="212"/>
      <c r="AX119" s="214"/>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569</v>
      </c>
      <c r="AC120" s="469"/>
      <c r="AD120" s="470"/>
      <c r="AE120" s="547" t="s">
        <v>573</v>
      </c>
      <c r="AF120" s="547"/>
      <c r="AG120" s="547"/>
      <c r="AH120" s="547"/>
      <c r="AI120" s="547" t="s">
        <v>574</v>
      </c>
      <c r="AJ120" s="547"/>
      <c r="AK120" s="547"/>
      <c r="AL120" s="547"/>
      <c r="AM120" s="547" t="s">
        <v>603</v>
      </c>
      <c r="AN120" s="547"/>
      <c r="AO120" s="547"/>
      <c r="AP120" s="547"/>
      <c r="AQ120" s="547" t="s">
        <v>603</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customHeight="1" x14ac:dyDescent="0.15">
      <c r="A122" s="435"/>
      <c r="B122" s="436"/>
      <c r="C122" s="436"/>
      <c r="D122" s="436"/>
      <c r="E122" s="436"/>
      <c r="F122" s="437"/>
      <c r="G122" s="389" t="s">
        <v>575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576</v>
      </c>
      <c r="AC122" s="459"/>
      <c r="AD122" s="460"/>
      <c r="AE122" s="414" t="s">
        <v>555</v>
      </c>
      <c r="AF122" s="414"/>
      <c r="AG122" s="414"/>
      <c r="AH122" s="414"/>
      <c r="AI122" s="414" t="s">
        <v>555</v>
      </c>
      <c r="AJ122" s="414"/>
      <c r="AK122" s="414"/>
      <c r="AL122" s="414"/>
      <c r="AM122" s="414">
        <v>1696947</v>
      </c>
      <c r="AN122" s="414"/>
      <c r="AO122" s="414"/>
      <c r="AP122" s="414"/>
      <c r="AQ122" s="414" t="s">
        <v>616</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569</v>
      </c>
      <c r="AC123" s="469"/>
      <c r="AD123" s="470"/>
      <c r="AE123" s="547" t="s">
        <v>555</v>
      </c>
      <c r="AF123" s="547"/>
      <c r="AG123" s="547"/>
      <c r="AH123" s="547"/>
      <c r="AI123" s="547" t="s">
        <v>555</v>
      </c>
      <c r="AJ123" s="547"/>
      <c r="AK123" s="547"/>
      <c r="AL123" s="547"/>
      <c r="AM123" s="547" t="s">
        <v>604</v>
      </c>
      <c r="AN123" s="547"/>
      <c r="AO123" s="547"/>
      <c r="AP123" s="547"/>
      <c r="AQ123" s="547" t="s">
        <v>616</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616</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972</v>
      </c>
      <c r="AF134" s="200"/>
      <c r="AG134" s="200"/>
      <c r="AH134" s="200"/>
      <c r="AI134" s="199">
        <v>928</v>
      </c>
      <c r="AJ134" s="200"/>
      <c r="AK134" s="200"/>
      <c r="AL134" s="200"/>
      <c r="AM134" s="199">
        <v>978</v>
      </c>
      <c r="AN134" s="200"/>
      <c r="AO134" s="200"/>
      <c r="AP134" s="200"/>
      <c r="AQ134" s="199" t="s">
        <v>617</v>
      </c>
      <c r="AR134" s="200"/>
      <c r="AS134" s="200"/>
      <c r="AT134" s="200"/>
      <c r="AU134" s="199" t="s">
        <v>620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555</v>
      </c>
      <c r="AF135" s="200"/>
      <c r="AG135" s="200"/>
      <c r="AH135" s="200"/>
      <c r="AI135" s="199" t="s">
        <v>555</v>
      </c>
      <c r="AJ135" s="200"/>
      <c r="AK135" s="200"/>
      <c r="AL135" s="200"/>
      <c r="AM135" s="199">
        <v>929</v>
      </c>
      <c r="AN135" s="200"/>
      <c r="AO135" s="200"/>
      <c r="AP135" s="200"/>
      <c r="AQ135" s="199" t="s">
        <v>621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616</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559</v>
      </c>
      <c r="AC138" s="198"/>
      <c r="AD138" s="198"/>
      <c r="AE138" s="199">
        <v>116311</v>
      </c>
      <c r="AF138" s="200"/>
      <c r="AG138" s="200"/>
      <c r="AH138" s="200"/>
      <c r="AI138" s="199">
        <v>117910</v>
      </c>
      <c r="AJ138" s="200"/>
      <c r="AK138" s="200"/>
      <c r="AL138" s="200"/>
      <c r="AM138" s="199">
        <v>120460</v>
      </c>
      <c r="AN138" s="200"/>
      <c r="AO138" s="200"/>
      <c r="AP138" s="200"/>
      <c r="AQ138" s="199" t="s">
        <v>616</v>
      </c>
      <c r="AR138" s="200"/>
      <c r="AS138" s="200"/>
      <c r="AT138" s="200"/>
      <c r="AU138" s="199" t="s">
        <v>616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559</v>
      </c>
      <c r="AC139" s="206"/>
      <c r="AD139" s="206"/>
      <c r="AE139" s="199" t="s">
        <v>555</v>
      </c>
      <c r="AF139" s="200"/>
      <c r="AG139" s="200"/>
      <c r="AH139" s="200"/>
      <c r="AI139" s="199" t="s">
        <v>581</v>
      </c>
      <c r="AJ139" s="200"/>
      <c r="AK139" s="200"/>
      <c r="AL139" s="200"/>
      <c r="AM139" s="199">
        <v>101639</v>
      </c>
      <c r="AN139" s="200"/>
      <c r="AO139" s="200"/>
      <c r="AP139" s="200"/>
      <c r="AQ139" s="199" t="s">
        <v>616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622</v>
      </c>
      <c r="K430" s="899"/>
      <c r="L430" s="899"/>
      <c r="M430" s="899"/>
      <c r="N430" s="899"/>
      <c r="O430" s="899"/>
      <c r="P430" s="899"/>
      <c r="Q430" s="899"/>
      <c r="R430" s="899"/>
      <c r="S430" s="899"/>
      <c r="T430" s="900"/>
      <c r="U430" s="587" t="s">
        <v>622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622</v>
      </c>
      <c r="AF432" s="193"/>
      <c r="AG432" s="126" t="s">
        <v>356</v>
      </c>
      <c r="AH432" s="127"/>
      <c r="AI432" s="149"/>
      <c r="AJ432" s="149"/>
      <c r="AK432" s="149"/>
      <c r="AL432" s="147"/>
      <c r="AM432" s="149"/>
      <c r="AN432" s="149"/>
      <c r="AO432" s="149"/>
      <c r="AP432" s="147"/>
      <c r="AQ432" s="589" t="s">
        <v>622</v>
      </c>
      <c r="AR432" s="193"/>
      <c r="AS432" s="126" t="s">
        <v>356</v>
      </c>
      <c r="AT432" s="127"/>
      <c r="AU432" s="193" t="s">
        <v>622</v>
      </c>
      <c r="AV432" s="193"/>
      <c r="AW432" s="126" t="s">
        <v>300</v>
      </c>
      <c r="AX432" s="188"/>
    </row>
    <row r="433" spans="1:50" ht="23.25" customHeight="1" x14ac:dyDescent="0.15">
      <c r="A433" s="182"/>
      <c r="B433" s="179"/>
      <c r="C433" s="173"/>
      <c r="D433" s="179"/>
      <c r="E433" s="335"/>
      <c r="F433" s="336"/>
      <c r="G433" s="97" t="s">
        <v>616</v>
      </c>
      <c r="H433" s="98"/>
      <c r="I433" s="98"/>
      <c r="J433" s="98"/>
      <c r="K433" s="98"/>
      <c r="L433" s="98"/>
      <c r="M433" s="98"/>
      <c r="N433" s="98"/>
      <c r="O433" s="98"/>
      <c r="P433" s="98"/>
      <c r="Q433" s="98"/>
      <c r="R433" s="98"/>
      <c r="S433" s="98"/>
      <c r="T433" s="98"/>
      <c r="U433" s="98"/>
      <c r="V433" s="98"/>
      <c r="W433" s="98"/>
      <c r="X433" s="99"/>
      <c r="Y433" s="194" t="s">
        <v>12</v>
      </c>
      <c r="Z433" s="195"/>
      <c r="AA433" s="196"/>
      <c r="AB433" s="206" t="s">
        <v>622</v>
      </c>
      <c r="AC433" s="206"/>
      <c r="AD433" s="206"/>
      <c r="AE433" s="333" t="s">
        <v>623</v>
      </c>
      <c r="AF433" s="200"/>
      <c r="AG433" s="200"/>
      <c r="AH433" s="200"/>
      <c r="AI433" s="333" t="s">
        <v>622</v>
      </c>
      <c r="AJ433" s="200"/>
      <c r="AK433" s="200"/>
      <c r="AL433" s="200"/>
      <c r="AM433" s="333" t="s">
        <v>622</v>
      </c>
      <c r="AN433" s="200"/>
      <c r="AO433" s="200"/>
      <c r="AP433" s="334"/>
      <c r="AQ433" s="333" t="s">
        <v>624</v>
      </c>
      <c r="AR433" s="200"/>
      <c r="AS433" s="200"/>
      <c r="AT433" s="334"/>
      <c r="AU433" s="200" t="s">
        <v>622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3" t="s">
        <v>623</v>
      </c>
      <c r="AF434" s="200"/>
      <c r="AG434" s="200"/>
      <c r="AH434" s="334"/>
      <c r="AI434" s="333" t="s">
        <v>622</v>
      </c>
      <c r="AJ434" s="200"/>
      <c r="AK434" s="200"/>
      <c r="AL434" s="200"/>
      <c r="AM434" s="333" t="s">
        <v>622</v>
      </c>
      <c r="AN434" s="200"/>
      <c r="AO434" s="200"/>
      <c r="AP434" s="334"/>
      <c r="AQ434" s="333" t="s">
        <v>622</v>
      </c>
      <c r="AR434" s="200"/>
      <c r="AS434" s="200"/>
      <c r="AT434" s="334"/>
      <c r="AU434" s="200" t="s">
        <v>622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623</v>
      </c>
      <c r="AF435" s="200"/>
      <c r="AG435" s="200"/>
      <c r="AH435" s="334"/>
      <c r="AI435" s="333" t="s">
        <v>622</v>
      </c>
      <c r="AJ435" s="200"/>
      <c r="AK435" s="200"/>
      <c r="AL435" s="200"/>
      <c r="AM435" s="333" t="s">
        <v>622</v>
      </c>
      <c r="AN435" s="200"/>
      <c r="AO435" s="200"/>
      <c r="AP435" s="334"/>
      <c r="AQ435" s="333" t="s">
        <v>617</v>
      </c>
      <c r="AR435" s="200"/>
      <c r="AS435" s="200"/>
      <c r="AT435" s="334"/>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622</v>
      </c>
      <c r="AF457" s="193"/>
      <c r="AG457" s="126" t="s">
        <v>356</v>
      </c>
      <c r="AH457" s="127"/>
      <c r="AI457" s="149"/>
      <c r="AJ457" s="149"/>
      <c r="AK457" s="149"/>
      <c r="AL457" s="147"/>
      <c r="AM457" s="149"/>
      <c r="AN457" s="149"/>
      <c r="AO457" s="149"/>
      <c r="AP457" s="147"/>
      <c r="AQ457" s="589" t="s">
        <v>625</v>
      </c>
      <c r="AR457" s="193"/>
      <c r="AS457" s="126" t="s">
        <v>356</v>
      </c>
      <c r="AT457" s="127"/>
      <c r="AU457" s="193" t="s">
        <v>616</v>
      </c>
      <c r="AV457" s="193"/>
      <c r="AW457" s="126" t="s">
        <v>300</v>
      </c>
      <c r="AX457" s="188"/>
    </row>
    <row r="458" spans="1:50" ht="23.25" customHeight="1" x14ac:dyDescent="0.15">
      <c r="A458" s="182"/>
      <c r="B458" s="179"/>
      <c r="C458" s="173"/>
      <c r="D458" s="179"/>
      <c r="E458" s="335"/>
      <c r="F458" s="336"/>
      <c r="G458" s="97" t="s">
        <v>622</v>
      </c>
      <c r="H458" s="98"/>
      <c r="I458" s="98"/>
      <c r="J458" s="98"/>
      <c r="K458" s="98"/>
      <c r="L458" s="98"/>
      <c r="M458" s="98"/>
      <c r="N458" s="98"/>
      <c r="O458" s="98"/>
      <c r="P458" s="98"/>
      <c r="Q458" s="98"/>
      <c r="R458" s="98"/>
      <c r="S458" s="98"/>
      <c r="T458" s="98"/>
      <c r="U458" s="98"/>
      <c r="V458" s="98"/>
      <c r="W458" s="98"/>
      <c r="X458" s="99"/>
      <c r="Y458" s="194" t="s">
        <v>12</v>
      </c>
      <c r="Z458" s="195"/>
      <c r="AA458" s="196"/>
      <c r="AB458" s="206" t="s">
        <v>622</v>
      </c>
      <c r="AC458" s="206"/>
      <c r="AD458" s="206"/>
      <c r="AE458" s="333" t="s">
        <v>622</v>
      </c>
      <c r="AF458" s="200"/>
      <c r="AG458" s="200"/>
      <c r="AH458" s="200"/>
      <c r="AI458" s="333" t="s">
        <v>622</v>
      </c>
      <c r="AJ458" s="200"/>
      <c r="AK458" s="200"/>
      <c r="AL458" s="200"/>
      <c r="AM458" s="333" t="s">
        <v>625</v>
      </c>
      <c r="AN458" s="200"/>
      <c r="AO458" s="200"/>
      <c r="AP458" s="334"/>
      <c r="AQ458" s="333" t="s">
        <v>625</v>
      </c>
      <c r="AR458" s="200"/>
      <c r="AS458" s="200"/>
      <c r="AT458" s="334"/>
      <c r="AU458" s="200" t="s">
        <v>616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622</v>
      </c>
      <c r="AC459" s="198"/>
      <c r="AD459" s="198"/>
      <c r="AE459" s="333" t="s">
        <v>622</v>
      </c>
      <c r="AF459" s="200"/>
      <c r="AG459" s="200"/>
      <c r="AH459" s="334"/>
      <c r="AI459" s="333" t="s">
        <v>625</v>
      </c>
      <c r="AJ459" s="200"/>
      <c r="AK459" s="200"/>
      <c r="AL459" s="200"/>
      <c r="AM459" s="333" t="s">
        <v>625</v>
      </c>
      <c r="AN459" s="200"/>
      <c r="AO459" s="200"/>
      <c r="AP459" s="334"/>
      <c r="AQ459" s="333" t="s">
        <v>621</v>
      </c>
      <c r="AR459" s="200"/>
      <c r="AS459" s="200"/>
      <c r="AT459" s="334"/>
      <c r="AU459" s="200" t="s">
        <v>624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623</v>
      </c>
      <c r="AF460" s="200"/>
      <c r="AG460" s="200"/>
      <c r="AH460" s="334"/>
      <c r="AI460" s="333" t="s">
        <v>625</v>
      </c>
      <c r="AJ460" s="200"/>
      <c r="AK460" s="200"/>
      <c r="AL460" s="200"/>
      <c r="AM460" s="333" t="s">
        <v>625</v>
      </c>
      <c r="AN460" s="200"/>
      <c r="AO460" s="200"/>
      <c r="AP460" s="334"/>
      <c r="AQ460" s="333" t="s">
        <v>625</v>
      </c>
      <c r="AR460" s="200"/>
      <c r="AS460" s="200"/>
      <c r="AT460" s="334"/>
      <c r="AU460" s="200" t="s">
        <v>616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84"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82.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744" t="s">
        <v>551</v>
      </c>
      <c r="AE703" s="745"/>
      <c r="AF703" s="745"/>
      <c r="AG703" s="94" t="s">
        <v>584</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551</v>
      </c>
      <c r="AE704" s="835"/>
      <c r="AF704" s="835"/>
      <c r="AG704" s="120" t="s">
        <v>585</v>
      </c>
      <c r="AH704" s="706"/>
      <c r="AI704" s="706"/>
      <c r="AJ704" s="706"/>
      <c r="AK704" s="706"/>
      <c r="AL704" s="706"/>
      <c r="AM704" s="706"/>
      <c r="AN704" s="706"/>
      <c r="AO704" s="706"/>
      <c r="AP704" s="706"/>
      <c r="AQ704" s="706"/>
      <c r="AR704" s="706"/>
      <c r="AS704" s="706"/>
      <c r="AT704" s="706"/>
      <c r="AU704" s="706"/>
      <c r="AV704" s="706"/>
      <c r="AW704" s="706"/>
      <c r="AX704" s="707"/>
    </row>
    <row r="705" spans="1:50" ht="27" customHeight="1" x14ac:dyDescent="0.15">
      <c r="A705" s="638" t="s">
        <v>39</v>
      </c>
      <c r="B705" s="639"/>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551</v>
      </c>
      <c r="AE705" s="715"/>
      <c r="AF705" s="715"/>
      <c r="AG705" s="118" t="s">
        <v>626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4"/>
      <c r="D706" s="795"/>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2" t="s">
        <v>586</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58.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551</v>
      </c>
      <c r="AE708" s="604"/>
      <c r="AF708" s="604"/>
      <c r="AG708" s="741" t="s">
        <v>587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591</v>
      </c>
      <c r="AE711" s="322"/>
      <c r="AF711" s="322"/>
      <c r="AG711" s="608" t="s">
        <v>592</v>
      </c>
      <c r="AH711" s="95"/>
      <c r="AI711" s="95"/>
      <c r="AJ711" s="95"/>
      <c r="AK711" s="95"/>
      <c r="AL711" s="95"/>
      <c r="AM711" s="95"/>
      <c r="AN711" s="95"/>
      <c r="AO711" s="95"/>
      <c r="AP711" s="95"/>
      <c r="AQ711" s="95"/>
      <c r="AR711" s="95"/>
      <c r="AS711" s="95"/>
      <c r="AT711" s="95"/>
      <c r="AU711" s="95"/>
      <c r="AV711" s="95"/>
      <c r="AW711" s="95"/>
      <c r="AX711" s="96"/>
    </row>
    <row r="712" spans="1:50" ht="59.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321" t="s">
        <v>551</v>
      </c>
      <c r="AE712" s="322"/>
      <c r="AF712" s="661"/>
      <c r="AG712" s="94" t="s">
        <v>593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0"/>
      <c r="B713" s="642"/>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589</v>
      </c>
      <c r="AE713" s="322"/>
      <c r="AF713" s="322"/>
      <c r="AG713" s="94" t="s">
        <v>590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7" t="s">
        <v>551</v>
      </c>
      <c r="AE714" s="808"/>
      <c r="AF714" s="809"/>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595</v>
      </c>
      <c r="AE715" s="604"/>
      <c r="AF715" s="654"/>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85.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627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608" t="s">
        <v>598</v>
      </c>
      <c r="AH718" s="95"/>
      <c r="AI718" s="95"/>
      <c r="AJ718" s="95"/>
      <c r="AK718" s="95"/>
      <c r="AL718" s="95"/>
      <c r="AM718" s="95"/>
      <c r="AN718" s="95"/>
      <c r="AO718" s="95"/>
      <c r="AP718" s="95"/>
      <c r="AQ718" s="95"/>
      <c r="AR718" s="95"/>
      <c r="AS718" s="95"/>
      <c r="AT718" s="95"/>
      <c r="AU718" s="95"/>
      <c r="AV718" s="95"/>
      <c r="AW718" s="95"/>
      <c r="AX718" s="96"/>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3" t="s">
        <v>589</v>
      </c>
      <c r="AE719" s="604"/>
      <c r="AF719" s="604"/>
      <c r="AG719" s="118" t="s">
        <v>629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t="s">
        <v>628</v>
      </c>
      <c r="K721" s="284"/>
      <c r="L721" s="83" t="str">
        <f>IF(M721="","","-")</f>
        <v/>
      </c>
      <c r="M721" s="84"/>
      <c r="N721" s="297" t="s">
        <v>620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2"/>
      <c r="C726" s="812" t="s">
        <v>53</v>
      </c>
      <c r="D726" s="836"/>
      <c r="E726" s="836"/>
      <c r="F726" s="837"/>
      <c r="G726" s="573" t="s">
        <v>599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9" t="s">
        <v>57</v>
      </c>
      <c r="D727" s="750"/>
      <c r="E727" s="750"/>
      <c r="F727" s="751"/>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636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640</v>
      </c>
      <c r="B731" s="800"/>
      <c r="C731" s="800"/>
      <c r="D731" s="800"/>
      <c r="E731" s="801"/>
      <c r="F731" s="637"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1" t="s">
        <v>528</v>
      </c>
      <c r="B733" s="672"/>
      <c r="C733" s="672"/>
      <c r="D733" s="672"/>
      <c r="E733" s="673"/>
      <c r="F733" s="637" t="s">
        <v>642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0" t="s">
        <v>431</v>
      </c>
      <c r="B737" s="203"/>
      <c r="C737" s="203"/>
      <c r="D737" s="204"/>
      <c r="E737" s="986" t="s">
        <v>605</v>
      </c>
      <c r="F737" s="986"/>
      <c r="G737" s="986"/>
      <c r="H737" s="986"/>
      <c r="I737" s="986"/>
      <c r="J737" s="986"/>
      <c r="K737" s="986"/>
      <c r="L737" s="986"/>
      <c r="M737" s="986"/>
      <c r="N737" s="358" t="s">
        <v>358</v>
      </c>
      <c r="O737" s="358"/>
      <c r="P737" s="358"/>
      <c r="Q737" s="358"/>
      <c r="R737" s="986" t="s">
        <v>605</v>
      </c>
      <c r="S737" s="986"/>
      <c r="T737" s="986"/>
      <c r="U737" s="986"/>
      <c r="V737" s="986"/>
      <c r="W737" s="986"/>
      <c r="X737" s="986"/>
      <c r="Y737" s="986"/>
      <c r="Z737" s="986"/>
      <c r="AA737" s="358" t="s">
        <v>359</v>
      </c>
      <c r="AB737" s="358"/>
      <c r="AC737" s="358"/>
      <c r="AD737" s="358"/>
      <c r="AE737" s="986" t="s">
        <v>605</v>
      </c>
      <c r="AF737" s="986"/>
      <c r="AG737" s="986"/>
      <c r="AH737" s="986"/>
      <c r="AI737" s="986"/>
      <c r="AJ737" s="986"/>
      <c r="AK737" s="986"/>
      <c r="AL737" s="986"/>
      <c r="AM737" s="986"/>
      <c r="AN737" s="358" t="s">
        <v>360</v>
      </c>
      <c r="AO737" s="358"/>
      <c r="AP737" s="358"/>
      <c r="AQ737" s="358"/>
      <c r="AR737" s="987" t="s">
        <v>555</v>
      </c>
      <c r="AS737" s="988"/>
      <c r="AT737" s="988"/>
      <c r="AU737" s="988"/>
      <c r="AV737" s="988"/>
      <c r="AW737" s="988"/>
      <c r="AX737" s="989"/>
      <c r="AY737" s="89"/>
      <c r="AZ737" s="89"/>
    </row>
    <row r="738" spans="1:52" ht="24.75" customHeight="1" x14ac:dyDescent="0.15">
      <c r="A738" s="990" t="s">
        <v>361</v>
      </c>
      <c r="B738" s="203"/>
      <c r="C738" s="203"/>
      <c r="D738" s="204"/>
      <c r="E738" s="986" t="s">
        <v>606</v>
      </c>
      <c r="F738" s="986"/>
      <c r="G738" s="986"/>
      <c r="H738" s="986"/>
      <c r="I738" s="986"/>
      <c r="J738" s="986"/>
      <c r="K738" s="986"/>
      <c r="L738" s="986"/>
      <c r="M738" s="986"/>
      <c r="N738" s="358" t="s">
        <v>362</v>
      </c>
      <c r="O738" s="358"/>
      <c r="P738" s="358"/>
      <c r="Q738" s="358"/>
      <c r="R738" s="986" t="s">
        <v>607</v>
      </c>
      <c r="S738" s="986"/>
      <c r="T738" s="986"/>
      <c r="U738" s="986"/>
      <c r="V738" s="986"/>
      <c r="W738" s="986"/>
      <c r="X738" s="986"/>
      <c r="Y738" s="986"/>
      <c r="Z738" s="986"/>
      <c r="AA738" s="358" t="s">
        <v>482</v>
      </c>
      <c r="AB738" s="358"/>
      <c r="AC738" s="358"/>
      <c r="AD738" s="358"/>
      <c r="AE738" s="986" t="s">
        <v>608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630</v>
      </c>
      <c r="F739" s="998"/>
      <c r="G739" s="998"/>
      <c r="H739" s="91" t="str">
        <f>IF(E739="", "", "(")</f>
        <v>(</v>
      </c>
      <c r="I739" s="981"/>
      <c r="J739" s="981"/>
      <c r="K739" s="91" t="str">
        <f>IF(OR(I739="　", I739=""), "", "-")</f>
        <v/>
      </c>
      <c r="L739" s="982">
        <v>428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1"/>
      <c r="B780" s="632"/>
      <c r="C780" s="632"/>
      <c r="D780" s="632"/>
      <c r="E780" s="632"/>
      <c r="F780" s="633"/>
      <c r="G780" s="812"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8"/>
      <c r="AC780" s="812"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31"/>
      <c r="B781" s="632"/>
      <c r="C781" s="632"/>
      <c r="D781" s="632"/>
      <c r="E781" s="632"/>
      <c r="F781" s="633"/>
      <c r="G781" s="668" t="s">
        <v>610</v>
      </c>
      <c r="H781" s="669"/>
      <c r="I781" s="669"/>
      <c r="J781" s="669"/>
      <c r="K781" s="670"/>
      <c r="L781" s="662" t="s">
        <v>613</v>
      </c>
      <c r="M781" s="663"/>
      <c r="N781" s="663"/>
      <c r="O781" s="663"/>
      <c r="P781" s="663"/>
      <c r="Q781" s="663"/>
      <c r="R781" s="663"/>
      <c r="S781" s="663"/>
      <c r="T781" s="663"/>
      <c r="U781" s="663"/>
      <c r="V781" s="663"/>
      <c r="W781" s="663"/>
      <c r="X781" s="664"/>
      <c r="Y781" s="384">
        <v>5.9</v>
      </c>
      <c r="Z781" s="385"/>
      <c r="AA781" s="385"/>
      <c r="AB781" s="805"/>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31"/>
      <c r="B782" s="632"/>
      <c r="C782" s="632"/>
      <c r="D782" s="632"/>
      <c r="E782" s="632"/>
      <c r="F782" s="633"/>
      <c r="G782" s="605" t="s">
        <v>611</v>
      </c>
      <c r="H782" s="606"/>
      <c r="I782" s="606"/>
      <c r="J782" s="606"/>
      <c r="K782" s="607"/>
      <c r="L782" s="597" t="s">
        <v>614</v>
      </c>
      <c r="M782" s="598"/>
      <c r="N782" s="598"/>
      <c r="O782" s="598"/>
      <c r="P782" s="598"/>
      <c r="Q782" s="598"/>
      <c r="R782" s="598"/>
      <c r="S782" s="598"/>
      <c r="T782" s="598"/>
      <c r="U782" s="598"/>
      <c r="V782" s="598"/>
      <c r="W782" s="598"/>
      <c r="X782" s="599"/>
      <c r="Y782" s="600">
        <v>0.4</v>
      </c>
      <c r="Z782" s="601"/>
      <c r="AA782" s="601"/>
      <c r="AB782" s="612"/>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1"/>
      <c r="B783" s="632"/>
      <c r="C783" s="632"/>
      <c r="D783" s="632"/>
      <c r="E783" s="632"/>
      <c r="F783" s="633"/>
      <c r="G783" s="605" t="s">
        <v>612</v>
      </c>
      <c r="H783" s="606"/>
      <c r="I783" s="606"/>
      <c r="J783" s="606"/>
      <c r="K783" s="607"/>
      <c r="L783" s="597"/>
      <c r="M783" s="598"/>
      <c r="N783" s="598"/>
      <c r="O783" s="598"/>
      <c r="P783" s="598"/>
      <c r="Q783" s="598"/>
      <c r="R783" s="598"/>
      <c r="S783" s="598"/>
      <c r="T783" s="598"/>
      <c r="U783" s="598"/>
      <c r="V783" s="598"/>
      <c r="W783" s="598"/>
      <c r="X783" s="599"/>
      <c r="Y783" s="600">
        <v>0.5</v>
      </c>
      <c r="Z783" s="601"/>
      <c r="AA783" s="601"/>
      <c r="AB783" s="612"/>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1"/>
      <c r="B784" s="632"/>
      <c r="C784" s="632"/>
      <c r="D784" s="632"/>
      <c r="E784" s="632"/>
      <c r="F784" s="633"/>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2"/>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1"/>
      <c r="B785" s="632"/>
      <c r="C785" s="632"/>
      <c r="D785" s="632"/>
      <c r="E785" s="632"/>
      <c r="F785" s="633"/>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2"/>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1"/>
      <c r="B786" s="632"/>
      <c r="C786" s="632"/>
      <c r="D786" s="632"/>
      <c r="E786" s="632"/>
      <c r="F786" s="633"/>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2"/>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2"/>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2"/>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2"/>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2"/>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6.8000000000000007</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1"/>
      <c r="B792" s="632"/>
      <c r="C792" s="632"/>
      <c r="D792" s="632"/>
      <c r="E792" s="632"/>
      <c r="F792" s="633"/>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1"/>
      <c r="B793" s="632"/>
      <c r="C793" s="632"/>
      <c r="D793" s="632"/>
      <c r="E793" s="632"/>
      <c r="F793" s="633"/>
      <c r="G793" s="812"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8"/>
      <c r="AC793" s="812"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31"/>
      <c r="B794" s="632"/>
      <c r="C794" s="632"/>
      <c r="D794" s="632"/>
      <c r="E794" s="632"/>
      <c r="F794" s="633"/>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5"/>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31"/>
      <c r="B795" s="632"/>
      <c r="C795" s="632"/>
      <c r="D795" s="632"/>
      <c r="E795" s="632"/>
      <c r="F795" s="633"/>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2"/>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2"/>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1"/>
      <c r="B799" s="632"/>
      <c r="C799" s="632"/>
      <c r="D799" s="632"/>
      <c r="E799" s="632"/>
      <c r="F799" s="633"/>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2"/>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2"/>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2"/>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2"/>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2"/>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1"/>
      <c r="B806" s="632"/>
      <c r="C806" s="632"/>
      <c r="D806" s="632"/>
      <c r="E806" s="632"/>
      <c r="F806" s="633"/>
      <c r="G806" s="812"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8"/>
      <c r="AC806" s="812"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31"/>
      <c r="B807" s="632"/>
      <c r="C807" s="632"/>
      <c r="D807" s="632"/>
      <c r="E807" s="632"/>
      <c r="F807" s="633"/>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5"/>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2"/>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2"/>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2"/>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2"/>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2"/>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2"/>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2"/>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1"/>
      <c r="B819" s="632"/>
      <c r="C819" s="632"/>
      <c r="D819" s="632"/>
      <c r="E819" s="632"/>
      <c r="F819" s="633"/>
      <c r="G819" s="812"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8"/>
      <c r="AC819" s="812"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31"/>
      <c r="B820" s="632"/>
      <c r="C820" s="632"/>
      <c r="D820" s="632"/>
      <c r="E820" s="632"/>
      <c r="F820" s="633"/>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5"/>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2"/>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2"/>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2"/>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2"/>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2"/>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2"/>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2"/>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2"/>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2"/>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85.5" customHeight="1" x14ac:dyDescent="0.15">
      <c r="A837" s="372">
        <v>1</v>
      </c>
      <c r="B837" s="372">
        <v>1</v>
      </c>
      <c r="C837" s="354" t="s">
        <v>615</v>
      </c>
      <c r="D837" s="340"/>
      <c r="E837" s="340"/>
      <c r="F837" s="340"/>
      <c r="G837" s="340"/>
      <c r="H837" s="340"/>
      <c r="I837" s="340"/>
      <c r="J837" s="341">
        <v>4180001118976</v>
      </c>
      <c r="K837" s="342"/>
      <c r="L837" s="342"/>
      <c r="M837" s="342"/>
      <c r="N837" s="342"/>
      <c r="O837" s="342"/>
      <c r="P837" s="355" t="s">
        <v>635</v>
      </c>
      <c r="Q837" s="343"/>
      <c r="R837" s="343"/>
      <c r="S837" s="343"/>
      <c r="T837" s="343"/>
      <c r="U837" s="343"/>
      <c r="V837" s="343"/>
      <c r="W837" s="343"/>
      <c r="X837" s="343"/>
      <c r="Y837" s="344">
        <v>6.8</v>
      </c>
      <c r="Z837" s="345"/>
      <c r="AA837" s="345"/>
      <c r="AB837" s="346"/>
      <c r="AC837" s="356" t="s">
        <v>519</v>
      </c>
      <c r="AD837" s="364"/>
      <c r="AE837" s="364"/>
      <c r="AF837" s="364"/>
      <c r="AG837" s="364"/>
      <c r="AH837" s="365">
        <v>3</v>
      </c>
      <c r="AI837" s="366"/>
      <c r="AJ837" s="366"/>
      <c r="AK837" s="366"/>
      <c r="AL837" s="350">
        <v>83.9</v>
      </c>
      <c r="AM837" s="351"/>
      <c r="AN837" s="351"/>
      <c r="AO837" s="352"/>
      <c r="AP837" s="353" t="s">
        <v>621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632</v>
      </c>
      <c r="F1102" s="371"/>
      <c r="G1102" s="371"/>
      <c r="H1102" s="371"/>
      <c r="I1102" s="371"/>
      <c r="J1102" s="341" t="s">
        <v>633</v>
      </c>
      <c r="K1102" s="342"/>
      <c r="L1102" s="342"/>
      <c r="M1102" s="342"/>
      <c r="N1102" s="342"/>
      <c r="O1102" s="342"/>
      <c r="P1102" s="355" t="s">
        <v>633</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633</v>
      </c>
      <c r="AI1102" s="349"/>
      <c r="AJ1102" s="349"/>
      <c r="AK1102" s="349"/>
      <c r="AL1102" s="350" t="s">
        <v>633</v>
      </c>
      <c r="AM1102" s="351"/>
      <c r="AN1102" s="351"/>
      <c r="AO1102" s="352"/>
      <c r="AP1102" s="353" t="s">
        <v>633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809" priority="14035">
      <formula>IF(RIGHT(TEXT(P14,"0.#"),1)=".",FALSE,TRUE)</formula>
    </cfRule>
    <cfRule type="expression" dxfId="2808" priority="14036">
      <formula>IF(RIGHT(TEXT(P14,"0.#"),1)=".",TRUE,FALSE)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82">
    <cfRule type="expression" dxfId="2805" priority="13907">
      <formula>IF(RIGHT(TEXT(Y782,"0.#"),1)=".",FALSE,TRUE)</formula>
    </cfRule>
    <cfRule type="expression" dxfId="2804" priority="13908">
      <formula>IF(RIGHT(TEXT(Y782,"0.#"),1)=".",TRUE,FALSE)</formula>
    </cfRule>
  </conditionalFormatting>
  <conditionalFormatting sqref="Y791">
    <cfRule type="expression" dxfId="2803" priority="13903">
      <formula>IF(RIGHT(TEXT(Y791,"0.#"),1)=".",FALSE,TRUE)</formula>
    </cfRule>
    <cfRule type="expression" dxfId="2802" priority="13904">
      <formula>IF(RIGHT(TEXT(Y791,"0.#"),1)=".",TRUE,FALSE)</formula>
    </cfRule>
  </conditionalFormatting>
  <conditionalFormatting sqref="Y822:Y829 Y820 Y809:Y816 Y807 Y796:Y803 Y794">
    <cfRule type="expression" dxfId="2801" priority="13685">
      <formula>IF(RIGHT(TEXT(Y794,"0.#"),1)=".",FALSE,TRUE)</formula>
    </cfRule>
    <cfRule type="expression" dxfId="2800" priority="13686">
      <formula>IF(RIGHT(TEXT(Y794,"0.#"),1)=".",TRUE,FALSE)</formula>
    </cfRule>
  </conditionalFormatting>
  <conditionalFormatting sqref="P15:AJ17 P13:AX13 AR15:AX15">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83:Y790 Y781">
    <cfRule type="expression" dxfId="2793" priority="13709">
      <formula>IF(RIGHT(TEXT(Y781,"0.#"),1)=".",FALSE,TRUE)</formula>
    </cfRule>
    <cfRule type="expression" dxfId="2792" priority="13710">
      <formula>IF(RIGHT(TEXT(Y781,"0.#"),1)=".",TRUE,FALSE)</formula>
    </cfRule>
  </conditionalFormatting>
  <conditionalFormatting sqref="AU782">
    <cfRule type="expression" dxfId="2791" priority="13707">
      <formula>IF(RIGHT(TEXT(AU782,"0.#"),1)=".",FALSE,TRUE)</formula>
    </cfRule>
    <cfRule type="expression" dxfId="2790" priority="13708">
      <formula>IF(RIGHT(TEXT(AU782,"0.#"),1)=".",TRUE,FALSE)</formula>
    </cfRule>
  </conditionalFormatting>
  <conditionalFormatting sqref="AU791">
    <cfRule type="expression" dxfId="2789" priority="13705">
      <formula>IF(RIGHT(TEXT(AU791,"0.#"),1)=".",FALSE,TRUE)</formula>
    </cfRule>
    <cfRule type="expression" dxfId="2788" priority="13706">
      <formula>IF(RIGHT(TEXT(AU791,"0.#"),1)=".",TRUE,FALSE)</formula>
    </cfRule>
  </conditionalFormatting>
  <conditionalFormatting sqref="AU783:AU790 AU781">
    <cfRule type="expression" dxfId="2787" priority="13703">
      <formula>IF(RIGHT(TEXT(AU781,"0.#"),1)=".",FALSE,TRUE)</formula>
    </cfRule>
    <cfRule type="expression" dxfId="2786" priority="13704">
      <formula>IF(RIGHT(TEXT(AU781,"0.#"),1)=".",TRUE,FALSE)</formula>
    </cfRule>
  </conditionalFormatting>
  <conditionalFormatting sqref="Y821 Y808 Y795">
    <cfRule type="expression" dxfId="2785" priority="13689">
      <formula>IF(RIGHT(TEXT(Y795,"0.#"),1)=".",FALSE,TRUE)</formula>
    </cfRule>
    <cfRule type="expression" dxfId="2784" priority="13690">
      <formula>IF(RIGHT(TEXT(Y795,"0.#"),1)=".",TRUE,FALSE)</formula>
    </cfRule>
  </conditionalFormatting>
  <conditionalFormatting sqref="Y830 Y817 Y804">
    <cfRule type="expression" dxfId="2783" priority="13687">
      <formula>IF(RIGHT(TEXT(Y804,"0.#"),1)=".",FALSE,TRUE)</formula>
    </cfRule>
    <cfRule type="expression" dxfId="2782" priority="13688">
      <formula>IF(RIGHT(TEXT(Y804,"0.#"),1)=".",TRUE,FALSE)</formula>
    </cfRule>
  </conditionalFormatting>
  <conditionalFormatting sqref="AU821 AU808 AU795">
    <cfRule type="expression" dxfId="2781" priority="13683">
      <formula>IF(RIGHT(TEXT(AU795,"0.#"),1)=".",FALSE,TRUE)</formula>
    </cfRule>
    <cfRule type="expression" dxfId="2780" priority="13684">
      <formula>IF(RIGHT(TEXT(AU795,"0.#"),1)=".",TRUE,FALSE)</formula>
    </cfRule>
  </conditionalFormatting>
  <conditionalFormatting sqref="AU830 AU817 AU804">
    <cfRule type="expression" dxfId="2779" priority="13681">
      <formula>IF(RIGHT(TEXT(AU804,"0.#"),1)=".",FALSE,TRUE)</formula>
    </cfRule>
    <cfRule type="expression" dxfId="2778" priority="13682">
      <formula>IF(RIGHT(TEXT(AU804,"0.#"),1)=".",TRUE,FALSE)</formula>
    </cfRule>
  </conditionalFormatting>
  <conditionalFormatting sqref="AU822:AU829 AU820 AU809:AU816 AU807 AU796:AU803 AU794">
    <cfRule type="expression" dxfId="2777" priority="13679">
      <formula>IF(RIGHT(TEXT(AU794,"0.#"),1)=".",FALSE,TRUE)</formula>
    </cfRule>
    <cfRule type="expression" dxfId="2776" priority="13680">
      <formula>IF(RIGHT(TEXT(AU794,"0.#"),1)=".",TRUE,FALSE)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M32">
    <cfRule type="expression" dxfId="2767" priority="13483">
      <formula>IF(RIGHT(TEXT(AM32,"0.#"),1)=".",FALSE,TRUE)</formula>
    </cfRule>
    <cfRule type="expression" dxfId="2766" priority="13484">
      <formula>IF(RIGHT(TEXT(AM32,"0.#"),1)=".",TRUE,FALSE)</formula>
    </cfRule>
  </conditionalFormatting>
  <conditionalFormatting sqref="AM33">
    <cfRule type="expression" dxfId="2765" priority="13481">
      <formula>IF(RIGHT(TEXT(AM33,"0.#"),1)=".",FALSE,TRUE)</formula>
    </cfRule>
    <cfRule type="expression" dxfId="2764" priority="13482">
      <formula>IF(RIGHT(TEXT(AM33,"0.#"),1)=".",TRUE,FALSE)</formula>
    </cfRule>
  </conditionalFormatting>
  <conditionalFormatting sqref="AQ32:AQ34">
    <cfRule type="expression" dxfId="2763" priority="13473">
      <formula>IF(RIGHT(TEXT(AQ32,"0.#"),1)=".",FALSE,TRUE)</formula>
    </cfRule>
    <cfRule type="expression" dxfId="2762" priority="13474">
      <formula>IF(RIGHT(TEXT(AQ32,"0.#"),1)=".",TRUE,FALSE)</formula>
    </cfRule>
  </conditionalFormatting>
  <conditionalFormatting sqref="AU32:AU34">
    <cfRule type="expression" dxfId="2761" priority="13471">
      <formula>IF(RIGHT(TEXT(AU32,"0.#"),1)=".",FALSE,TRUE)</formula>
    </cfRule>
    <cfRule type="expression" dxfId="2760" priority="13472">
      <formula>IF(RIGHT(TEXT(AU32,"0.#"),1)=".",TRUE,FALSE)</formula>
    </cfRule>
  </conditionalFormatting>
  <conditionalFormatting sqref="AE53">
    <cfRule type="expression" dxfId="2759" priority="13405">
      <formula>IF(RIGHT(TEXT(AE53,"0.#"),1)=".",FALSE,TRUE)</formula>
    </cfRule>
    <cfRule type="expression" dxfId="2758" priority="13406">
      <formula>IF(RIGHT(TEXT(AE53,"0.#"),1)=".",TRUE,FALSE)</formula>
    </cfRule>
  </conditionalFormatting>
  <conditionalFormatting sqref="AE54">
    <cfRule type="expression" dxfId="2757" priority="13403">
      <formula>IF(RIGHT(TEXT(AE54,"0.#"),1)=".",FALSE,TRUE)</formula>
    </cfRule>
    <cfRule type="expression" dxfId="2756" priority="13404">
      <formula>IF(RIGHT(TEXT(AE54,"0.#"),1)=".",TRUE,FALSE)</formula>
    </cfRule>
  </conditionalFormatting>
  <conditionalFormatting sqref="AI54">
    <cfRule type="expression" dxfId="2755" priority="13397">
      <formula>IF(RIGHT(TEXT(AI54,"0.#"),1)=".",FALSE,TRUE)</formula>
    </cfRule>
    <cfRule type="expression" dxfId="2754" priority="13398">
      <formula>IF(RIGHT(TEXT(AI54,"0.#"),1)=".",TRUE,FALSE)</formula>
    </cfRule>
  </conditionalFormatting>
  <conditionalFormatting sqref="AI53">
    <cfRule type="expression" dxfId="2753" priority="13395">
      <formula>IF(RIGHT(TEXT(AI53,"0.#"),1)=".",FALSE,TRUE)</formula>
    </cfRule>
    <cfRule type="expression" dxfId="2752" priority="13396">
      <formula>IF(RIGHT(TEXT(AI53,"0.#"),1)=".",TRUE,FALSE)</formula>
    </cfRule>
  </conditionalFormatting>
  <conditionalFormatting sqref="AM53">
    <cfRule type="expression" dxfId="2751" priority="13393">
      <formula>IF(RIGHT(TEXT(AM53,"0.#"),1)=".",FALSE,TRUE)</formula>
    </cfRule>
    <cfRule type="expression" dxfId="2750" priority="13394">
      <formula>IF(RIGHT(TEXT(AM53,"0.#"),1)=".",TRUE,FALSE)</formula>
    </cfRule>
  </conditionalFormatting>
  <conditionalFormatting sqref="AM54">
    <cfRule type="expression" dxfId="2749" priority="13391">
      <formula>IF(RIGHT(TEXT(AM54,"0.#"),1)=".",FALSE,TRUE)</formula>
    </cfRule>
    <cfRule type="expression" dxfId="2748" priority="13392">
      <formula>IF(RIGHT(TEXT(AM54,"0.#"),1)=".",TRUE,FALSE)</formula>
    </cfRule>
  </conditionalFormatting>
  <conditionalFormatting sqref="AM55">
    <cfRule type="expression" dxfId="2747" priority="13389">
      <formula>IF(RIGHT(TEXT(AM55,"0.#"),1)=".",FALSE,TRUE)</formula>
    </cfRule>
    <cfRule type="expression" dxfId="2746" priority="13390">
      <formula>IF(RIGHT(TEXT(AM55,"0.#"),1)=".",TRUE,FALSE)</formula>
    </cfRule>
  </conditionalFormatting>
  <conditionalFormatting sqref="AE60">
    <cfRule type="expression" dxfId="2745" priority="13375">
      <formula>IF(RIGHT(TEXT(AE60,"0.#"),1)=".",FALSE,TRUE)</formula>
    </cfRule>
    <cfRule type="expression" dxfId="2744" priority="13376">
      <formula>IF(RIGHT(TEXT(AE60,"0.#"),1)=".",TRUE,FALSE)</formula>
    </cfRule>
  </conditionalFormatting>
  <conditionalFormatting sqref="AE61">
    <cfRule type="expression" dxfId="2743" priority="13373">
      <formula>IF(RIGHT(TEXT(AE61,"0.#"),1)=".",FALSE,TRUE)</formula>
    </cfRule>
    <cfRule type="expression" dxfId="2742" priority="13374">
      <formula>IF(RIGHT(TEXT(AE61,"0.#"),1)=".",TRUE,FALSE)</formula>
    </cfRule>
  </conditionalFormatting>
  <conditionalFormatting sqref="AE62">
    <cfRule type="expression" dxfId="2741" priority="13371">
      <formula>IF(RIGHT(TEXT(AE62,"0.#"),1)=".",FALSE,TRUE)</formula>
    </cfRule>
    <cfRule type="expression" dxfId="2740" priority="13372">
      <formula>IF(RIGHT(TEXT(AE62,"0.#"),1)=".",TRUE,FALSE)</formula>
    </cfRule>
  </conditionalFormatting>
  <conditionalFormatting sqref="AI62">
    <cfRule type="expression" dxfId="2739" priority="13369">
      <formula>IF(RIGHT(TEXT(AI62,"0.#"),1)=".",FALSE,TRUE)</formula>
    </cfRule>
    <cfRule type="expression" dxfId="2738" priority="13370">
      <formula>IF(RIGHT(TEXT(AI62,"0.#"),1)=".",TRUE,FALSE)</formula>
    </cfRule>
  </conditionalFormatting>
  <conditionalFormatting sqref="AI61">
    <cfRule type="expression" dxfId="2737" priority="13367">
      <formula>IF(RIGHT(TEXT(AI61,"0.#"),1)=".",FALSE,TRUE)</formula>
    </cfRule>
    <cfRule type="expression" dxfId="2736" priority="13368">
      <formula>IF(RIGHT(TEXT(AI61,"0.#"),1)=".",TRUE,FALSE)</formula>
    </cfRule>
  </conditionalFormatting>
  <conditionalFormatting sqref="AI60">
    <cfRule type="expression" dxfId="2735" priority="13365">
      <formula>IF(RIGHT(TEXT(AI60,"0.#"),1)=".",FALSE,TRUE)</formula>
    </cfRule>
    <cfRule type="expression" dxfId="2734" priority="13366">
      <formula>IF(RIGHT(TEXT(AI60,"0.#"),1)=".",TRUE,FALSE)</formula>
    </cfRule>
  </conditionalFormatting>
  <conditionalFormatting sqref="AM60">
    <cfRule type="expression" dxfId="2733" priority="13363">
      <formula>IF(RIGHT(TEXT(AM60,"0.#"),1)=".",FALSE,TRUE)</formula>
    </cfRule>
    <cfRule type="expression" dxfId="2732" priority="13364">
      <formula>IF(RIGHT(TEXT(AM60,"0.#"),1)=".",TRUE,FALSE)</formula>
    </cfRule>
  </conditionalFormatting>
  <conditionalFormatting sqref="AM61">
    <cfRule type="expression" dxfId="2731" priority="13361">
      <formula>IF(RIGHT(TEXT(AM61,"0.#"),1)=".",FALSE,TRUE)</formula>
    </cfRule>
    <cfRule type="expression" dxfId="2730" priority="13362">
      <formula>IF(RIGHT(TEXT(AM61,"0.#"),1)=".",TRUE,FALSE)</formula>
    </cfRule>
  </conditionalFormatting>
  <conditionalFormatting sqref="AM62">
    <cfRule type="expression" dxfId="2729" priority="13359">
      <formula>IF(RIGHT(TEXT(AM62,"0.#"),1)=".",FALSE,TRUE)</formula>
    </cfRule>
    <cfRule type="expression" dxfId="2728" priority="13360">
      <formula>IF(RIGHT(TEXT(AM62,"0.#"),1)=".",TRUE,FALSE)</formula>
    </cfRule>
  </conditionalFormatting>
  <conditionalFormatting sqref="AE87">
    <cfRule type="expression" dxfId="2727" priority="13345">
      <formula>IF(RIGHT(TEXT(AE87,"0.#"),1)=".",FALSE,TRUE)</formula>
    </cfRule>
    <cfRule type="expression" dxfId="2726" priority="13346">
      <formula>IF(RIGHT(TEXT(AE87,"0.#"),1)=".",TRUE,FALSE)</formula>
    </cfRule>
  </conditionalFormatting>
  <conditionalFormatting sqref="AE88">
    <cfRule type="expression" dxfId="2725" priority="13343">
      <formula>IF(RIGHT(TEXT(AE88,"0.#"),1)=".",FALSE,TRUE)</formula>
    </cfRule>
    <cfRule type="expression" dxfId="2724" priority="13344">
      <formula>IF(RIGHT(TEXT(AE88,"0.#"),1)=".",TRUE,FALSE)</formula>
    </cfRule>
  </conditionalFormatting>
  <conditionalFormatting sqref="AE89">
    <cfRule type="expression" dxfId="2723" priority="13341">
      <formula>IF(RIGHT(TEXT(AE89,"0.#"),1)=".",FALSE,TRUE)</formula>
    </cfRule>
    <cfRule type="expression" dxfId="2722" priority="13342">
      <formula>IF(RIGHT(TEXT(AE89,"0.#"),1)=".",TRUE,FALSE)</formula>
    </cfRule>
  </conditionalFormatting>
  <conditionalFormatting sqref="AI89">
    <cfRule type="expression" dxfId="2721" priority="13339">
      <formula>IF(RIGHT(TEXT(AI89,"0.#"),1)=".",FALSE,TRUE)</formula>
    </cfRule>
    <cfRule type="expression" dxfId="2720" priority="13340">
      <formula>IF(RIGHT(TEXT(AI89,"0.#"),1)=".",TRUE,FALSE)</formula>
    </cfRule>
  </conditionalFormatting>
  <conditionalFormatting sqref="AI88">
    <cfRule type="expression" dxfId="2719" priority="13337">
      <formula>IF(RIGHT(TEXT(AI88,"0.#"),1)=".",FALSE,TRUE)</formula>
    </cfRule>
    <cfRule type="expression" dxfId="2718" priority="13338">
      <formula>IF(RIGHT(TEXT(AI88,"0.#"),1)=".",TRUE,FALSE)</formula>
    </cfRule>
  </conditionalFormatting>
  <conditionalFormatting sqref="AI87">
    <cfRule type="expression" dxfId="2717" priority="13335">
      <formula>IF(RIGHT(TEXT(AI87,"0.#"),1)=".",FALSE,TRUE)</formula>
    </cfRule>
    <cfRule type="expression" dxfId="2716" priority="13336">
      <formula>IF(RIGHT(TEXT(AI87,"0.#"),1)=".",TRUE,FALSE)</formula>
    </cfRule>
  </conditionalFormatting>
  <conditionalFormatting sqref="AM88">
    <cfRule type="expression" dxfId="2715" priority="13331">
      <formula>IF(RIGHT(TEXT(AM88,"0.#"),1)=".",FALSE,TRUE)</formula>
    </cfRule>
    <cfRule type="expression" dxfId="2714" priority="13332">
      <formula>IF(RIGHT(TEXT(AM88,"0.#"),1)=".",TRUE,FALSE)</formula>
    </cfRule>
  </conditionalFormatting>
  <conditionalFormatting sqref="AM89">
    <cfRule type="expression" dxfId="2713" priority="13329">
      <formula>IF(RIGHT(TEXT(AM89,"0.#"),1)=".",FALSE,TRUE)</formula>
    </cfRule>
    <cfRule type="expression" dxfId="2712" priority="13330">
      <formula>IF(RIGHT(TEXT(AM89,"0.#"),1)=".",TRUE,FALSE)</formula>
    </cfRule>
  </conditionalFormatting>
  <conditionalFormatting sqref="AE92">
    <cfRule type="expression" dxfId="2711" priority="13315">
      <formula>IF(RIGHT(TEXT(AE92,"0.#"),1)=".",FALSE,TRUE)</formula>
    </cfRule>
    <cfRule type="expression" dxfId="2710" priority="13316">
      <formula>IF(RIGHT(TEXT(AE92,"0.#"),1)=".",TRUE,FALSE)</formula>
    </cfRule>
  </conditionalFormatting>
  <conditionalFormatting sqref="AE93">
    <cfRule type="expression" dxfId="2709" priority="13313">
      <formula>IF(RIGHT(TEXT(AE93,"0.#"),1)=".",FALSE,TRUE)</formula>
    </cfRule>
    <cfRule type="expression" dxfId="2708" priority="13314">
      <formula>IF(RIGHT(TEXT(AE93,"0.#"),1)=".",TRUE,FALSE)</formula>
    </cfRule>
  </conditionalFormatting>
  <conditionalFormatting sqref="AE94">
    <cfRule type="expression" dxfId="2707" priority="13311">
      <formula>IF(RIGHT(TEXT(AE94,"0.#"),1)=".",FALSE,TRUE)</formula>
    </cfRule>
    <cfRule type="expression" dxfId="2706" priority="13312">
      <formula>IF(RIGHT(TEXT(AE94,"0.#"),1)=".",TRUE,FALSE)</formula>
    </cfRule>
  </conditionalFormatting>
  <conditionalFormatting sqref="AI94">
    <cfRule type="expression" dxfId="2705" priority="13309">
      <formula>IF(RIGHT(TEXT(AI94,"0.#"),1)=".",FALSE,TRUE)</formula>
    </cfRule>
    <cfRule type="expression" dxfId="2704" priority="13310">
      <formula>IF(RIGHT(TEXT(AI94,"0.#"),1)=".",TRUE,FALSE)</formula>
    </cfRule>
  </conditionalFormatting>
  <conditionalFormatting sqref="AI93">
    <cfRule type="expression" dxfId="2703" priority="13307">
      <formula>IF(RIGHT(TEXT(AI93,"0.#"),1)=".",FALSE,TRUE)</formula>
    </cfRule>
    <cfRule type="expression" dxfId="2702" priority="13308">
      <formula>IF(RIGHT(TEXT(AI93,"0.#"),1)=".",TRUE,FALSE)</formula>
    </cfRule>
  </conditionalFormatting>
  <conditionalFormatting sqref="AI92">
    <cfRule type="expression" dxfId="2701" priority="13305">
      <formula>IF(RIGHT(TEXT(AI92,"0.#"),1)=".",FALSE,TRUE)</formula>
    </cfRule>
    <cfRule type="expression" dxfId="2700" priority="13306">
      <formula>IF(RIGHT(TEXT(AI92,"0.#"),1)=".",TRUE,FALSE)</formula>
    </cfRule>
  </conditionalFormatting>
  <conditionalFormatting sqref="AM92">
    <cfRule type="expression" dxfId="2699" priority="13303">
      <formula>IF(RIGHT(TEXT(AM92,"0.#"),1)=".",FALSE,TRUE)</formula>
    </cfRule>
    <cfRule type="expression" dxfId="2698" priority="13304">
      <formula>IF(RIGHT(TEXT(AM92,"0.#"),1)=".",TRUE,FALSE)</formula>
    </cfRule>
  </conditionalFormatting>
  <conditionalFormatting sqref="AM93">
    <cfRule type="expression" dxfId="2697" priority="13301">
      <formula>IF(RIGHT(TEXT(AM93,"0.#"),1)=".",FALSE,TRUE)</formula>
    </cfRule>
    <cfRule type="expression" dxfId="2696" priority="13302">
      <formula>IF(RIGHT(TEXT(AM93,"0.#"),1)=".",TRUE,FALSE)</formula>
    </cfRule>
  </conditionalFormatting>
  <conditionalFormatting sqref="AM94">
    <cfRule type="expression" dxfId="2695" priority="13299">
      <formula>IF(RIGHT(TEXT(AM94,"0.#"),1)=".",FALSE,TRUE)</formula>
    </cfRule>
    <cfRule type="expression" dxfId="2694" priority="13300">
      <formula>IF(RIGHT(TEXT(AM94,"0.#"),1)=".",TRUE,FALSE)</formula>
    </cfRule>
  </conditionalFormatting>
  <conditionalFormatting sqref="AE97">
    <cfRule type="expression" dxfId="2693" priority="13285">
      <formula>IF(RIGHT(TEXT(AE97,"0.#"),1)=".",FALSE,TRUE)</formula>
    </cfRule>
    <cfRule type="expression" dxfId="2692" priority="13286">
      <formula>IF(RIGHT(TEXT(AE97,"0.#"),1)=".",TRUE,FALSE)</formula>
    </cfRule>
  </conditionalFormatting>
  <conditionalFormatting sqref="AE98">
    <cfRule type="expression" dxfId="2691" priority="13283">
      <formula>IF(RIGHT(TEXT(AE98,"0.#"),1)=".",FALSE,TRUE)</formula>
    </cfRule>
    <cfRule type="expression" dxfId="2690" priority="13284">
      <formula>IF(RIGHT(TEXT(AE98,"0.#"),1)=".",TRUE,FALSE)</formula>
    </cfRule>
  </conditionalFormatting>
  <conditionalFormatting sqref="AE99">
    <cfRule type="expression" dxfId="2689" priority="13281">
      <formula>IF(RIGHT(TEXT(AE99,"0.#"),1)=".",FALSE,TRUE)</formula>
    </cfRule>
    <cfRule type="expression" dxfId="2688" priority="13282">
      <formula>IF(RIGHT(TEXT(AE99,"0.#"),1)=".",TRUE,FALSE)</formula>
    </cfRule>
  </conditionalFormatting>
  <conditionalFormatting sqref="AI99">
    <cfRule type="expression" dxfId="2687" priority="13279">
      <formula>IF(RIGHT(TEXT(AI99,"0.#"),1)=".",FALSE,TRUE)</formula>
    </cfRule>
    <cfRule type="expression" dxfId="2686" priority="13280">
      <formula>IF(RIGHT(TEXT(AI99,"0.#"),1)=".",TRUE,FALSE)</formula>
    </cfRule>
  </conditionalFormatting>
  <conditionalFormatting sqref="AI98">
    <cfRule type="expression" dxfId="2685" priority="13277">
      <formula>IF(RIGHT(TEXT(AI98,"0.#"),1)=".",FALSE,TRUE)</formula>
    </cfRule>
    <cfRule type="expression" dxfId="2684" priority="13278">
      <formula>IF(RIGHT(TEXT(AI98,"0.#"),1)=".",TRUE,FALSE)</formula>
    </cfRule>
  </conditionalFormatting>
  <conditionalFormatting sqref="AI97">
    <cfRule type="expression" dxfId="2683" priority="13275">
      <formula>IF(RIGHT(TEXT(AI97,"0.#"),1)=".",FALSE,TRUE)</formula>
    </cfRule>
    <cfRule type="expression" dxfId="2682" priority="13276">
      <formula>IF(RIGHT(TEXT(AI97,"0.#"),1)=".",TRUE,FALSE)</formula>
    </cfRule>
  </conditionalFormatting>
  <conditionalFormatting sqref="AM97">
    <cfRule type="expression" dxfId="2681" priority="13273">
      <formula>IF(RIGHT(TEXT(AM97,"0.#"),1)=".",FALSE,TRUE)</formula>
    </cfRule>
    <cfRule type="expression" dxfId="2680" priority="13274">
      <formula>IF(RIGHT(TEXT(AM97,"0.#"),1)=".",TRUE,FALSE)</formula>
    </cfRule>
  </conditionalFormatting>
  <conditionalFormatting sqref="AM98">
    <cfRule type="expression" dxfId="2679" priority="13271">
      <formula>IF(RIGHT(TEXT(AM98,"0.#"),1)=".",FALSE,TRUE)</formula>
    </cfRule>
    <cfRule type="expression" dxfId="2678" priority="13272">
      <formula>IF(RIGHT(TEXT(AM98,"0.#"),1)=".",TRUE,FALSE)</formula>
    </cfRule>
  </conditionalFormatting>
  <conditionalFormatting sqref="AM99">
    <cfRule type="expression" dxfId="2677" priority="13269">
      <formula>IF(RIGHT(TEXT(AM99,"0.#"),1)=".",FALSE,TRUE)</formula>
    </cfRule>
    <cfRule type="expression" dxfId="2676" priority="13270">
      <formula>IF(RIGHT(TEXT(AM99,"0.#"),1)=".",TRUE,FALSE)</formula>
    </cfRule>
  </conditionalFormatting>
  <conditionalFormatting sqref="AI101">
    <cfRule type="expression" dxfId="2675" priority="13255">
      <formula>IF(RIGHT(TEXT(AI101,"0.#"),1)=".",FALSE,TRUE)</formula>
    </cfRule>
    <cfRule type="expression" dxfId="2674" priority="13256">
      <formula>IF(RIGHT(TEXT(AI101,"0.#"),1)=".",TRUE,FALSE)</formula>
    </cfRule>
  </conditionalFormatting>
  <conditionalFormatting sqref="AM101">
    <cfRule type="expression" dxfId="2673" priority="13253">
      <formula>IF(RIGHT(TEXT(AM101,"0.#"),1)=".",FALSE,TRUE)</formula>
    </cfRule>
    <cfRule type="expression" dxfId="2672" priority="13254">
      <formula>IF(RIGHT(TEXT(AM101,"0.#"),1)=".",TRUE,FALSE)</formula>
    </cfRule>
  </conditionalFormatting>
  <conditionalFormatting sqref="AE102">
    <cfRule type="expression" dxfId="2671" priority="13251">
      <formula>IF(RIGHT(TEXT(AE102,"0.#"),1)=".",FALSE,TRUE)</formula>
    </cfRule>
    <cfRule type="expression" dxfId="2670" priority="13252">
      <formula>IF(RIGHT(TEXT(AE102,"0.#"),1)=".",TRUE,FALSE)</formula>
    </cfRule>
  </conditionalFormatting>
  <conditionalFormatting sqref="AI102">
    <cfRule type="expression" dxfId="2669" priority="13249">
      <formula>IF(RIGHT(TEXT(AI102,"0.#"),1)=".",FALSE,TRUE)</formula>
    </cfRule>
    <cfRule type="expression" dxfId="2668" priority="13250">
      <formula>IF(RIGHT(TEXT(AI102,"0.#"),1)=".",TRUE,FALSE)</formula>
    </cfRule>
  </conditionalFormatting>
  <conditionalFormatting sqref="AM102">
    <cfRule type="expression" dxfId="2667" priority="13247">
      <formula>IF(RIGHT(TEXT(AM102,"0.#"),1)=".",FALSE,TRUE)</formula>
    </cfRule>
    <cfRule type="expression" dxfId="2666" priority="13248">
      <formula>IF(RIGHT(TEXT(AM102,"0.#"),1)=".",TRUE,FALSE)</formula>
    </cfRule>
  </conditionalFormatting>
  <conditionalFormatting sqref="AQ102">
    <cfRule type="expression" dxfId="2665" priority="13245">
      <formula>IF(RIGHT(TEXT(AQ102,"0.#"),1)=".",FALSE,TRUE)</formula>
    </cfRule>
    <cfRule type="expression" dxfId="2664" priority="13246">
      <formula>IF(RIGHT(TEXT(AQ102,"0.#"),1)=".",TRUE,FALSE)</formula>
    </cfRule>
  </conditionalFormatting>
  <conditionalFormatting sqref="AE104">
    <cfRule type="expression" dxfId="2663" priority="13243">
      <formula>IF(RIGHT(TEXT(AE104,"0.#"),1)=".",FALSE,TRUE)</formula>
    </cfRule>
    <cfRule type="expression" dxfId="2662" priority="13244">
      <formula>IF(RIGHT(TEXT(AE104,"0.#"),1)=".",TRUE,FALSE)</formula>
    </cfRule>
  </conditionalFormatting>
  <conditionalFormatting sqref="AI104">
    <cfRule type="expression" dxfId="2661" priority="13241">
      <formula>IF(RIGHT(TEXT(AI104,"0.#"),1)=".",FALSE,TRUE)</formula>
    </cfRule>
    <cfRule type="expression" dxfId="2660" priority="13242">
      <formula>IF(RIGHT(TEXT(AI104,"0.#"),1)=".",TRUE,FALSE)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E116 AQ116">
    <cfRule type="expression" dxfId="2619" priority="13187">
      <formula>IF(RIGHT(TEXT(AE116,"0.#"),1)=".",FALSE,TRUE)</formula>
    </cfRule>
    <cfRule type="expression" dxfId="2618" priority="13188">
      <formula>IF(RIGHT(TEXT(AE116,"0.#"),1)=".",TRUE,FALSE)</formula>
    </cfRule>
  </conditionalFormatting>
  <conditionalFormatting sqref="AI116">
    <cfRule type="expression" dxfId="2617" priority="13185">
      <formula>IF(RIGHT(TEXT(AI116,"0.#"),1)=".",FALSE,TRUE)</formula>
    </cfRule>
    <cfRule type="expression" dxfId="2616" priority="13186">
      <formula>IF(RIGHT(TEXT(AI116,"0.#"),1)=".",TRUE,FALSE)</formula>
    </cfRule>
  </conditionalFormatting>
  <conditionalFormatting sqref="AM116">
    <cfRule type="expression" dxfId="2615" priority="13183">
      <formula>IF(RIGHT(TEXT(AM116,"0.#"),1)=".",FALSE,TRUE)</formula>
    </cfRule>
    <cfRule type="expression" dxfId="2614" priority="13184">
      <formula>IF(RIGHT(TEXT(AM116,"0.#"),1)=".",TRUE,FALSE)</formula>
    </cfRule>
  </conditionalFormatting>
  <conditionalFormatting sqref="AE117 AM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M138 AQ138:AQ139 AU138:AU139">
    <cfRule type="expression" dxfId="2195" priority="1977">
      <formula>IF(RIGHT(TEXT(AM138,"0.#"),1)=".",FALSE,TRUE)</formula>
    </cfRule>
    <cfRule type="expression" dxfId="2194" priority="1978">
      <formula>IF(RIGHT(TEXT(AM138,"0.#"),1)=".",TRUE,FALSE)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I34">
    <cfRule type="expression" dxfId="733" priority="23">
      <formula>IF(RIGHT(TEXT(AI34,"0.#"),1)=".",FALSE,TRUE)</formula>
    </cfRule>
    <cfRule type="expression" dxfId="732" priority="24">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138:AE139 AI138:AI139">
    <cfRule type="expression" dxfId="721" priority="21">
      <formula>IF(RIGHT(TEXT(AE138,"0.#"),1)=".",FALSE,TRUE)</formula>
    </cfRule>
    <cfRule type="expression" dxfId="720" priority="22">
      <formula>IF(RIGHT(TEXT(AE138,"0.#"),1)=".",TRUE,FALSE)</formula>
    </cfRule>
  </conditionalFormatting>
  <conditionalFormatting sqref="AM135">
    <cfRule type="expression" dxfId="719" priority="19">
      <formula>IF(RIGHT(TEXT(AM135,"0.#"),1)=".",FALSE,TRUE)</formula>
    </cfRule>
    <cfRule type="expression" dxfId="718" priority="20">
      <formula>IF(RIGHT(TEXT(AM135,"0.#"),1)=".",TRUE,FALSE)</formula>
    </cfRule>
  </conditionalFormatting>
  <conditionalFormatting sqref="AM139">
    <cfRule type="expression" dxfId="717" priority="17">
      <formula>IF(RIGHT(TEXT(AM139,"0.#"),1)=".",FALSE,TRUE)</formula>
    </cfRule>
    <cfRule type="expression" dxfId="716" priority="18">
      <formula>IF(RIGHT(TEXT(AM139,"0.#"),1)=".",TRUE,FALSE)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G13" sqref="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6"/>
      <c r="AA2" s="827"/>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706"/>
      <c r="Q6" s="706"/>
      <c r="R6" s="706"/>
      <c r="S6" s="706"/>
      <c r="T6" s="706"/>
      <c r="U6" s="706"/>
      <c r="V6" s="706"/>
      <c r="W6" s="706"/>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6"/>
      <c r="AA9" s="827"/>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706"/>
      <c r="Q13" s="706"/>
      <c r="R13" s="706"/>
      <c r="S13" s="706"/>
      <c r="T13" s="706"/>
      <c r="U13" s="706"/>
      <c r="V13" s="706"/>
      <c r="W13" s="706"/>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6"/>
      <c r="AA16" s="827"/>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706"/>
      <c r="Q20" s="706"/>
      <c r="R20" s="706"/>
      <c r="S20" s="706"/>
      <c r="T20" s="706"/>
      <c r="U20" s="706"/>
      <c r="V20" s="706"/>
      <c r="W20" s="706"/>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6"/>
      <c r="AA23" s="827"/>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706"/>
      <c r="Q27" s="706"/>
      <c r="R27" s="706"/>
      <c r="S27" s="706"/>
      <c r="T27" s="706"/>
      <c r="U27" s="706"/>
      <c r="V27" s="706"/>
      <c r="W27" s="706"/>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6"/>
      <c r="AA30" s="827"/>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706"/>
      <c r="Q34" s="706"/>
      <c r="R34" s="706"/>
      <c r="S34" s="706"/>
      <c r="T34" s="706"/>
      <c r="U34" s="706"/>
      <c r="V34" s="706"/>
      <c r="W34" s="706"/>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6"/>
      <c r="AA37" s="827"/>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706"/>
      <c r="Q41" s="706"/>
      <c r="R41" s="706"/>
      <c r="S41" s="706"/>
      <c r="T41" s="706"/>
      <c r="U41" s="706"/>
      <c r="V41" s="706"/>
      <c r="W41" s="706"/>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6"/>
      <c r="AA44" s="827"/>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706"/>
      <c r="Q48" s="706"/>
      <c r="R48" s="706"/>
      <c r="S48" s="706"/>
      <c r="T48" s="706"/>
      <c r="U48" s="706"/>
      <c r="V48" s="706"/>
      <c r="W48" s="706"/>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6"/>
      <c r="AA51" s="827"/>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706"/>
      <c r="Q55" s="706"/>
      <c r="R55" s="706"/>
      <c r="S55" s="706"/>
      <c r="T55" s="706"/>
      <c r="U55" s="706"/>
      <c r="V55" s="706"/>
      <c r="W55" s="706"/>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6"/>
      <c r="AA58" s="827"/>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706"/>
      <c r="Q62" s="706"/>
      <c r="R62" s="706"/>
      <c r="S62" s="706"/>
      <c r="T62" s="706"/>
      <c r="U62" s="706"/>
      <c r="V62" s="706"/>
      <c r="W62" s="706"/>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6"/>
      <c r="AA65" s="827"/>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706"/>
      <c r="Q69" s="706"/>
      <c r="R69" s="706"/>
      <c r="S69" s="706"/>
      <c r="T69" s="706"/>
      <c r="U69" s="706"/>
      <c r="V69" s="706"/>
      <c r="W69" s="706"/>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792" t="s">
        <v>512</v>
      </c>
      <c r="H2" s="595"/>
      <c r="I2" s="595"/>
      <c r="J2" s="595"/>
      <c r="K2" s="595"/>
      <c r="L2" s="595"/>
      <c r="M2" s="595"/>
      <c r="N2" s="595"/>
      <c r="O2" s="595"/>
      <c r="P2" s="595"/>
      <c r="Q2" s="595"/>
      <c r="R2" s="595"/>
      <c r="S2" s="595"/>
      <c r="T2" s="595"/>
      <c r="U2" s="595"/>
      <c r="V2" s="595"/>
      <c r="W2" s="595"/>
      <c r="X2" s="595"/>
      <c r="Y2" s="595"/>
      <c r="Z2" s="595"/>
      <c r="AA2" s="595"/>
      <c r="AB2" s="596"/>
      <c r="AC2" s="792" t="s">
        <v>514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2" t="s">
        <v>17</v>
      </c>
      <c r="H3" s="666"/>
      <c r="I3" s="666"/>
      <c r="J3" s="666"/>
      <c r="K3" s="666"/>
      <c r="L3" s="665" t="s">
        <v>18</v>
      </c>
      <c r="M3" s="666"/>
      <c r="N3" s="666"/>
      <c r="O3" s="666"/>
      <c r="P3" s="666"/>
      <c r="Q3" s="666"/>
      <c r="R3" s="666"/>
      <c r="S3" s="666"/>
      <c r="T3" s="666"/>
      <c r="U3" s="666"/>
      <c r="V3" s="666"/>
      <c r="W3" s="666"/>
      <c r="X3" s="667"/>
      <c r="Y3" s="651" t="s">
        <v>19</v>
      </c>
      <c r="Z3" s="652"/>
      <c r="AA3" s="652"/>
      <c r="AB3" s="798"/>
      <c r="AC3" s="812"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5"/>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2"/>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2"/>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2"/>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2"/>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2"/>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2"/>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2"/>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2"/>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2"/>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7"/>
      <c r="B15" s="1048"/>
      <c r="C15" s="1048"/>
      <c r="D15" s="1048"/>
      <c r="E15" s="1048"/>
      <c r="F15" s="1049"/>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7"/>
      <c r="B16" s="1048"/>
      <c r="C16" s="1048"/>
      <c r="D16" s="1048"/>
      <c r="E16" s="1048"/>
      <c r="F16" s="1049"/>
      <c r="G16" s="812"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8"/>
      <c r="AC16" s="812"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5"/>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2"/>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2"/>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2"/>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2"/>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2"/>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2"/>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2"/>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7"/>
      <c r="B28" s="1048"/>
      <c r="C28" s="1048"/>
      <c r="D28" s="1048"/>
      <c r="E28" s="1048"/>
      <c r="F28" s="1049"/>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7"/>
      <c r="B29" s="1048"/>
      <c r="C29" s="1048"/>
      <c r="D29" s="1048"/>
      <c r="E29" s="1048"/>
      <c r="F29" s="1049"/>
      <c r="G29" s="812"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8"/>
      <c r="AC29" s="812"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5"/>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2"/>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2"/>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2"/>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2"/>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2"/>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2"/>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2"/>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2"/>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2"/>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7"/>
      <c r="B41" s="1048"/>
      <c r="C41" s="1048"/>
      <c r="D41" s="1048"/>
      <c r="E41" s="1048"/>
      <c r="F41" s="1049"/>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7"/>
      <c r="B42" s="1048"/>
      <c r="C42" s="1048"/>
      <c r="D42" s="1048"/>
      <c r="E42" s="1048"/>
      <c r="F42" s="1049"/>
      <c r="G42" s="812"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8"/>
      <c r="AC42" s="812"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5"/>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2"/>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2"/>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2"/>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2"/>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2"/>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2"/>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2"/>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2"/>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2"/>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7"/>
      <c r="B56" s="1048"/>
      <c r="C56" s="1048"/>
      <c r="D56" s="1048"/>
      <c r="E56" s="1048"/>
      <c r="F56" s="1049"/>
      <c r="G56" s="812"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8"/>
      <c r="AC56" s="812"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5"/>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2"/>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2"/>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2"/>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2"/>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2"/>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2"/>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2"/>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2"/>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2"/>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7"/>
      <c r="B68" s="1048"/>
      <c r="C68" s="1048"/>
      <c r="D68" s="1048"/>
      <c r="E68" s="1048"/>
      <c r="F68" s="1049"/>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7"/>
      <c r="B69" s="1048"/>
      <c r="C69" s="1048"/>
      <c r="D69" s="1048"/>
      <c r="E69" s="1048"/>
      <c r="F69" s="1049"/>
      <c r="G69" s="812"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8"/>
      <c r="AC69" s="812"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5"/>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2"/>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2"/>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2"/>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2"/>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2"/>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2"/>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2"/>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2"/>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2"/>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7"/>
      <c r="B81" s="1048"/>
      <c r="C81" s="1048"/>
      <c r="D81" s="1048"/>
      <c r="E81" s="1048"/>
      <c r="F81" s="1049"/>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7"/>
      <c r="B82" s="1048"/>
      <c r="C82" s="1048"/>
      <c r="D82" s="1048"/>
      <c r="E82" s="1048"/>
      <c r="F82" s="1049"/>
      <c r="G82" s="812"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8"/>
      <c r="AC82" s="812"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5"/>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2"/>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2"/>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2"/>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2"/>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2"/>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2"/>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2"/>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2"/>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2"/>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7"/>
      <c r="B94" s="1048"/>
      <c r="C94" s="1048"/>
      <c r="D94" s="1048"/>
      <c r="E94" s="1048"/>
      <c r="F94" s="1049"/>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7"/>
      <c r="B95" s="1048"/>
      <c r="C95" s="1048"/>
      <c r="D95" s="1048"/>
      <c r="E95" s="1048"/>
      <c r="F95" s="1049"/>
      <c r="G95" s="812"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8"/>
      <c r="AC95" s="812"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5"/>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2"/>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2"/>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2"/>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2"/>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2"/>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2"/>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2"/>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2"/>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2"/>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7"/>
      <c r="B109" s="1048"/>
      <c r="C109" s="1048"/>
      <c r="D109" s="1048"/>
      <c r="E109" s="1048"/>
      <c r="F109" s="1049"/>
      <c r="G109" s="812"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8"/>
      <c r="AC109" s="812"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5"/>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2"/>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2"/>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2"/>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2"/>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2"/>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2"/>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2"/>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2"/>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2"/>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7"/>
      <c r="B121" s="1048"/>
      <c r="C121" s="1048"/>
      <c r="D121" s="1048"/>
      <c r="E121" s="1048"/>
      <c r="F121" s="1049"/>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7"/>
      <c r="B122" s="1048"/>
      <c r="C122" s="1048"/>
      <c r="D122" s="1048"/>
      <c r="E122" s="1048"/>
      <c r="F122" s="1049"/>
      <c r="G122" s="812"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8"/>
      <c r="AC122" s="812"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5"/>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2"/>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2"/>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2"/>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2"/>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2"/>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2"/>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2"/>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2"/>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2"/>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7"/>
      <c r="B134" s="1048"/>
      <c r="C134" s="1048"/>
      <c r="D134" s="1048"/>
      <c r="E134" s="1048"/>
      <c r="F134" s="1049"/>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7"/>
      <c r="B135" s="1048"/>
      <c r="C135" s="1048"/>
      <c r="D135" s="1048"/>
      <c r="E135" s="1048"/>
      <c r="F135" s="1049"/>
      <c r="G135" s="812"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8"/>
      <c r="AC135" s="812"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5"/>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2"/>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2"/>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2"/>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2"/>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2"/>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2"/>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2"/>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2"/>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2"/>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7"/>
      <c r="B147" s="1048"/>
      <c r="C147" s="1048"/>
      <c r="D147" s="1048"/>
      <c r="E147" s="1048"/>
      <c r="F147" s="1049"/>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7"/>
      <c r="B148" s="1048"/>
      <c r="C148" s="1048"/>
      <c r="D148" s="1048"/>
      <c r="E148" s="1048"/>
      <c r="F148" s="1049"/>
      <c r="G148" s="812"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8"/>
      <c r="AC148" s="812"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5"/>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2"/>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2"/>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2"/>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2"/>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2"/>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2"/>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2"/>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2"/>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2"/>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7"/>
      <c r="B162" s="1048"/>
      <c r="C162" s="1048"/>
      <c r="D162" s="1048"/>
      <c r="E162" s="1048"/>
      <c r="F162" s="1049"/>
      <c r="G162" s="812"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8"/>
      <c r="AC162" s="812"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5"/>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2"/>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2"/>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2"/>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2"/>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2"/>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2"/>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2"/>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2"/>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2"/>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7"/>
      <c r="B174" s="1048"/>
      <c r="C174" s="1048"/>
      <c r="D174" s="1048"/>
      <c r="E174" s="1048"/>
      <c r="F174" s="1049"/>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7"/>
      <c r="B175" s="1048"/>
      <c r="C175" s="1048"/>
      <c r="D175" s="1048"/>
      <c r="E175" s="1048"/>
      <c r="F175" s="1049"/>
      <c r="G175" s="812"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8"/>
      <c r="AC175" s="812"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5"/>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2"/>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2"/>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2"/>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2"/>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2"/>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2"/>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2"/>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2"/>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2"/>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7"/>
      <c r="B187" s="1048"/>
      <c r="C187" s="1048"/>
      <c r="D187" s="1048"/>
      <c r="E187" s="1048"/>
      <c r="F187" s="1049"/>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7"/>
      <c r="B188" s="1048"/>
      <c r="C188" s="1048"/>
      <c r="D188" s="1048"/>
      <c r="E188" s="1048"/>
      <c r="F188" s="1049"/>
      <c r="G188" s="812"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8"/>
      <c r="AC188" s="812"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5"/>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2"/>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2"/>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2"/>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2"/>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2"/>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2"/>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2"/>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2"/>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2"/>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7"/>
      <c r="B200" s="1048"/>
      <c r="C200" s="1048"/>
      <c r="D200" s="1048"/>
      <c r="E200" s="1048"/>
      <c r="F200" s="1049"/>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7"/>
      <c r="B201" s="1048"/>
      <c r="C201" s="1048"/>
      <c r="D201" s="1048"/>
      <c r="E201" s="1048"/>
      <c r="F201" s="1049"/>
      <c r="G201" s="812"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8"/>
      <c r="AC201" s="812"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5"/>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2"/>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2"/>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2"/>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2"/>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2"/>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2"/>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2"/>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2"/>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2"/>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7"/>
      <c r="B215" s="1048"/>
      <c r="C215" s="1048"/>
      <c r="D215" s="1048"/>
      <c r="E215" s="1048"/>
      <c r="F215" s="1049"/>
      <c r="G215" s="812"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8"/>
      <c r="AC215" s="812"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5"/>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2"/>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2"/>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2"/>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2"/>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2"/>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2"/>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2"/>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2"/>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2"/>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7"/>
      <c r="B227" s="1048"/>
      <c r="C227" s="1048"/>
      <c r="D227" s="1048"/>
      <c r="E227" s="1048"/>
      <c r="F227" s="1049"/>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7"/>
      <c r="B228" s="1048"/>
      <c r="C228" s="1048"/>
      <c r="D228" s="1048"/>
      <c r="E228" s="1048"/>
      <c r="F228" s="1049"/>
      <c r="G228" s="812"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8"/>
      <c r="AC228" s="812"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5"/>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2"/>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2"/>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2"/>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2"/>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2"/>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2"/>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2"/>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2"/>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2"/>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7"/>
      <c r="B240" s="1048"/>
      <c r="C240" s="1048"/>
      <c r="D240" s="1048"/>
      <c r="E240" s="1048"/>
      <c r="F240" s="1049"/>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7"/>
      <c r="B241" s="1048"/>
      <c r="C241" s="1048"/>
      <c r="D241" s="1048"/>
      <c r="E241" s="1048"/>
      <c r="F241" s="1049"/>
      <c r="G241" s="812"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8"/>
      <c r="AC241" s="812"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5"/>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2"/>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2"/>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2"/>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2"/>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2"/>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2"/>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2"/>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2"/>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2"/>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7"/>
      <c r="B253" s="1048"/>
      <c r="C253" s="1048"/>
      <c r="D253" s="1048"/>
      <c r="E253" s="1048"/>
      <c r="F253" s="1049"/>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7"/>
      <c r="B254" s="1048"/>
      <c r="C254" s="1048"/>
      <c r="D254" s="1048"/>
      <c r="E254" s="1048"/>
      <c r="F254" s="1049"/>
      <c r="G254" s="812"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8"/>
      <c r="AC254" s="812"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5"/>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2"/>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2"/>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2"/>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2"/>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2"/>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2"/>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2"/>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2"/>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2"/>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2018-08-13T05:06:51Z</cp:lastPrinted>
  <dcterms:created xsi:type="dcterms:W3CDTF">2012-03-13T00:50:25Z</dcterms:created>
  <dcterms:modified xsi:type="dcterms:W3CDTF">2018-08-27T04:22:32Z</dcterms:modified>
</cp:coreProperties>
</file>