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格納版\均等課（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<sst xmlns="http://schemas.openxmlformats.org/spreadsheetml/2006/main" count="2894" uniqueCount="633">
  <si>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</si>
  <si>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</si>
  <si>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</si>
  <si>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</si>
  <si>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</si>
  <si>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</si>
  <si>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</si>
  <si>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</si>
  <si>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</si>
  <si>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</si>
  <si>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</si>
  <si>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</si>
  <si>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</si>
  <si>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</si>
  <si>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</si>
  <si>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</si>
  <si>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</si>
  <si>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</si>
  <si>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</si>
  <si>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</si>
  <si>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</si>
  <si>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</si>
  <si>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</si>
  <si>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</si>
  <si>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</si>
  <si>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</si>
  <si>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</si>
  <si>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</si>
  <si>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</si>
  <si>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</si>
  <si>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</si>
  <si>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</si>
  <si>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</si>
  <si>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</si>
  <si>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</si>
  <si>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</si>
  <si>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</si>
  <si>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</si>
  <si>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</si>
  <si>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</si>
  <si>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</si>
  <si>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</si>
  <si>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</si>
  <si>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</si>
  <si>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</si>
  <si>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</si>
  <si>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</si>
  <si>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</si>
  <si>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</si>
  <si>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</si>
  <si>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</si>
  <si>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</si>
  <si>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</si>
  <si>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</si>
  <si>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</si>
  <si>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</si>
  <si>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</si>
  <si>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</si>
  <si>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</si>
  <si>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</si>
  <si>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</si>
  <si>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</si>
  <si>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</si>
  <si>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</si>
  <si>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</si>
  <si>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</si>
  <si>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</si>
  <si>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</si>
  <si>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</si>
  <si>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</si>
  <si>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</si>
  <si>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</si>
  <si>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</si>
  <si>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</si>
  <si>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</si>
  <si>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</si>
  <si>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</si>
  <si>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</si>
  <si>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</si>
  <si>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</si>
  <si>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</si>
  <si>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</si>
  <si>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</si>
  <si>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</si>
  <si>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</si>
  <si>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</si>
  <si>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</si>
  <si>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</si>
  <si>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</si>
  <si>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</si>
  <si>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</si>
  <si>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</si>
  <si>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</si>
  <si>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</si>
  <si>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</si>
  <si>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</si>
  <si>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</si>
  <si>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</si>
  <si>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</si>
  <si>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</si>
  <si>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</si>
  <si>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</si>
  <si>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</si>
  <si>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</si>
  <si>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</si>
  <si>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</si>
  <si>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</si>
  <si>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</si>
  <si>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</si>
  <si>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</si>
  <si>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</si>
  <si>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</si>
  <si>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</si>
  <si>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</si>
  <si>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</si>
  <si>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</si>
  <si>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</si>
  <si>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</si>
  <si>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</si>
  <si>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</si>
  <si>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</si>
  <si>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</si>
  <si>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</si>
  <si>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</si>
  <si>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</si>
  <si>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</si>
  <si>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</si>
  <si>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</si>
  <si>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</si>
  <si>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</si>
  <si>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</si>
  <si>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</si>
  <si>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</si>
  <si>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</si>
  <si>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</si>
  <si>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</si>
  <si>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</si>
  <si>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</si>
  <si>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</si>
  <si>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</si>
  <si>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</si>
  <si>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</si>
  <si>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</si>
  <si>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</si>
  <si>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</si>
  <si>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</si>
  <si>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</si>
  <si>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</si>
  <si>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</si>
  <si>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</si>
  <si>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</si>
  <si>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</si>
  <si>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</si>
  <si>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</si>
  <si>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</si>
  <si>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</si>
  <si>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</si>
  <si>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</si>
  <si>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</si>
  <si>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</si>
  <si>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</si>
  <si>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</si>
  <si>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</si>
  <si>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</si>
  <si>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</si>
  <si>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</si>
  <si>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</si>
  <si>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</si>
  <si>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</si>
  <si>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</si>
  <si>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</si>
  <si>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</si>
  <si>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</si>
  <si>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</si>
  <si>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</si>
  <si>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</si>
  <si>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</si>
  <si>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</si>
  <si>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</si>
  <si>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</si>
  <si>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</si>
  <si>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</si>
  <si>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</si>
  <si>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</si>
  <si>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</si>
  <si>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</si>
  <si>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</si>
  <si>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</si>
  <si>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</si>
  <si>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</si>
  <si>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</si>
  <si>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</si>
  <si>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</si>
  <si>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</si>
  <si>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</si>
  <si>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</si>
  <si>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</si>
  <si>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</si>
  <si>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</si>
  <si>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</si>
  <si>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</si>
  <si>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</si>
  <si>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</si>
  <si>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</si>
  <si>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</si>
  <si>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</si>
  <si>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</si>
  <si>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</si>
  <si>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</si>
  <si>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</si>
  <si>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</si>
  <si>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</si>
  <si>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</si>
  <si>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</si>
  <si>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</si>
  <si>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</si>
  <si>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</si>
  <si>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</si>
  <si>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</si>
  <si>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</si>
  <si>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</si>
  <si>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</si>
  <si>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</si>
  <si>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</si>
  <si>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</si>
  <si>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</si>
  <si>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</si>
  <si>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</si>
  <si>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</si>
  <si>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</si>
  <si>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</si>
  <si>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</si>
  <si>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</si>
  <si>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</si>
  <si>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</si>
  <si>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</si>
  <si>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</si>
  <si>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</si>
  <si>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</si>
  <si>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</si>
  <si>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</si>
  <si>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</si>
  <si>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</si>
  <si>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</si>
  <si>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</si>
  <si>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</si>
  <si>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</si>
  <si>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</si>
  <si>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</si>
  <si>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</si>
  <si>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</si>
  <si>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</si>
  <si>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</si>
  <si>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</si>
  <si>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</si>
  <si>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</si>
  <si>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</si>
  <si>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</si>
  <si>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</si>
  <si>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</si>
  <si>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</si>
  <si>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</si>
  <si>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</si>
  <si>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</si>
  <si>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</si>
  <si>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</si>
  <si>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</si>
  <si>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</si>
  <si>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</si>
  <si>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</si>
  <si>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</si>
  <si>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</si>
  <si>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</si>
  <si>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</si>
  <si>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</si>
  <si>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</si>
  <si>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</si>
  <si>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</si>
  <si>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</si>
  <si>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</si>
  <si>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</si>
  <si>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</si>
  <si>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</si>
  <si>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</si>
  <si>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</si>
  <si>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</si>
  <si>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</si>
  <si>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</si>
  <si>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</si>
  <si>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</si>
  <si>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</si>
  <si>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</si>
  <si>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</si>
  <si>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</si>
  <si>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</si>
  <si>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</si>
  <si>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</si>
  <si>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</si>
  <si>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</si>
  <si>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</si>
  <si>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</si>
  <si>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</si>
  <si>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</si>
  <si>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</si>
  <si>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</si>
  <si>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</si>
  <si>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</si>
  <si>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</si>
  <si>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</si>
  <si>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</si>
  <si>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</si>
  <si>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</si>
  <si>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</si>
  <si>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</si>
  <si>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</si>
  <si>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</si>
  <si>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</si>
  <si>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</si>
  <si>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</si>
  <si>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</si>
  <si>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</si>
  <si>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</si>
  <si>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</si>
  <si>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</si>
  <si>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</si>
  <si>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</si>
  <si>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</si>
  <si>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</si>
  <si>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</si>
  <si>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</si>
  <si>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</si>
  <si>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</si>
  <si>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</si>
  <si>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</si>
  <si>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</si>
  <si>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</si>
  <si>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</si>
  <si>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</si>
  <si>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</si>
  <si>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</si>
  <si>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</si>
  <si>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</si>
  <si>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</si>
  <si>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</si>
  <si>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</si>
  <si>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</si>
  <si>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</si>
  <si>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</si>
  <si>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</si>
  <si>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</si>
  <si>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</si>
  <si>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</si>
  <si>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</si>
  <si>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</si>
  <si>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</si>
  <si>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</si>
  <si>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</si>
  <si>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</si>
  <si>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</si>
  <si>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</si>
  <si>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</si>
  <si>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</si>
  <si>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</si>
  <si>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</si>
  <si>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</si>
  <si>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</si>
  <si>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</si>
  <si>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</si>
  <si>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</si>
  <si>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</si>
  <si>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</si>
  <si>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</si>
  <si>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</si>
  <si>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</si>
  <si>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</si>
  <si>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</si>
  <si>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</si>
  <si>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</si>
  <si>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</si>
  <si>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</si>
  <si>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</si>
  <si>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</si>
  <si>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</si>
  <si>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</si>
  <si>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</si>
  <si>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</si>
  <si>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</si>
  <si>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</si>
  <si>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</si>
  <si>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</si>
  <si>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</si>
  <si>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</si>
  <si>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</si>
  <si>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</si>
  <si>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</si>
  <si>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</si>
  <si>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</si>
  <si>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</si>
  <si>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</si>
  <si>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</si>
  <si>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</si>
  <si>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</si>
  <si>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</si>
  <si>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</si>
  <si>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</si>
  <si>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</si>
  <si>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</si>
  <si>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</si>
  <si>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</si>
  <si>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</si>
  <si>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</si>
  <si>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</si>
  <si>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</si>
  <si>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</si>
  <si>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</si>
  <si>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</si>
  <si>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</si>
  <si>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</si>
  <si>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</si>
  <si>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</si>
  <si>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</si>
  <si>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</si>
  <si>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</si>
  <si>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</si>
  <si>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</si>
  <si>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</si>
  <si>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</si>
  <si>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</si>
  <si>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</si>
  <si>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</si>
  <si>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</si>
  <si>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</si>
  <si>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</si>
  <si>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</si>
  <si>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</si>
  <si>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</si>
  <si>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</si>
  <si>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</si>
  <si>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</si>
  <si>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</si>
  <si>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</si>
  <si>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</si>
  <si>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</si>
  <si>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</si>
  <si>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</si>
  <si>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</si>
  <si>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</si>
  <si>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</si>
  <si>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</si>
  <si>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</si>
  <si>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</si>
  <si>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</si>
  <si>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</si>
  <si>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</si>
  <si>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</si>
  <si>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</si>
  <si>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</si>
  <si>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</si>
  <si>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</si>
  <si>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</si>
  <si>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</si>
  <si>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</si>
  <si>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</si>
  <si>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</si>
  <si>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</si>
  <si>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</si>
  <si>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</si>
  <si>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</si>
  <si>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</si>
  <si>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</si>
  <si>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</si>
  <si>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</si>
  <si>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</si>
  <si>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</si>
  <si>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</si>
  <si>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</si>
  <si>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</si>
  <si>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</si>
  <si>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</si>
  <si>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</si>
  <si>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</si>
  <si>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</si>
  <si>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</si>
  <si>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</si>
  <si>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</si>
  <si>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</si>
  <si>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</si>
  <si>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</si>
  <si>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</si>
  <si>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</si>
  <si>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</si>
  <si>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</si>
  <si>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</si>
  <si>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</si>
  <si>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</si>
  <si>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</si>
  <si>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</si>
  <si>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</si>
  <si>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</si>
  <si>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</si>
  <si>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</si>
  <si>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</si>
  <si>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</si>
  <si>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</si>
  <si>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</si>
  <si>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</si>
  <si>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</si>
  <si>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</si>
  <si>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</si>
  <si>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</si>
  <si>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</si>
  <si>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</si>
  <si>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</si>
  <si>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</si>
  <si>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</si>
  <si>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</si>
  <si>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</si>
  <si>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</si>
  <si>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</si>
  <si>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</si>
  <si>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</si>
  <si>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</si>
  <si>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</si>
  <si>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</si>
  <si>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</si>
  <si>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</si>
  <si>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</si>
  <si>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</si>
  <si>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</si>
  <si>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</si>
  <si>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</si>
  <si>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</si>
  <si>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</si>
  <si>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</si>
  <si>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</si>
  <si>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</si>
  <si>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</si>
  <si>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</si>
  <si>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</si>
  <si>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</si>
  <si>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</si>
  <si>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</si>
  <si>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</si>
  <si>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</si>
  <si>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</si>
  <si>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</si>
  <si>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</si>
  <si>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</si>
  <si>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</si>
  <si>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母性健康管理推進支援事業</t>
    <phoneticPr fontId="5"/>
  </si>
  <si>
    <t>雇用環境・均等局</t>
    <phoneticPr fontId="5"/>
  </si>
  <si>
    <t>厚生労働省</t>
  </si>
  <si>
    <t>雇用機会均等課</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</si>
  <si>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</si>
  <si>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</si>
  <si>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</si>
  <si>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女性労働者の特性に見合った健康管理対策、特に母性の健康管理指導等を実施し、もって労働災害の防止を図る。</t>
    <phoneticPr fontId="5"/>
  </si>
  <si>
    <t>母性健康管理サイトを引き続き運営し、相談対応や情報提供を行う。女性労働者や事業主に対し、母性健康管理の実態やその措置に関する調査等を実施し、専門家による検討を行った上で、その検討結果を踏まえつつ、周知・啓発のための資料の作成・配付を行い、女性労働者・事業主等に対し、母性健康管理に関する情報提供、周知・啓発を実施する。</t>
    <phoneticPr fontId="5"/>
  </si>
  <si>
    <t>-</t>
  </si>
  <si>
    <t>-</t>
    <phoneticPr fontId="5"/>
  </si>
  <si>
    <t>-</t>
    <phoneticPr fontId="5"/>
  </si>
  <si>
    <t>-</t>
    <phoneticPr fontId="5"/>
  </si>
  <si>
    <t>-</t>
    <phoneticPr fontId="5"/>
  </si>
  <si>
    <t>メールによる相談者でアンケートに回答した者のうち、相談に対する回答が役に立ったとした者の割合90%以上</t>
    <phoneticPr fontId="5"/>
  </si>
  <si>
    <t>％</t>
    <phoneticPr fontId="5"/>
  </si>
  <si>
    <t>-</t>
    <phoneticPr fontId="5"/>
  </si>
  <si>
    <t>-</t>
    <phoneticPr fontId="5"/>
  </si>
  <si>
    <t>相談者に対するアンケート</t>
    <phoneticPr fontId="5"/>
  </si>
  <si>
    <t>母性健康管理サイトへのアクセス数</t>
    <phoneticPr fontId="5"/>
  </si>
  <si>
    <t>件</t>
    <rPh sb="0" eb="1">
      <t>ケン</t>
    </rPh>
    <phoneticPr fontId="5"/>
  </si>
  <si>
    <t>執行額（千円）（X）/母性健康管理サイトのアクセス数（Y）　　　　　　</t>
    <phoneticPr fontId="5"/>
  </si>
  <si>
    <t>円</t>
    <rPh sb="0" eb="1">
      <t>エン</t>
    </rPh>
    <phoneticPr fontId="5"/>
  </si>
  <si>
    <t>X／Y</t>
    <phoneticPr fontId="5"/>
  </si>
  <si>
    <t>29,900/
2,038,373</t>
  </si>
  <si>
    <t>29,448/2,206,270</t>
  </si>
  <si>
    <t>32,382/2,783,684</t>
    <phoneticPr fontId="5"/>
  </si>
  <si>
    <t>労働者が安全で健康に働くことができる職場づくりを推進すること（Ⅲ-2-1）</t>
    <phoneticPr fontId="5"/>
  </si>
  <si>
    <t>労働災害による死亡者数</t>
    <phoneticPr fontId="5"/>
  </si>
  <si>
    <t>労働災害による死傷者数（休業4日以上）</t>
    <phoneticPr fontId="5"/>
  </si>
  <si>
    <t>人</t>
    <rPh sb="0" eb="1">
      <t>ニン</t>
    </rPh>
    <phoneticPr fontId="5"/>
  </si>
  <si>
    <t>-</t>
    <phoneticPr fontId="5"/>
  </si>
  <si>
    <t>-</t>
    <phoneticPr fontId="5"/>
  </si>
  <si>
    <t>母性健康管理サイトを引き続き運営し、相談対応や情報提供を行う。女性労働者や事業主に対し、母性健康管理の実態やその措置に関する調査等を実施し、専門家による検討を行った上で、その検討結果を踏まえつつ、周知・啓発のための資料の作成・配布を行い、女性労働者・事業主等に対し、母性健康管理に関する情報提供、周知・啓発を実施する。
女性労働者の特性に見合った健康管理対策、特に母性の健康管理指導等を実施し、もって労働災害の防止等を図る。</t>
    <phoneticPr fontId="5"/>
  </si>
  <si>
    <t>-</t>
    <phoneticPr fontId="5"/>
  </si>
  <si>
    <t>-</t>
    <phoneticPr fontId="5"/>
  </si>
  <si>
    <t>女性労働者・事業主に対し情報提供・周知啓発を実施する本事業は、男女雇用機会均等法で定める母性健康管理に係る事業主の義務が適切に履行されるために国費を投じて実施する必要がある。</t>
    <phoneticPr fontId="5"/>
  </si>
  <si>
    <t>本事業は、女性労働者の特性に見合った健康管理対策、特に母性の健康管理指導等を実施し、もって労働災害の防止等を図るためのものであり、国が実施すべき事業である。</t>
    <phoneticPr fontId="5"/>
  </si>
  <si>
    <t>本事業は、母性健康管理を推進する事業であり、労働災害の防止という政策目的達成に向けて、優先度の高い事業である。</t>
    <phoneticPr fontId="5"/>
  </si>
  <si>
    <t>有</t>
  </si>
  <si>
    <t>無</t>
  </si>
  <si>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</si>
  <si>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一般競争入札により契約額を決定し、事業目的が達成されるよう、ウェブサイトの内容の工夫や周知に努めているので、単位当たりのコストの水準は妥当なものである。</t>
    <phoneticPr fontId="5"/>
  </si>
  <si>
    <t>‐</t>
  </si>
  <si>
    <t>本事業は、妊娠中の女性労働者や事業主に対する母性健康管理に関する情報提供、周知・啓発のための経費のみで構成されており、必要最低限のものとなっている。</t>
    <phoneticPr fontId="5"/>
  </si>
  <si>
    <t>受託者と効率的な業務執行を図り、コストが削減されている。</t>
    <phoneticPr fontId="5"/>
  </si>
  <si>
    <t>成果実績は目標値を上回っている。</t>
    <rPh sb="0" eb="2">
      <t>セイカ</t>
    </rPh>
    <rPh sb="2" eb="4">
      <t>ジッセキ</t>
    </rPh>
    <rPh sb="5" eb="8">
      <t>モクヒョウチ</t>
    </rPh>
    <rPh sb="9" eb="11">
      <t>ウワマワ</t>
    </rPh>
    <phoneticPr fontId="5"/>
  </si>
  <si>
    <t>直接実施するよりも、民間団体のノウハウを活かし、効果的に実施できている。</t>
    <rPh sb="0" eb="2">
      <t>チョクセツ</t>
    </rPh>
    <rPh sb="2" eb="4">
      <t>ジッシ</t>
    </rPh>
    <rPh sb="10" eb="12">
      <t>ミンカン</t>
    </rPh>
    <rPh sb="12" eb="14">
      <t>ダンタイ</t>
    </rPh>
    <rPh sb="20" eb="21">
      <t>イ</t>
    </rPh>
    <rPh sb="24" eb="27">
      <t>コウカテキ</t>
    </rPh>
    <rPh sb="28" eb="30">
      <t>ジッシ</t>
    </rPh>
    <phoneticPr fontId="5"/>
  </si>
  <si>
    <t>当初見込みを上回る活動実績となっている。</t>
    <rPh sb="0" eb="2">
      <t>トウショ</t>
    </rPh>
    <rPh sb="2" eb="4">
      <t>ミコ</t>
    </rPh>
    <rPh sb="6" eb="8">
      <t>ウワマワ</t>
    </rPh>
    <rPh sb="9" eb="11">
      <t>カツドウ</t>
    </rPh>
    <rPh sb="11" eb="13">
      <t>ジッセキ</t>
    </rPh>
    <phoneticPr fontId="5"/>
  </si>
  <si>
    <t>母性健康管理サイトのアクセス数は当初見込みを上回る実績となっており、周知広報効果が高いと評価できる。</t>
    <rPh sb="0" eb="2">
      <t>ボセイ</t>
    </rPh>
    <rPh sb="2" eb="4">
      <t>ケンコウ</t>
    </rPh>
    <rPh sb="4" eb="6">
      <t>カンリ</t>
    </rPh>
    <rPh sb="14" eb="15">
      <t>スウ</t>
    </rPh>
    <rPh sb="16" eb="18">
      <t>トウショ</t>
    </rPh>
    <rPh sb="18" eb="20">
      <t>ミコ</t>
    </rPh>
    <rPh sb="22" eb="24">
      <t>ウワマワ</t>
    </rPh>
    <rPh sb="25" eb="27">
      <t>ジッセキ</t>
    </rPh>
    <rPh sb="34" eb="36">
      <t>シュウチ</t>
    </rPh>
    <rPh sb="36" eb="38">
      <t>コウホウ</t>
    </rPh>
    <rPh sb="38" eb="40">
      <t>コウカ</t>
    </rPh>
    <rPh sb="41" eb="42">
      <t>タカ</t>
    </rPh>
    <rPh sb="44" eb="46">
      <t>ヒョウカ</t>
    </rPh>
    <phoneticPr fontId="5"/>
  </si>
  <si>
    <t>35</t>
    <phoneticPr fontId="5"/>
  </si>
  <si>
    <t>400</t>
    <phoneticPr fontId="5"/>
  </si>
  <si>
    <t>403</t>
    <phoneticPr fontId="5"/>
  </si>
  <si>
    <t>408</t>
    <phoneticPr fontId="5"/>
  </si>
  <si>
    <t>403</t>
    <phoneticPr fontId="5"/>
  </si>
  <si>
    <t>事業費</t>
    <rPh sb="0" eb="3">
      <t>ジギョウヒ</t>
    </rPh>
    <phoneticPr fontId="5"/>
  </si>
  <si>
    <t>諸謝金、旅費、印刷製本費、サイト運営費等</t>
    <phoneticPr fontId="5"/>
  </si>
  <si>
    <t>一般財団法人女性労働協会</t>
    <phoneticPr fontId="5"/>
  </si>
  <si>
    <t>母性健康管理に関する調査・周知・啓発</t>
    <phoneticPr fontId="5"/>
  </si>
  <si>
    <t>-</t>
    <phoneticPr fontId="5"/>
  </si>
  <si>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</si>
  <si>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</si>
  <si>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</si>
  <si>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t>
    <phoneticPr fontId="5"/>
  </si>
  <si>
    <t>-</t>
    <phoneticPr fontId="5"/>
  </si>
  <si>
    <t>メールによる相談者でアンケートに回答した者のうち、相談に対する回答が役に立ったとした者の割合
（計算式）
役に立ったとした者／回答数</t>
    <rPh sb="49" eb="52">
      <t>ケイサンシキ</t>
    </rPh>
    <rPh sb="54" eb="55">
      <t>ヤク</t>
    </rPh>
    <rPh sb="56" eb="57">
      <t>タ</t>
    </rPh>
    <rPh sb="62" eb="63">
      <t>シャ</t>
    </rPh>
    <rPh sb="64" eb="67">
      <t>カイトウスウ</t>
    </rPh>
    <phoneticPr fontId="5"/>
  </si>
  <si>
    <t>労働災害防止対策事業委託費</t>
    <rPh sb="0" eb="2">
      <t>ロウドウ</t>
    </rPh>
    <rPh sb="2" eb="4">
      <t>サイガイ</t>
    </rPh>
    <rPh sb="4" eb="6">
      <t>ボウシ</t>
    </rPh>
    <rPh sb="6" eb="8">
      <t>タイサク</t>
    </rPh>
    <rPh sb="8" eb="10">
      <t>ジギョウ</t>
    </rPh>
    <phoneticPr fontId="5"/>
  </si>
  <si>
    <t>34,300/2,000,000</t>
    <phoneticPr fontId="5"/>
  </si>
  <si>
    <t>B.</t>
    <phoneticPr fontId="5"/>
  </si>
  <si>
    <t>Ａ.一般財団法人女性労働協会</t>
    <phoneticPr fontId="5"/>
  </si>
  <si>
    <t>消費税</t>
    <phoneticPr fontId="5"/>
  </si>
  <si>
    <t>管理諸経費</t>
    <rPh sb="0" eb="2">
      <t>カンリ</t>
    </rPh>
    <rPh sb="2" eb="5">
      <t>ショケイヒ</t>
    </rPh>
    <phoneticPr fontId="5"/>
  </si>
  <si>
    <t>リース料、通信運搬費</t>
    <phoneticPr fontId="5"/>
  </si>
  <si>
    <t>-</t>
    <phoneticPr fontId="5"/>
  </si>
  <si>
    <t>一者応札となったが、今後入札説明会から提案書提出までの期間を十分確保することにより改善を図ることとする。</t>
    <rPh sb="0" eb="1">
      <t>イチ</t>
    </rPh>
    <rPh sb="1" eb="2">
      <t>シャ</t>
    </rPh>
    <rPh sb="2" eb="4">
      <t>オウサツ</t>
    </rPh>
    <rPh sb="10" eb="12">
      <t>コンゴ</t>
    </rPh>
    <rPh sb="12" eb="14">
      <t>ニュウサツ</t>
    </rPh>
    <rPh sb="41" eb="43">
      <t>カイゼン</t>
    </rPh>
    <rPh sb="44" eb="45">
      <t>ハカ</t>
    </rPh>
    <phoneticPr fontId="5"/>
  </si>
  <si>
    <t>労働者が安全で健康に働くことができる職場づくりを推進すること（Ⅲ-2）</t>
    <phoneticPr fontId="5"/>
  </si>
  <si>
    <t>・メールによる回答にもかかわらず「役に立った」との回答が100％というのは、好ましい結果と言える。ただし、活動目標が常に前年度実績値より少ない設定となっているのはなぜか。国民ニーズを的確にとらえられていない可能性がある。見込み違いの原因はどこにあったかについて、点検結果に記載しておいていただきたい。
・H24年よりすでに7年経つことから、これまでの相談事例を反映したサイトのコンテンツ更新も必要となるはず。H24年以降の受託者がもし同一であるならば、受託者の品質向上努力による実績の大きさと推測される。今後受託者が変わる可能性を視野に入れ、ノウハウを引き継げる体制を整えておくことが、改善の方向性として必要。
・関連事業には、育児休業取得、働き方改革等の事業があるだろう。役割分担だけでなく、効果的な連携をいかに図るのかについて記しておくことが望まれる。
（元吉　由紀子）</t>
    <phoneticPr fontId="5"/>
  </si>
  <si>
    <t>成果実績は目標を達成しており、活動実績も当初見込みを上回っているが、外部有識者の所見を踏まえ事業の更なる改善について検討すること。</t>
    <rPh sb="46" eb="48">
      <t>ジギョウ</t>
    </rPh>
    <rPh sb="49" eb="50">
      <t>サラ</t>
    </rPh>
    <rPh sb="52" eb="54">
      <t>カイゼン</t>
    </rPh>
    <phoneticPr fontId="5"/>
  </si>
  <si>
    <t>執行等改善</t>
  </si>
  <si>
    <t>雇用機会均等課長
岡　英範</t>
    <rPh sb="9" eb="10">
      <t>オカ</t>
    </rPh>
    <rPh sb="11" eb="13">
      <t>ヒデノリ</t>
    </rPh>
    <phoneticPr fontId="5"/>
  </si>
  <si>
    <t>事業の見直し（産業保健スタッフ等に対する研修会の開催）による増</t>
    <rPh sb="0" eb="2">
      <t>ジギョウ</t>
    </rPh>
    <rPh sb="3" eb="5">
      <t>ミナオ</t>
    </rPh>
    <rPh sb="7" eb="9">
      <t>サンギョウ</t>
    </rPh>
    <rPh sb="9" eb="11">
      <t>ホケン</t>
    </rPh>
    <rPh sb="15" eb="16">
      <t>トウ</t>
    </rPh>
    <rPh sb="17" eb="18">
      <t>タイ</t>
    </rPh>
    <rPh sb="20" eb="23">
      <t>ケンシュウカイ</t>
    </rPh>
    <rPh sb="24" eb="26">
      <t>カイサイ</t>
    </rPh>
    <rPh sb="30" eb="31">
      <t>ゾウ</t>
    </rPh>
    <phoneticPr fontId="5"/>
  </si>
  <si>
    <t>-</t>
    <phoneticPr fontId="5"/>
  </si>
  <si>
    <t>本事業は、母性健康管理制度の活用を十分に図るため、労働者が就労している現場に即した、具体的で効果的な資料の作成を行うとともに、周知広報を行う事業であり、成果目標「メールによる相談者でアンケートに回答した者のうち、相談に対する回答が役に立ったとした者の割合90%以上」に対し、100％（29年度実績）で目標を達成している。また、活動実績についても当初見込みを大きく上回っていることから、効果的に事業を実施できている。
なお、近年は当初見込みを上回っていることから、過去の実績等を踏まえ、成果目標の見直しを行った。</t>
    <phoneticPr fontId="5"/>
  </si>
  <si>
    <t>メール相談の成果目標については、過去の実績を踏まえて90％としていたところであるが、近年は当初見込みを上回っており、平成29年度には初めて100％に達することとなったため、過去の実績等を踏まえ、成果目標の見直しを行った。
サイトの運営については、受託者が変わる可能性を踏まえ、ノウハウを引き継げる体制を更に強化し、速やかに引き継げるようにするとともに、より一層効率的・効果的な事業を実施する。
なお、今後は他の関連事業との効率的な連携を図っていくこととしたい。</t>
    <rPh sb="178" eb="180">
      <t>イッソウ</t>
    </rPh>
    <rPh sb="180" eb="183">
      <t>コウリツテキ</t>
    </rPh>
    <rPh sb="184" eb="187">
      <t>コウカテキ</t>
    </rPh>
    <rPh sb="188" eb="190">
      <t>ジギョウ</t>
    </rPh>
    <rPh sb="191" eb="19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</si>
</sst>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94191</xdr:colOff>
      <xdr:row>742</xdr:row>
      <xdr:rowOff>342899</xdr:rowOff>
    </xdr:from>
    <xdr:to>
      <xdr:col>29</xdr:col>
      <xdr:colOff>104775</xdr:colOff>
      <xdr:row>746</xdr:row>
      <xdr:rowOff>33866</xdr:rowOff>
    </xdr:to>
    <xdr:cxnSp macro="">
      <xdr:nvCxnSpPr>
        <xdr:cNvPr id="2" name="直線矢印コネクタ 1"/>
        <xdr:cNvCxnSpPr/>
      </xdr:nvCxnSpPr>
      <xdr:spPr>
        <a:xfrm>
          <a:off x="5894916" y="44681774"/>
          <a:ext cx="10584" cy="11006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171449</xdr:colOff>
      <xdr:row>740</xdr:row>
      <xdr:rowOff>0</xdr:rowOff>
    </xdr:from>
    <xdr:to>
      <xdr:col>36</xdr:col>
      <xdr:colOff>31376</xdr:colOff>
      <xdr:row>742</xdr:row>
      <xdr:rowOff>49019</xdr:rowOff>
    </xdr:to>
    <xdr:sp macro="" textlink="">
      <xdr:nvSpPr>
        <xdr:cNvPr id="3" name="正方形/長方形 2"/>
        <xdr:cNvSpPr/>
      </xdr:nvSpPr>
      <xdr:spPr>
        <a:xfrm>
          <a:off x="4571999" y="43634025"/>
          <a:ext cx="2660277" cy="7538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　３２百万円</a:t>
          </a:r>
        </a:p>
      </xdr:txBody>
    </xdr:sp>
    <xdr:clientData/>
  </xdr:twoCellAnchor>
  <xdr:twoCellAnchor>
    <xdr:from>
      <xdr:col>22</xdr:col>
      <xdr:colOff>2116</xdr:colOff>
      <xdr:row>742</xdr:row>
      <xdr:rowOff>120650</xdr:rowOff>
    </xdr:from>
    <xdr:to>
      <xdr:col>36</xdr:col>
      <xdr:colOff>187894</xdr:colOff>
      <xdr:row>743</xdr:row>
      <xdr:rowOff>57928</xdr:rowOff>
    </xdr:to>
    <xdr:sp macro="" textlink="">
      <xdr:nvSpPr>
        <xdr:cNvPr id="4" name="正方形/長方形 3"/>
        <xdr:cNvSpPr/>
      </xdr:nvSpPr>
      <xdr:spPr>
        <a:xfrm>
          <a:off x="4402666" y="44459525"/>
          <a:ext cx="2986128" cy="2897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21</xdr:col>
      <xdr:colOff>53974</xdr:colOff>
      <xdr:row>746</xdr:row>
      <xdr:rowOff>65617</xdr:rowOff>
    </xdr:from>
    <xdr:to>
      <xdr:col>38</xdr:col>
      <xdr:colOff>4668</xdr:colOff>
      <xdr:row>747</xdr:row>
      <xdr:rowOff>12551</xdr:rowOff>
    </xdr:to>
    <xdr:sp macro="" textlink="">
      <xdr:nvSpPr>
        <xdr:cNvPr id="5" name="正方形/長方形 4"/>
        <xdr:cNvSpPr/>
      </xdr:nvSpPr>
      <xdr:spPr>
        <a:xfrm>
          <a:off x="4321174" y="46496817"/>
          <a:ext cx="3405094" cy="30253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3174</xdr:colOff>
      <xdr:row>747</xdr:row>
      <xdr:rowOff>157691</xdr:rowOff>
    </xdr:from>
    <xdr:to>
      <xdr:col>36</xdr:col>
      <xdr:colOff>59043</xdr:colOff>
      <xdr:row>749</xdr:row>
      <xdr:rowOff>197169</xdr:rowOff>
    </xdr:to>
    <xdr:sp macro="" textlink="">
      <xdr:nvSpPr>
        <xdr:cNvPr id="6" name="正方形/長方形 5"/>
        <xdr:cNvSpPr/>
      </xdr:nvSpPr>
      <xdr:spPr>
        <a:xfrm>
          <a:off x="4603749" y="46258691"/>
          <a:ext cx="2656194" cy="7443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Ａ．一般財団法人女性労働協会　　　</a:t>
          </a:r>
          <a:endParaRPr kumimoji="1" lang="en-US" altLang="ja-JP" sz="1100"/>
        </a:p>
        <a:p>
          <a:pPr algn="ctr"/>
          <a:r>
            <a:rPr kumimoji="1" lang="ja-JP" altLang="en-US" sz="1100"/>
            <a:t>３２百万円</a:t>
          </a:r>
          <a:endParaRPr kumimoji="1" lang="en-US" altLang="ja-JP" sz="1100"/>
        </a:p>
      </xdr:txBody>
    </xdr:sp>
    <xdr:clientData/>
  </xdr:twoCellAnchor>
  <xdr:twoCellAnchor>
    <xdr:from>
      <xdr:col>20</xdr:col>
      <xdr:colOff>0</xdr:colOff>
      <xdr:row>750</xdr:row>
      <xdr:rowOff>63500</xdr:rowOff>
    </xdr:from>
    <xdr:to>
      <xdr:col>38</xdr:col>
      <xdr:colOff>77881</xdr:colOff>
      <xdr:row>751</xdr:row>
      <xdr:rowOff>10434</xdr:rowOff>
    </xdr:to>
    <xdr:sp macro="" textlink="">
      <xdr:nvSpPr>
        <xdr:cNvPr id="7" name="正方形/長方形 6"/>
        <xdr:cNvSpPr/>
      </xdr:nvSpPr>
      <xdr:spPr>
        <a:xfrm>
          <a:off x="4000500" y="47221775"/>
          <a:ext cx="3678331" cy="2993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母性健康管理推進支援事業を実施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06" zoomScale="75" zoomScaleNormal="75" zoomScaleSheetLayoutView="75" zoomScalePageLayoutView="85" workbookViewId="0">
      <selection activeCell="AD717" sqref="AD717:A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413</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628</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4.2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v>
      </c>
      <c r="Q13" s="657"/>
      <c r="R13" s="657"/>
      <c r="S13" s="657"/>
      <c r="T13" s="657"/>
      <c r="U13" s="657"/>
      <c r="V13" s="658"/>
      <c r="W13" s="656">
        <v>34</v>
      </c>
      <c r="X13" s="657"/>
      <c r="Y13" s="657"/>
      <c r="Z13" s="657"/>
      <c r="AA13" s="657"/>
      <c r="AB13" s="657"/>
      <c r="AC13" s="658"/>
      <c r="AD13" s="656">
        <v>34</v>
      </c>
      <c r="AE13" s="657"/>
      <c r="AF13" s="657"/>
      <c r="AG13" s="657"/>
      <c r="AH13" s="657"/>
      <c r="AI13" s="657"/>
      <c r="AJ13" s="658"/>
      <c r="AK13" s="656">
        <v>34</v>
      </c>
      <c r="AL13" s="657"/>
      <c r="AM13" s="657"/>
      <c r="AN13" s="657"/>
      <c r="AO13" s="657"/>
      <c r="AP13" s="657"/>
      <c r="AQ13" s="658"/>
      <c r="AR13" s="917">
        <v>35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561</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561</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34</v>
      </c>
      <c r="Q18" s="878"/>
      <c r="R18" s="878"/>
      <c r="S18" s="878"/>
      <c r="T18" s="878"/>
      <c r="U18" s="878"/>
      <c r="V18" s="879"/>
      <c r="W18" s="877">
        <f>SUM(W13:AC17)</f>
        <v>34</v>
      </c>
      <c r="X18" s="878"/>
      <c r="Y18" s="878"/>
      <c r="Z18" s="878"/>
      <c r="AA18" s="878"/>
      <c r="AB18" s="878"/>
      <c r="AC18" s="879"/>
      <c r="AD18" s="877">
        <f>SUM(AD13:AJ17)</f>
        <v>34</v>
      </c>
      <c r="AE18" s="878"/>
      <c r="AF18" s="878"/>
      <c r="AG18" s="878"/>
      <c r="AH18" s="878"/>
      <c r="AI18" s="878"/>
      <c r="AJ18" s="879"/>
      <c r="AK18" s="877">
        <f>SUM(AK13:AQ17)</f>
        <v>34</v>
      </c>
      <c r="AL18" s="878"/>
      <c r="AM18" s="878"/>
      <c r="AN18" s="878"/>
      <c r="AO18" s="878"/>
      <c r="AP18" s="878"/>
      <c r="AQ18" s="879"/>
      <c r="AR18" s="877">
        <f>SUM(AR13:AX17)</f>
        <v>35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30</v>
      </c>
      <c r="Q19" s="657"/>
      <c r="R19" s="657"/>
      <c r="S19" s="657"/>
      <c r="T19" s="657"/>
      <c r="U19" s="657"/>
      <c r="V19" s="658"/>
      <c r="W19" s="656">
        <v>29</v>
      </c>
      <c r="X19" s="657"/>
      <c r="Y19" s="657"/>
      <c r="Z19" s="657"/>
      <c r="AA19" s="657"/>
      <c r="AB19" s="657"/>
      <c r="AC19" s="658"/>
      <c r="AD19" s="656">
        <v>32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0.88235294117647056</v>
      </c>
      <c r="Q20" s="311"/>
      <c r="R20" s="311"/>
      <c r="S20" s="311"/>
      <c r="T20" s="311"/>
      <c r="U20" s="311"/>
      <c r="V20" s="311"/>
      <c r="W20" s="311">
        <f t="shared" ref="W20" si="0">IF(W18=0, "-", SUM(W19)/W18)</f>
        <v>0.8529411764705882</v>
      </c>
      <c r="X20" s="311"/>
      <c r="Y20" s="311"/>
      <c r="Z20" s="311"/>
      <c r="AA20" s="311"/>
      <c r="AB20" s="311"/>
      <c r="AC20" s="311"/>
      <c r="AD20" s="311">
        <f t="shared" ref="AD20" si="1">IF(AD18=0, "-", SUM(AD19)/AD18)</f>
        <v>0.94117647058823528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0.88235294117647056</v>
      </c>
      <c r="Q21" s="311"/>
      <c r="R21" s="311"/>
      <c r="S21" s="311"/>
      <c r="T21" s="311"/>
      <c r="U21" s="311"/>
      <c r="V21" s="311"/>
      <c r="W21" s="311">
        <f t="shared" ref="W21" si="2">IF(W19=0, "-", SUM(W19)/SUM(W13,W14))</f>
        <v>0.8529411764705882</v>
      </c>
      <c r="X21" s="311"/>
      <c r="Y21" s="311"/>
      <c r="Z21" s="311"/>
      <c r="AA21" s="311"/>
      <c r="AB21" s="311"/>
      <c r="AC21" s="311"/>
      <c r="AD21" s="311">
        <f t="shared" ref="AD21" si="3">IF(AD19=0, "-", SUM(AD19)/SUM(AD13,AD14))</f>
        <v>0.94117647058823528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615</v>
      </c>
      <c r="H23" s="951"/>
      <c r="I23" s="951"/>
      <c r="J23" s="951"/>
      <c r="K23" s="951"/>
      <c r="L23" s="951"/>
      <c r="M23" s="951"/>
      <c r="N23" s="951"/>
      <c r="O23" s="952"/>
      <c r="P23" s="917">
        <v>34</v>
      </c>
      <c r="Q23" s="918"/>
      <c r="R23" s="918"/>
      <c r="S23" s="918"/>
      <c r="T23" s="918"/>
      <c r="U23" s="918"/>
      <c r="V23" s="935"/>
      <c r="W23" s="917">
        <v>35</v>
      </c>
      <c r="X23" s="918"/>
      <c r="Y23" s="918"/>
      <c r="Z23" s="918"/>
      <c r="AA23" s="918"/>
      <c r="AB23" s="918"/>
      <c r="AC23" s="935"/>
      <c r="AD23" s="972" t="s">
        <v>629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34</v>
      </c>
      <c r="Q29" s="932"/>
      <c r="R29" s="932"/>
      <c r="S29" s="932"/>
      <c r="T29" s="932"/>
      <c r="U29" s="932"/>
      <c r="V29" s="933"/>
      <c r="W29" s="931">
        <f>AR13</f>
        <v>35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34</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614</v>
      </c>
      <c r="Q32" s="98"/>
      <c r="R32" s="98"/>
      <c r="S32" s="98"/>
      <c r="T32" s="98"/>
      <c r="U32" s="98"/>
      <c r="V32" s="98"/>
      <c r="W32" s="98"/>
      <c r="X32" s="99"/>
      <c r="Y32" s="467" t="s">
        <v>12</v>
      </c>
      <c r="Z32" s="527"/>
      <c r="AA32" s="528"/>
      <c r="AB32" s="457" t="s">
        <v>564</v>
      </c>
      <c r="AC32" s="457"/>
      <c r="AD32" s="457"/>
      <c r="AE32" s="211">
        <v>95.4</v>
      </c>
      <c r="AF32" s="212"/>
      <c r="AG32" s="212"/>
      <c r="AH32" s="212"/>
      <c r="AI32" s="211">
        <v>95.9</v>
      </c>
      <c r="AJ32" s="212"/>
      <c r="AK32" s="212"/>
      <c r="AL32" s="212"/>
      <c r="AM32" s="211">
        <v>100</v>
      </c>
      <c r="AN32" s="212"/>
      <c r="AO32" s="212"/>
      <c r="AP32" s="212"/>
      <c r="AQ32" s="333" t="s">
        <v>565</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90</v>
      </c>
      <c r="AF33" s="212"/>
      <c r="AG33" s="212"/>
      <c r="AH33" s="212"/>
      <c r="AI33" s="211">
        <v>90</v>
      </c>
      <c r="AJ33" s="212"/>
      <c r="AK33" s="212"/>
      <c r="AL33" s="212"/>
      <c r="AM33" s="211">
        <v>90</v>
      </c>
      <c r="AN33" s="212"/>
      <c r="AO33" s="212"/>
      <c r="AP33" s="212"/>
      <c r="AQ33" s="333" t="s">
        <v>565</v>
      </c>
      <c r="AR33" s="200"/>
      <c r="AS33" s="200"/>
      <c r="AT33" s="334"/>
      <c r="AU33" s="212">
        <v>92</v>
      </c>
      <c r="AV33" s="212"/>
      <c r="AW33" s="212"/>
      <c r="AX33" s="214"/>
    </row>
    <row r="34" spans="1:50" ht="61.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v>
      </c>
      <c r="AF34" s="212"/>
      <c r="AG34" s="212"/>
      <c r="AH34" s="212"/>
      <c r="AI34" s="211">
        <v>106.55555555555556</v>
      </c>
      <c r="AJ34" s="212"/>
      <c r="AK34" s="212"/>
      <c r="AL34" s="212"/>
      <c r="AM34" s="211">
        <v>111.1</v>
      </c>
      <c r="AN34" s="212"/>
      <c r="AO34" s="212"/>
      <c r="AP34" s="212"/>
      <c r="AQ34" s="333" t="s">
        <v>565</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2038373</v>
      </c>
      <c r="AF101" s="212"/>
      <c r="AG101" s="212"/>
      <c r="AH101" s="213"/>
      <c r="AI101" s="211">
        <v>2206270</v>
      </c>
      <c r="AJ101" s="212"/>
      <c r="AK101" s="212"/>
      <c r="AL101" s="213"/>
      <c r="AM101" s="211">
        <v>2783684</v>
      </c>
      <c r="AN101" s="212"/>
      <c r="AO101" s="212"/>
      <c r="AP101" s="213"/>
      <c r="AQ101" s="211" t="s">
        <v>561</v>
      </c>
      <c r="AR101" s="212"/>
      <c r="AS101" s="212"/>
      <c r="AT101" s="213"/>
      <c r="AU101" s="211" t="s">
        <v>630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1000000</v>
      </c>
      <c r="AF102" s="414"/>
      <c r="AG102" s="414"/>
      <c r="AH102" s="414"/>
      <c r="AI102" s="414">
        <v>1500000</v>
      </c>
      <c r="AJ102" s="414"/>
      <c r="AK102" s="414"/>
      <c r="AL102" s="414"/>
      <c r="AM102" s="414">
        <v>1750000</v>
      </c>
      <c r="AN102" s="414"/>
      <c r="AO102" s="414"/>
      <c r="AP102" s="414"/>
      <c r="AQ102" s="266">
        <v>2000000</v>
      </c>
      <c r="AR102" s="267"/>
      <c r="AS102" s="267"/>
      <c r="AT102" s="312"/>
      <c r="AU102" s="266">
        <v>2000000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15</v>
      </c>
      <c r="AF116" s="414"/>
      <c r="AG116" s="414"/>
      <c r="AH116" s="414"/>
      <c r="AI116" s="414">
        <v>13</v>
      </c>
      <c r="AJ116" s="414"/>
      <c r="AK116" s="414"/>
      <c r="AL116" s="414"/>
      <c r="AM116" s="414">
        <v>12</v>
      </c>
      <c r="AN116" s="414"/>
      <c r="AO116" s="414"/>
      <c r="AP116" s="414"/>
      <c r="AQ116" s="211">
        <v>17</v>
      </c>
      <c r="AR116" s="212"/>
      <c r="AS116" s="212"/>
      <c r="AT116" s="212"/>
      <c r="AU116" s="212"/>
      <c r="AV116" s="212"/>
      <c r="AW116" s="212"/>
      <c r="AX116" s="214"/>
    </row>
    <row r="117" spans="1:50" ht="3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575</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5.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5.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972</v>
      </c>
      <c r="AF134" s="200"/>
      <c r="AG134" s="200"/>
      <c r="AH134" s="200"/>
      <c r="AI134" s="199">
        <v>928</v>
      </c>
      <c r="AJ134" s="200"/>
      <c r="AK134" s="200"/>
      <c r="AL134" s="200"/>
      <c r="AM134" s="211">
        <v>978</v>
      </c>
      <c r="AN134" s="212"/>
      <c r="AO134" s="212"/>
      <c r="AP134" s="212"/>
      <c r="AQ134" s="199" t="s">
        <v>580</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558</v>
      </c>
      <c r="AF135" s="200"/>
      <c r="AG135" s="200"/>
      <c r="AH135" s="200"/>
      <c r="AI135" s="199" t="s">
        <v>558</v>
      </c>
      <c r="AJ135" s="200"/>
      <c r="AK135" s="200"/>
      <c r="AL135" s="200"/>
      <c r="AM135" s="199">
        <v>929</v>
      </c>
      <c r="AN135" s="200"/>
      <c r="AO135" s="200"/>
      <c r="AP135" s="200"/>
      <c r="AQ135" s="199" t="s">
        <v>561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581</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116311</v>
      </c>
      <c r="AF138" s="200"/>
      <c r="AG138" s="200"/>
      <c r="AH138" s="200"/>
      <c r="AI138" s="199">
        <v>117910</v>
      </c>
      <c r="AJ138" s="200"/>
      <c r="AK138" s="200"/>
      <c r="AL138" s="200"/>
      <c r="AM138" s="211">
        <v>120460</v>
      </c>
      <c r="AN138" s="212"/>
      <c r="AO138" s="212"/>
      <c r="AP138" s="212"/>
      <c r="AQ138" s="199" t="s">
        <v>581</v>
      </c>
      <c r="AR138" s="200"/>
      <c r="AS138" s="200"/>
      <c r="AT138" s="200"/>
      <c r="AU138" s="199" t="s">
        <v>581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558</v>
      </c>
      <c r="AF139" s="200"/>
      <c r="AG139" s="200"/>
      <c r="AH139" s="200"/>
      <c r="AI139" s="199" t="s">
        <v>558</v>
      </c>
      <c r="AJ139" s="200"/>
      <c r="AK139" s="200"/>
      <c r="AL139" s="200"/>
      <c r="AM139" s="199">
        <v>101639</v>
      </c>
      <c r="AN139" s="200"/>
      <c r="AO139" s="200"/>
      <c r="AP139" s="200"/>
      <c r="AQ139" s="199" t="s">
        <v>581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8.2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613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565</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583</v>
      </c>
      <c r="AJ435" s="200"/>
      <c r="AK435" s="200"/>
      <c r="AL435" s="200"/>
      <c r="AM435" s="333" t="s">
        <v>565</v>
      </c>
      <c r="AN435" s="200"/>
      <c r="AO435" s="200"/>
      <c r="AP435" s="334"/>
      <c r="AQ435" s="333" t="s">
        <v>561</v>
      </c>
      <c r="AR435" s="200"/>
      <c r="AS435" s="200"/>
      <c r="AT435" s="334"/>
      <c r="AU435" s="200" t="s">
        <v>565</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561</v>
      </c>
      <c r="AF437" s="193"/>
      <c r="AG437" s="126" t="s">
        <v>356</v>
      </c>
      <c r="AH437" s="127"/>
      <c r="AI437" s="149"/>
      <c r="AJ437" s="149"/>
      <c r="AK437" s="149"/>
      <c r="AL437" s="147"/>
      <c r="AM437" s="149"/>
      <c r="AN437" s="149"/>
      <c r="AO437" s="149"/>
      <c r="AP437" s="147"/>
      <c r="AQ437" s="589" t="s">
        <v>584</v>
      </c>
      <c r="AR437" s="193"/>
      <c r="AS437" s="126" t="s">
        <v>356</v>
      </c>
      <c r="AT437" s="127"/>
      <c r="AU437" s="193" t="s">
        <v>584</v>
      </c>
      <c r="AV437" s="193"/>
      <c r="AW437" s="126" t="s">
        <v>300</v>
      </c>
      <c r="AX437" s="188"/>
    </row>
    <row r="438" spans="1:50" ht="23.25" customHeight="1" x14ac:dyDescent="0.15">
      <c r="A438" s="182"/>
      <c r="B438" s="179"/>
      <c r="C438" s="173"/>
      <c r="D438" s="179"/>
      <c r="E438" s="335"/>
      <c r="F438" s="336"/>
      <c r="G438" s="97" t="s">
        <v>559</v>
      </c>
      <c r="H438" s="98"/>
      <c r="I438" s="98"/>
      <c r="J438" s="98"/>
      <c r="K438" s="98"/>
      <c r="L438" s="98"/>
      <c r="M438" s="98"/>
      <c r="N438" s="98"/>
      <c r="O438" s="98"/>
      <c r="P438" s="98"/>
      <c r="Q438" s="98"/>
      <c r="R438" s="98"/>
      <c r="S438" s="98"/>
      <c r="T438" s="98"/>
      <c r="U438" s="98"/>
      <c r="V438" s="98"/>
      <c r="W438" s="98"/>
      <c r="X438" s="99"/>
      <c r="Y438" s="194" t="s">
        <v>12</v>
      </c>
      <c r="Z438" s="195"/>
      <c r="AA438" s="196"/>
      <c r="AB438" s="206" t="s">
        <v>584</v>
      </c>
      <c r="AC438" s="206"/>
      <c r="AD438" s="206"/>
      <c r="AE438" s="333" t="s">
        <v>584</v>
      </c>
      <c r="AF438" s="200"/>
      <c r="AG438" s="200"/>
      <c r="AH438" s="200"/>
      <c r="AI438" s="333" t="s">
        <v>580</v>
      </c>
      <c r="AJ438" s="200"/>
      <c r="AK438" s="200"/>
      <c r="AL438" s="200"/>
      <c r="AM438" s="333" t="s">
        <v>584</v>
      </c>
      <c r="AN438" s="200"/>
      <c r="AO438" s="200"/>
      <c r="AP438" s="334"/>
      <c r="AQ438" s="333" t="s">
        <v>584</v>
      </c>
      <c r="AR438" s="200"/>
      <c r="AS438" s="200"/>
      <c r="AT438" s="334"/>
      <c r="AU438" s="200" t="s">
        <v>584</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584</v>
      </c>
      <c r="AC439" s="198"/>
      <c r="AD439" s="198"/>
      <c r="AE439" s="333" t="s">
        <v>584</v>
      </c>
      <c r="AF439" s="200"/>
      <c r="AG439" s="200"/>
      <c r="AH439" s="334"/>
      <c r="AI439" s="333" t="s">
        <v>584</v>
      </c>
      <c r="AJ439" s="200"/>
      <c r="AK439" s="200"/>
      <c r="AL439" s="200"/>
      <c r="AM439" s="333" t="s">
        <v>584</v>
      </c>
      <c r="AN439" s="200"/>
      <c r="AO439" s="200"/>
      <c r="AP439" s="334"/>
      <c r="AQ439" s="333" t="s">
        <v>584</v>
      </c>
      <c r="AR439" s="200"/>
      <c r="AS439" s="200"/>
      <c r="AT439" s="334"/>
      <c r="AU439" s="200" t="s">
        <v>584</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561</v>
      </c>
      <c r="AF440" s="200"/>
      <c r="AG440" s="200"/>
      <c r="AH440" s="334"/>
      <c r="AI440" s="333" t="s">
        <v>560</v>
      </c>
      <c r="AJ440" s="200"/>
      <c r="AK440" s="200"/>
      <c r="AL440" s="200"/>
      <c r="AM440" s="333" t="s">
        <v>561</v>
      </c>
      <c r="AN440" s="200"/>
      <c r="AO440" s="200"/>
      <c r="AP440" s="334"/>
      <c r="AQ440" s="333" t="s">
        <v>583</v>
      </c>
      <c r="AR440" s="200"/>
      <c r="AS440" s="200"/>
      <c r="AT440" s="334"/>
      <c r="AU440" s="200" t="s">
        <v>583</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3"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55.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609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611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611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612</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611</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611</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12.5"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9" customHeight="1" thickBot="1" x14ac:dyDescent="0.2">
      <c r="A733" s="672" t="s">
        <v>627</v>
      </c>
      <c r="B733" s="673"/>
      <c r="C733" s="673"/>
      <c r="D733" s="673"/>
      <c r="E733" s="674"/>
      <c r="F733" s="636" t="s">
        <v>632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581</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599</v>
      </c>
      <c r="AF737" s="986"/>
      <c r="AG737" s="986"/>
      <c r="AH737" s="986"/>
      <c r="AI737" s="986"/>
      <c r="AJ737" s="986"/>
      <c r="AK737" s="986"/>
      <c r="AL737" s="986"/>
      <c r="AM737" s="986"/>
      <c r="AN737" s="358" t="s">
        <v>360</v>
      </c>
      <c r="AO737" s="358"/>
      <c r="AP737" s="358"/>
      <c r="AQ737" s="358"/>
      <c r="AR737" s="987" t="s">
        <v>600</v>
      </c>
      <c r="AS737" s="988"/>
      <c r="AT737" s="988"/>
      <c r="AU737" s="988"/>
      <c r="AV737" s="988"/>
      <c r="AW737" s="988"/>
      <c r="AX737" s="989"/>
      <c r="AY737" s="89"/>
      <c r="AZ737" s="89"/>
    </row>
    <row r="738" spans="1:52" ht="24.75" customHeight="1" x14ac:dyDescent="0.15">
      <c r="A738" s="990" t="s">
        <v>361</v>
      </c>
      <c r="B738" s="203"/>
      <c r="C738" s="203"/>
      <c r="D738" s="204"/>
      <c r="E738" s="986" t="s">
        <v>601</v>
      </c>
      <c r="F738" s="986"/>
      <c r="G738" s="986"/>
      <c r="H738" s="986"/>
      <c r="I738" s="986"/>
      <c r="J738" s="986"/>
      <c r="K738" s="986"/>
      <c r="L738" s="986"/>
      <c r="M738" s="986"/>
      <c r="N738" s="358" t="s">
        <v>362</v>
      </c>
      <c r="O738" s="358"/>
      <c r="P738" s="358"/>
      <c r="Q738" s="358"/>
      <c r="R738" s="986" t="s">
        <v>602</v>
      </c>
      <c r="S738" s="986"/>
      <c r="T738" s="986"/>
      <c r="U738" s="986"/>
      <c r="V738" s="986"/>
      <c r="W738" s="986"/>
      <c r="X738" s="986"/>
      <c r="Y738" s="986"/>
      <c r="Z738" s="986"/>
      <c r="AA738" s="358" t="s">
        <v>482</v>
      </c>
      <c r="AB738" s="358"/>
      <c r="AC738" s="358"/>
      <c r="AD738" s="358"/>
      <c r="AE738" s="986" t="s">
        <v>603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c r="J739" s="981"/>
      <c r="K739" s="91" t="str">
        <f>IF(OR(I739="　", I739=""), "", "-")</f>
        <v/>
      </c>
      <c r="L739" s="982">
        <v>409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604</v>
      </c>
      <c r="H781" s="670"/>
      <c r="I781" s="670"/>
      <c r="J781" s="670"/>
      <c r="K781" s="671"/>
      <c r="L781" s="663" t="s">
        <v>605</v>
      </c>
      <c r="M781" s="664"/>
      <c r="N781" s="664"/>
      <c r="O781" s="664"/>
      <c r="P781" s="664"/>
      <c r="Q781" s="664"/>
      <c r="R781" s="664"/>
      <c r="S781" s="664"/>
      <c r="T781" s="664"/>
      <c r="U781" s="664"/>
      <c r="V781" s="664"/>
      <c r="W781" s="664"/>
      <c r="X781" s="665"/>
      <c r="Y781" s="384">
        <v>29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619</v>
      </c>
      <c r="H782" s="606"/>
      <c r="I782" s="606"/>
      <c r="J782" s="606"/>
      <c r="K782" s="607"/>
      <c r="L782" s="597"/>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620</v>
      </c>
      <c r="H783" s="606"/>
      <c r="I783" s="606"/>
      <c r="J783" s="606"/>
      <c r="K783" s="607"/>
      <c r="L783" s="597" t="s">
        <v>621</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v>7010405010586</v>
      </c>
      <c r="K837" s="342"/>
      <c r="L837" s="342"/>
      <c r="M837" s="342"/>
      <c r="N837" s="342"/>
      <c r="O837" s="342"/>
      <c r="P837" s="355" t="s">
        <v>607</v>
      </c>
      <c r="Q837" s="343"/>
      <c r="R837" s="343"/>
      <c r="S837" s="343"/>
      <c r="T837" s="343"/>
      <c r="U837" s="343"/>
      <c r="V837" s="343"/>
      <c r="W837" s="343"/>
      <c r="X837" s="343"/>
      <c r="Y837" s="344">
        <v>32</v>
      </c>
      <c r="Z837" s="345"/>
      <c r="AA837" s="345"/>
      <c r="AB837" s="346"/>
      <c r="AC837" s="356" t="s">
        <v>520</v>
      </c>
      <c r="AD837" s="364"/>
      <c r="AE837" s="364"/>
      <c r="AF837" s="364"/>
      <c r="AG837" s="364"/>
      <c r="AH837" s="365">
        <v>1</v>
      </c>
      <c r="AI837" s="366"/>
      <c r="AJ837" s="366"/>
      <c r="AK837" s="366"/>
      <c r="AL837" s="350">
        <v>94.4</v>
      </c>
      <c r="AM837" s="351"/>
      <c r="AN837" s="351"/>
      <c r="AO837" s="352"/>
      <c r="AP837" s="353" t="s">
        <v>622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608</v>
      </c>
      <c r="K1102" s="342"/>
      <c r="L1102" s="342"/>
      <c r="M1102" s="342"/>
      <c r="N1102" s="342"/>
      <c r="O1102" s="342"/>
      <c r="P1102" s="355" t="s">
        <v>561</v>
      </c>
      <c r="Q1102" s="343"/>
      <c r="R1102" s="343"/>
      <c r="S1102" s="343"/>
      <c r="T1102" s="343"/>
      <c r="U1102" s="343"/>
      <c r="V1102" s="343"/>
      <c r="W1102" s="343"/>
      <c r="X1102" s="343"/>
      <c r="Y1102" s="344" t="s">
        <v>560</v>
      </c>
      <c r="Z1102" s="345"/>
      <c r="AA1102" s="345"/>
      <c r="AB1102" s="346"/>
      <c r="AC1102" s="347"/>
      <c r="AD1102" s="347"/>
      <c r="AE1102" s="347"/>
      <c r="AF1102" s="347"/>
      <c r="AG1102" s="347"/>
      <c r="AH1102" s="348" t="s">
        <v>561</v>
      </c>
      <c r="AI1102" s="349"/>
      <c r="AJ1102" s="349"/>
      <c r="AK1102" s="349"/>
      <c r="AL1102" s="350" t="s">
        <v>561</v>
      </c>
      <c r="AM1102" s="351"/>
      <c r="AN1102" s="351"/>
      <c r="AO1102" s="352"/>
      <c r="AP1102" s="353" t="s">
        <v>561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2018-08-16T05:33:48Z</cp:lastPrinted>
  <dcterms:created xsi:type="dcterms:W3CDTF">2012-03-13T00:50:25Z</dcterms:created>
  <dcterms:modified xsi:type="dcterms:W3CDTF">2018-08-24T10:11:32Z</dcterms:modified>
</cp:coreProperties>
</file>