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外\H300817総括へ登録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<sst xmlns="http://schemas.openxmlformats.org/spreadsheetml/2006/main" count="2933" uniqueCount="648">
  <si>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</si>
  <si>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</si>
  <si>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</si>
  <si>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</si>
  <si>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</si>
  <si>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</si>
  <si>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</si>
  <si>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</si>
  <si>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</si>
  <si>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</si>
  <si>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</si>
  <si>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</si>
  <si>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</si>
  <si>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</si>
  <si>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</si>
  <si>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</si>
  <si>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</si>
  <si>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</si>
  <si>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</si>
  <si>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</si>
  <si>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</si>
  <si>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</si>
  <si>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</si>
  <si>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</si>
  <si>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</si>
  <si>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</si>
  <si>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</si>
  <si>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</si>
  <si>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</si>
  <si>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</si>
  <si>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</si>
  <si>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</si>
  <si>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</si>
  <si>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</si>
  <si>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</si>
  <si>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</si>
  <si>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</si>
  <si>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</si>
  <si>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</si>
  <si>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</si>
  <si>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</si>
  <si>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</si>
  <si>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</si>
  <si>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</si>
  <si>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</si>
  <si>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</si>
  <si>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</si>
  <si>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</si>
  <si>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</si>
  <si>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</si>
  <si>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</si>
  <si>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</si>
  <si>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</si>
  <si>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</si>
  <si>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</si>
  <si>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</si>
  <si>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</si>
  <si>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</si>
  <si>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</si>
  <si>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</si>
  <si>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</si>
  <si>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</si>
  <si>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</si>
  <si>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</si>
  <si>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</si>
  <si>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</si>
  <si>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</si>
  <si>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</si>
  <si>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</si>
  <si>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</si>
  <si>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</si>
  <si>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</si>
  <si>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</si>
  <si>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</si>
  <si>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</si>
  <si>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</si>
  <si>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</si>
  <si>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</si>
  <si>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</si>
  <si>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</si>
  <si>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</si>
  <si>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</si>
  <si>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</si>
  <si>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</si>
  <si>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</si>
  <si>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</si>
  <si>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</si>
  <si>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</si>
  <si>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</si>
  <si>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</si>
  <si>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</si>
  <si>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</si>
  <si>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</si>
  <si>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</si>
  <si>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</si>
  <si>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</si>
  <si>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</si>
  <si>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</si>
  <si>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</si>
  <si>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</si>
  <si>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</si>
  <si>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</si>
  <si>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</si>
  <si>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</si>
  <si>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</si>
  <si>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</si>
  <si>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</si>
  <si>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</si>
  <si>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</si>
  <si>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</si>
  <si>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</si>
  <si>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</si>
  <si>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</si>
  <si>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</si>
  <si>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</si>
  <si>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</si>
  <si>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</si>
  <si>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</si>
  <si>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</si>
  <si>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</si>
  <si>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</si>
  <si>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</si>
  <si>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</si>
  <si>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</si>
  <si>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</si>
  <si>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</si>
  <si>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</si>
  <si>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</si>
  <si>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</si>
  <si>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</si>
  <si>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</si>
  <si>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</si>
  <si>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</si>
  <si>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</si>
  <si>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</si>
  <si>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</si>
  <si>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</si>
  <si>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</si>
  <si>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</si>
  <si>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</si>
  <si>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</si>
  <si>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</si>
  <si>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</si>
  <si>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</si>
  <si>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</si>
  <si>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</si>
  <si>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</si>
  <si>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</si>
  <si>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</si>
  <si>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</si>
  <si>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</si>
  <si>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</si>
  <si>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</si>
  <si>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</si>
  <si>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</si>
  <si>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</si>
  <si>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</si>
  <si>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</si>
  <si>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</si>
  <si>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</si>
  <si>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</si>
  <si>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</si>
  <si>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</si>
  <si>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</si>
  <si>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</si>
  <si>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</si>
  <si>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</si>
  <si>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</si>
  <si>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</si>
  <si>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</si>
  <si>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</si>
  <si>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</si>
  <si>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</si>
  <si>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</si>
  <si>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</si>
  <si>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</si>
  <si>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</si>
  <si>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</si>
  <si>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</si>
  <si>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</si>
  <si>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</si>
  <si>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</si>
  <si>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</si>
  <si>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</si>
  <si>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</si>
  <si>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</si>
  <si>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</si>
  <si>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</si>
  <si>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</si>
  <si>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</si>
  <si>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</si>
  <si>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</si>
  <si>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</si>
  <si>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</si>
  <si>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</si>
  <si>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</si>
  <si>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</si>
  <si>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</si>
  <si>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</si>
  <si>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</si>
  <si>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</si>
  <si>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</si>
  <si>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</si>
  <si>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</si>
  <si>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</si>
  <si>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</si>
  <si>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</si>
  <si>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</si>
  <si>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</si>
  <si>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</si>
  <si>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</si>
  <si>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</si>
  <si>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</si>
  <si>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</si>
  <si>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</si>
  <si>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</si>
  <si>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</si>
  <si>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</si>
  <si>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</si>
  <si>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</si>
  <si>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</si>
  <si>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</si>
  <si>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</si>
  <si>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</si>
  <si>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</si>
  <si>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</si>
  <si>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</si>
  <si>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</si>
  <si>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</si>
  <si>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</si>
  <si>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</si>
  <si>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</si>
  <si>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</si>
  <si>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</si>
  <si>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</si>
  <si>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</si>
  <si>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</si>
  <si>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</si>
  <si>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</si>
  <si>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</si>
  <si>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</si>
  <si>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</si>
  <si>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</si>
  <si>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</si>
  <si>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</si>
  <si>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</si>
  <si>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</si>
  <si>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</si>
  <si>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</si>
  <si>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</si>
  <si>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</si>
  <si>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</si>
  <si>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</si>
  <si>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</si>
  <si>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</si>
  <si>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</si>
  <si>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</si>
  <si>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</si>
  <si>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</si>
  <si>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</si>
  <si>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</si>
  <si>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</si>
  <si>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</si>
  <si>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</si>
  <si>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</si>
  <si>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</si>
  <si>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</si>
  <si>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</si>
  <si>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</si>
  <si>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</si>
  <si>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</si>
  <si>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</si>
  <si>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</si>
  <si>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</si>
  <si>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</si>
  <si>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</si>
  <si>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</si>
  <si>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</si>
  <si>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</si>
  <si>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</si>
  <si>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</si>
  <si>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</si>
  <si>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</si>
  <si>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</si>
  <si>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</si>
  <si>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</si>
  <si>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</si>
  <si>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</si>
  <si>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</si>
  <si>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</si>
  <si>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</si>
  <si>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</si>
  <si>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</si>
  <si>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</si>
  <si>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</si>
  <si>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</si>
  <si>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</si>
  <si>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</si>
  <si>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</si>
  <si>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</si>
  <si>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</si>
  <si>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</si>
  <si>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</si>
  <si>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</si>
  <si>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</si>
  <si>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</si>
  <si>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</si>
  <si>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</si>
  <si>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</si>
  <si>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</si>
  <si>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</si>
  <si>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</si>
  <si>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</si>
  <si>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</si>
  <si>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</si>
  <si>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</si>
  <si>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</si>
  <si>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</si>
  <si>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</si>
  <si>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</si>
  <si>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</si>
  <si>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</si>
  <si>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</si>
  <si>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</si>
  <si>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</si>
  <si>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</si>
  <si>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</si>
  <si>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</si>
  <si>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</si>
  <si>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</si>
  <si>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</si>
  <si>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</si>
  <si>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</si>
  <si>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</si>
  <si>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</si>
  <si>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</si>
  <si>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</si>
  <si>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</si>
  <si>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</si>
  <si>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</si>
  <si>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</si>
  <si>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</si>
  <si>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</si>
  <si>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</si>
  <si>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</si>
  <si>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</si>
  <si>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</si>
  <si>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</si>
  <si>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</si>
  <si>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</si>
  <si>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</si>
  <si>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</si>
  <si>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</si>
  <si>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</si>
  <si>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</si>
  <si>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</si>
  <si>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</si>
  <si>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</si>
  <si>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</si>
  <si>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</si>
  <si>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</si>
  <si>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</si>
  <si>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</si>
  <si>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</si>
  <si>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</si>
  <si>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</si>
  <si>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</si>
  <si>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</si>
  <si>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</si>
  <si>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</si>
  <si>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</si>
  <si>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</si>
  <si>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</si>
  <si>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</si>
  <si>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</si>
  <si>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</si>
  <si>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</si>
  <si>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</si>
  <si>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</si>
  <si>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</si>
  <si>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</si>
  <si>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</si>
  <si>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</si>
  <si>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</si>
  <si>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</si>
  <si>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</si>
  <si>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</si>
  <si>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</si>
  <si>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</si>
  <si>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</si>
  <si>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</si>
  <si>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</si>
  <si>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</si>
  <si>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</si>
  <si>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</si>
  <si>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</si>
  <si>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</si>
  <si>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</si>
  <si>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</si>
  <si>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</si>
  <si>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</si>
  <si>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</si>
  <si>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</si>
  <si>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</si>
  <si>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</si>
  <si>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</si>
  <si>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</si>
  <si>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</si>
  <si>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</si>
  <si>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</si>
  <si>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</si>
  <si>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</si>
  <si>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</si>
  <si>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</si>
  <si>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</si>
  <si>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</si>
  <si>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</si>
  <si>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</si>
  <si>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</si>
  <si>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</si>
  <si>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</si>
  <si>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</si>
  <si>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</si>
  <si>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</si>
  <si>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</si>
  <si>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</si>
  <si>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</si>
  <si>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</si>
  <si>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</si>
  <si>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</si>
  <si>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</si>
  <si>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</si>
  <si>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</si>
  <si>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</si>
  <si>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</si>
  <si>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</si>
  <si>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</si>
  <si>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</si>
  <si>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</si>
  <si>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</si>
  <si>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</si>
  <si>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</si>
  <si>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</si>
  <si>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</si>
  <si>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</si>
  <si>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</si>
  <si>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</si>
  <si>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</si>
  <si>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</si>
  <si>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</si>
  <si>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</si>
  <si>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</si>
  <si>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</si>
  <si>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</si>
  <si>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</si>
  <si>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</si>
  <si>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</si>
  <si>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</si>
  <si>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</si>
  <si>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</si>
  <si>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</si>
  <si>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</si>
  <si>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</si>
  <si>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</si>
  <si>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</si>
  <si>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</si>
  <si>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</si>
  <si>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</si>
  <si>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</si>
  <si>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</si>
  <si>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</si>
  <si>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</si>
  <si>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</si>
  <si>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</si>
  <si>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</si>
  <si>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</si>
  <si>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</si>
  <si>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</si>
  <si>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</si>
  <si>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</si>
  <si>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</si>
  <si>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</si>
  <si>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</si>
  <si>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</si>
  <si>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</si>
  <si>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</si>
  <si>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</si>
  <si>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</si>
  <si>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</si>
  <si>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</si>
  <si>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</si>
  <si>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</si>
  <si>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</si>
  <si>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</si>
  <si>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</si>
  <si>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</si>
  <si>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</si>
  <si>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</si>
  <si>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</si>
  <si>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</si>
  <si>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</si>
  <si>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</si>
  <si>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</si>
  <si>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</si>
  <si>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</si>
  <si>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</si>
  <si>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</si>
  <si>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</si>
  <si>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</si>
  <si>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</si>
  <si>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</si>
  <si>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</si>
  <si>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</si>
  <si>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</si>
  <si>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</si>
  <si>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</si>
  <si>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</si>
  <si>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</si>
  <si>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</si>
  <si>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</si>
  <si>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</si>
  <si>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</si>
  <si>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</si>
  <si>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</si>
  <si>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</si>
  <si>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</si>
  <si>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</si>
  <si>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</si>
  <si>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</si>
  <si>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</si>
  <si>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</si>
  <si>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</si>
  <si>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</si>
  <si>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</si>
  <si>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</si>
  <si>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</si>
  <si>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</si>
  <si>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</si>
  <si>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</si>
  <si>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</si>
  <si>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</si>
  <si>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</si>
  <si>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</si>
  <si>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</si>
  <si>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</si>
  <si>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</si>
  <si>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</si>
  <si>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</si>
  <si>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</si>
  <si>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</si>
  <si>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労働基準局安全衛生部</t>
    <rPh sb="9" eb="10">
      <t>ブ</t>
    </rPh>
    <phoneticPr fontId="5"/>
  </si>
  <si>
    <t>労働衛生課</t>
    <rPh sb="4" eb="5">
      <t>カ</t>
    </rPh>
    <phoneticPr fontId="5"/>
  </si>
  <si>
    <t>神ノ田　昌博</t>
    <rPh sb="0" eb="1">
      <t>カミ</t>
    </rPh>
    <rPh sb="2" eb="3">
      <t>タ</t>
    </rPh>
    <rPh sb="4" eb="6">
      <t>マサヒロ</t>
    </rPh>
    <phoneticPr fontId="5"/>
  </si>
  <si>
    <t>○</t>
  </si>
  <si>
    <t>労働者災害補償保険法第２９条第１項第３号
労働安全衛生法第９５条</t>
  </si>
  <si>
    <t>-</t>
  </si>
  <si>
    <t>労働者の職業病を未然に防止するため、都道府県労働局に労働衛生指導医を設置し、都道府県労働局長に対し意見を述べさせることを目的とする。</t>
  </si>
  <si>
    <t>全47労働局に各１人以上、労働衛生指導医を設置する。</t>
  </si>
  <si>
    <t>労働衛生指導医の設置数</t>
  </si>
  <si>
    <t>局</t>
  </si>
  <si>
    <t>-</t>
    <phoneticPr fontId="5"/>
  </si>
  <si>
    <t>厚生労働省調</t>
    <rPh sb="0" eb="2">
      <t>コウセイ</t>
    </rPh>
    <rPh sb="2" eb="5">
      <t>ロウドウショウ</t>
    </rPh>
    <rPh sb="5" eb="6">
      <t>シラ</t>
    </rPh>
    <phoneticPr fontId="5"/>
  </si>
  <si>
    <t>労働衛生指導医の意見が必要となる事案が発生した場合には、機を逸しないよう速やかに意見を求める。</t>
  </si>
  <si>
    <t>局</t>
    <rPh sb="0" eb="1">
      <t>キョク</t>
    </rPh>
    <phoneticPr fontId="5"/>
  </si>
  <si>
    <t>-</t>
    <phoneticPr fontId="5"/>
  </si>
  <si>
    <t>労働衛生指導医の活動実績</t>
    <rPh sb="0" eb="2">
      <t>ロウドウ</t>
    </rPh>
    <rPh sb="2" eb="4">
      <t>エイセイ</t>
    </rPh>
    <rPh sb="4" eb="7">
      <t>シドウイ</t>
    </rPh>
    <rPh sb="8" eb="10">
      <t>カツドウ</t>
    </rPh>
    <rPh sb="10" eb="12">
      <t>ジッセキ</t>
    </rPh>
    <phoneticPr fontId="5"/>
  </si>
  <si>
    <t>時間</t>
    <rPh sb="0" eb="2">
      <t>ジカン</t>
    </rPh>
    <phoneticPr fontId="5"/>
  </si>
  <si>
    <t>千円/人</t>
    <rPh sb="0" eb="1">
      <t>セン</t>
    </rPh>
    <rPh sb="3" eb="4">
      <t>ヒト</t>
    </rPh>
    <phoneticPr fontId="5"/>
  </si>
  <si>
    <t xml:space="preserve">X / Y </t>
  </si>
  <si>
    <t>1,716千円/57人</t>
    <rPh sb="5" eb="6">
      <t>セン</t>
    </rPh>
    <phoneticPr fontId="5"/>
  </si>
  <si>
    <t>1,751千円
/56人</t>
    <rPh sb="5" eb="7">
      <t>センエン</t>
    </rPh>
    <rPh sb="11" eb="12">
      <t>ニン</t>
    </rPh>
    <phoneticPr fontId="5"/>
  </si>
  <si>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</si>
  <si>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労働者が安全で健康に働くことができる職場づくりを推進すること（施策目標Ⅲ-２-１）</t>
  </si>
  <si>
    <t>1 労働災害による死亡者数</t>
  </si>
  <si>
    <t>人</t>
    <rPh sb="0" eb="1">
      <t>ニン</t>
    </rPh>
    <phoneticPr fontId="5"/>
  </si>
  <si>
    <t>2 労働災害による死傷者数（休業４日以上）</t>
  </si>
  <si>
    <t>-</t>
    <phoneticPr fontId="5"/>
  </si>
  <si>
    <t>労働安全衛生法第95条に基づき、都道府県労働局長が事業者に対して行う同法第65条第５項に基づく作業環境測定の指示、及び同法第66条第４項に基づく臨時の健康診断実施の指示の際に、労働衛生指導医から意見を述べさせることで事業場の衛生管理を徹底させ、測定指標１及び２に寄与すると見込んでいる。</t>
  </si>
  <si>
    <t>‐</t>
  </si>
  <si>
    <t>無</t>
  </si>
  <si>
    <t>東電福島第一原発の作業員に対する健診命令を行なうなど、社会的に注目を浴びる事案において活動を行うことが多く、広く国民のニーズがあり、また、法律の規定に基づき実施するものであることから、国費を投入しなければ事業目的が達成できない。</t>
  </si>
  <si>
    <t>都道府県労働局長の権限の発動に伴うものであるから、国で実施すべきである。</t>
  </si>
  <si>
    <t>東電福島第一原発の作業員に対する健診命令を行うなど、社会的に注目を浴びる事業において活動を行うことが多いため、優先的に実施すべきものである。</t>
  </si>
  <si>
    <t>労働者の職業病予防を推進するものであり、事業者から徴収した労災保険料から経費を支出していることから、受益者との負担関係は妥当である。</t>
  </si>
  <si>
    <t>労働衛生指導医の活動に必要な経費に限定されている。</t>
  </si>
  <si>
    <t>全47労働局に労働衛生指導医を設置している。</t>
    <rPh sb="0" eb="1">
      <t>ゼン</t>
    </rPh>
    <rPh sb="3" eb="6">
      <t>ロウドウキョク</t>
    </rPh>
    <rPh sb="7" eb="9">
      <t>ロウドウ</t>
    </rPh>
    <rPh sb="9" eb="11">
      <t>エイセイ</t>
    </rPh>
    <rPh sb="11" eb="14">
      <t>シドウイ</t>
    </rPh>
    <rPh sb="15" eb="17">
      <t>セッチ</t>
    </rPh>
    <phoneticPr fontId="5"/>
  </si>
  <si>
    <t>都道府県労働局長が健康診断等の指示を行うにあたり、助言を求めるべき専門医を予め任命しておくことは、速やかかつ適切な実施において必要なことである。</t>
  </si>
  <si>
    <t>労働衛生指導医の意見に基づき、健診指示等を行っている。</t>
  </si>
  <si>
    <t>今後も労働衛生指導医の任期満了が近い局には、本省から任命手続きに必要な書類の提出指示を行う。また、労働衛生指導の対応が必要な場合に速やかに対応可能な体制を整えるよう都道府県労働局に指示する。</t>
    <rPh sb="0" eb="2">
      <t>コンゴ</t>
    </rPh>
    <rPh sb="38" eb="40">
      <t>テイシュツ</t>
    </rPh>
    <rPh sb="40" eb="42">
      <t>シジ</t>
    </rPh>
    <phoneticPr fontId="5"/>
  </si>
  <si>
    <t>労働衛生指導医設置経費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</si>
  <si>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</si>
  <si>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</si>
  <si>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</si>
  <si>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</si>
  <si>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</si>
  <si>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</si>
  <si>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</si>
  <si>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</si>
  <si>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</si>
  <si>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1024</t>
    <phoneticPr fontId="5"/>
  </si>
  <si>
    <t>388</t>
    <phoneticPr fontId="5"/>
  </si>
  <si>
    <t>392</t>
    <phoneticPr fontId="5"/>
  </si>
  <si>
    <t>399</t>
    <phoneticPr fontId="5"/>
  </si>
  <si>
    <t>394</t>
    <phoneticPr fontId="5"/>
  </si>
  <si>
    <t>厚生労働省</t>
  </si>
  <si>
    <t>-</t>
    <phoneticPr fontId="5"/>
  </si>
  <si>
    <t>-</t>
    <phoneticPr fontId="5"/>
  </si>
  <si>
    <t>-</t>
    <phoneticPr fontId="5"/>
  </si>
  <si>
    <t>非常勤職員手当</t>
    <rPh sb="0" eb="3">
      <t>ヒジョウキン</t>
    </rPh>
    <rPh sb="3" eb="5">
      <t>ショクイン</t>
    </rPh>
    <rPh sb="5" eb="7">
      <t>テアテ</t>
    </rPh>
    <phoneticPr fontId="5"/>
  </si>
  <si>
    <t>職員旅費</t>
    <rPh sb="0" eb="2">
      <t>ショクイン</t>
    </rPh>
    <rPh sb="2" eb="4">
      <t>リョヒ</t>
    </rPh>
    <phoneticPr fontId="5"/>
  </si>
  <si>
    <t>委員等旅費</t>
    <rPh sb="0" eb="3">
      <t>イイントウ</t>
    </rPh>
    <rPh sb="3" eb="5">
      <t>リョヒ</t>
    </rPh>
    <phoneticPr fontId="5"/>
  </si>
  <si>
    <t>庁費</t>
    <rPh sb="0" eb="2">
      <t>チョウヒ</t>
    </rPh>
    <phoneticPr fontId="5"/>
  </si>
  <si>
    <t>労働衛生指導医手当</t>
    <rPh sb="0" eb="2">
      <t>ロウドウ</t>
    </rPh>
    <rPh sb="2" eb="4">
      <t>エイセイ</t>
    </rPh>
    <rPh sb="4" eb="7">
      <t>シドウイ</t>
    </rPh>
    <rPh sb="7" eb="9">
      <t>テアテ</t>
    </rPh>
    <phoneticPr fontId="5"/>
  </si>
  <si>
    <t>職員の出張に係る旅費</t>
    <rPh sb="0" eb="2">
      <t>ショクイン</t>
    </rPh>
    <rPh sb="3" eb="5">
      <t>シュッチョウ</t>
    </rPh>
    <rPh sb="6" eb="7">
      <t>カカ</t>
    </rPh>
    <rPh sb="8" eb="10">
      <t>リョヒ</t>
    </rPh>
    <phoneticPr fontId="5"/>
  </si>
  <si>
    <t>労働衛生指導医の旅費</t>
    <rPh sb="0" eb="2">
      <t>ロウドウ</t>
    </rPh>
    <rPh sb="2" eb="4">
      <t>エイセイ</t>
    </rPh>
    <rPh sb="4" eb="7">
      <t>シドウイ</t>
    </rPh>
    <rPh sb="8" eb="10">
      <t>リョヒ</t>
    </rPh>
    <phoneticPr fontId="5"/>
  </si>
  <si>
    <t>役務・物品の購入等</t>
    <rPh sb="0" eb="2">
      <t>エキム</t>
    </rPh>
    <rPh sb="3" eb="5">
      <t>ブッピン</t>
    </rPh>
    <rPh sb="6" eb="8">
      <t>コウニュウ</t>
    </rPh>
    <rPh sb="8" eb="9">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</si>
  <si>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</si>
  <si>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</si>
  <si>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</si>
  <si>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</si>
  <si>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</si>
  <si>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</si>
  <si>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</si>
  <si>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</si>
  <si>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</si>
  <si>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</si>
  <si>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</si>
  <si>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</si>
  <si>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</si>
  <si>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単位当たりコスト ＝ Ｘ ／ Ｙ
Ｘ：「執行額（30年度は予算額）」
Ｙ：「労働衛生指導医設置人数」</t>
    <rPh sb="26" eb="28">
      <t>ネンド</t>
    </rPh>
    <rPh sb="29" eb="32">
      <t>ヨサンガク</t>
    </rPh>
    <phoneticPr fontId="5"/>
  </si>
  <si>
    <t>2,869千円/57人</t>
    <phoneticPr fontId="5"/>
  </si>
  <si>
    <t>-</t>
    <phoneticPr fontId="5"/>
  </si>
  <si>
    <t>-</t>
    <phoneticPr fontId="5"/>
  </si>
  <si>
    <t>-</t>
    <phoneticPr fontId="5"/>
  </si>
  <si>
    <t>-</t>
    <phoneticPr fontId="5"/>
  </si>
  <si>
    <t>-</t>
    <phoneticPr fontId="5"/>
  </si>
  <si>
    <t>A.事務費</t>
    <rPh sb="2" eb="5">
      <t>ジムヒ</t>
    </rPh>
    <phoneticPr fontId="5"/>
  </si>
  <si>
    <t>労働安全衛生法第９５条に基づく、都道府県労働局長が事業者に対して行う同法第６５条第５項に基づく作業環境測定実施の指示及び同法第６６条第４項に基づく臨時の健康診断実施の指示の際に、労働衛生指導医から意見を述べさせる。平成３０年４月１日現在、都道府県労働局に計５７名設置している。</t>
    <phoneticPr fontId="5"/>
  </si>
  <si>
    <t>点検対象外</t>
    <rPh sb="0" eb="2">
      <t>テンケン</t>
    </rPh>
    <rPh sb="2" eb="5">
      <t>タイショウガイ</t>
    </rPh>
    <phoneticPr fontId="5"/>
  </si>
  <si>
    <t>-</t>
    <phoneticPr fontId="5"/>
  </si>
  <si>
    <t>-</t>
    <phoneticPr fontId="5"/>
  </si>
  <si>
    <t>職員旅費が計画より支出を要しなかったため。</t>
    <rPh sb="0" eb="2">
      <t>ショクイン</t>
    </rPh>
    <rPh sb="2" eb="4">
      <t>リョヒ</t>
    </rPh>
    <rPh sb="5" eb="7">
      <t>ケイカク</t>
    </rPh>
    <rPh sb="9" eb="11">
      <t>シシュツ</t>
    </rPh>
    <rPh sb="12" eb="13">
      <t>ヨウ</t>
    </rPh>
    <phoneticPr fontId="5"/>
  </si>
  <si>
    <t>1,699千円
/57人</t>
    <rPh sb="5" eb="7">
      <t>センエン</t>
    </rPh>
    <rPh sb="11" eb="12">
      <t>ニン</t>
    </rPh>
    <phoneticPr fontId="5"/>
  </si>
  <si>
    <t>-</t>
    <phoneticPr fontId="5"/>
  </si>
  <si>
    <t>労働衛生指導医の設置に係る経費であり、妥当である。</t>
    <rPh sb="0" eb="2">
      <t>ロウドウ</t>
    </rPh>
    <rPh sb="2" eb="4">
      <t>エイセイ</t>
    </rPh>
    <rPh sb="4" eb="7">
      <t>シドウイ</t>
    </rPh>
    <rPh sb="8" eb="10">
      <t>セッチ</t>
    </rPh>
    <rPh sb="11" eb="12">
      <t>カカ</t>
    </rPh>
    <rPh sb="13" eb="15">
      <t>ケイヒ</t>
    </rPh>
    <rPh sb="19" eb="21">
      <t>ダトウ</t>
    </rPh>
    <phoneticPr fontId="5"/>
  </si>
  <si>
    <t>労働衛生指導医の活動が必要となる事案の発生に備え、その職務が確実に履行されるよう、適切な予算措置と任期の管理を行うことが必要である。
また、本事業は、毎年成果目標及び活動指標ともに達成しているところ、今後においても労働衛生指導医の意見が必要となる事案が発生した場合に速やかに意見を求める必要があるため、引き続き事業を実施する必要がある。</t>
    <phoneticPr fontId="5"/>
  </si>
  <si>
    <t>執行率は低調であったが、本経費は労働衛生指導医に意見を求める必要が生じた場合に速やかに意見を求めるために確保しておく必要のある経費であり、成果実績は目標を達成しており、本事業内容は、職業性疾病の未然防止に必要であることから、引き続き適正に事業を実施してまいりたい。</t>
    <rPh sb="0" eb="3">
      <t>シッコウリツ</t>
    </rPh>
    <rPh sb="4" eb="6">
      <t>テイチョウ</t>
    </rPh>
    <rPh sb="12" eb="13">
      <t>ホン</t>
    </rPh>
    <rPh sb="13" eb="15">
      <t>ケイヒ</t>
    </rPh>
    <rPh sb="16" eb="18">
      <t>ロウドウ</t>
    </rPh>
    <rPh sb="18" eb="20">
      <t>エイセイ</t>
    </rPh>
    <rPh sb="20" eb="23">
      <t>シドウイ</t>
    </rPh>
    <rPh sb="24" eb="26">
      <t>イケン</t>
    </rPh>
    <rPh sb="27" eb="28">
      <t>モト</t>
    </rPh>
    <rPh sb="30" eb="32">
      <t>ヒツヨウ</t>
    </rPh>
    <rPh sb="33" eb="34">
      <t>ショウ</t>
    </rPh>
    <rPh sb="36" eb="38">
      <t>バアイ</t>
    </rPh>
    <rPh sb="39" eb="40">
      <t>スミ</t>
    </rPh>
    <rPh sb="43" eb="45">
      <t>イケン</t>
    </rPh>
    <rPh sb="46" eb="47">
      <t>モト</t>
    </rPh>
    <rPh sb="52" eb="54">
      <t>カクホ</t>
    </rPh>
    <rPh sb="58" eb="60">
      <t>ヒツヨウ</t>
    </rPh>
    <rPh sb="63" eb="65">
      <t>ケイヒ</t>
    </rPh>
    <rPh sb="84" eb="85">
      <t>ホン</t>
    </rPh>
    <rPh sb="85" eb="87">
      <t>ジギョウ</t>
    </rPh>
    <rPh sb="87" eb="89">
      <t>ナイヨウ</t>
    </rPh>
    <rPh sb="91" eb="94">
      <t>ショクギョウセイ</t>
    </rPh>
    <rPh sb="94" eb="96">
      <t>シッペイ</t>
    </rPh>
    <rPh sb="97" eb="99">
      <t>ミゼン</t>
    </rPh>
    <rPh sb="99" eb="101">
      <t>ボウシ</t>
    </rPh>
    <rPh sb="102" eb="104">
      <t>ヒツヨウ</t>
    </rPh>
    <rPh sb="112" eb="113">
      <t>ヒ</t>
    </rPh>
    <rPh sb="114" eb="115">
      <t>ツヅ</t>
    </rPh>
    <rPh sb="116" eb="118">
      <t>テキセイ</t>
    </rPh>
    <rPh sb="119" eb="121">
      <t>ジギョウ</t>
    </rPh>
    <rPh sb="122" eb="124">
      <t>ジッシ</t>
    </rPh>
    <phoneticPr fontId="5"/>
  </si>
  <si>
    <t>成果実績は目標を達成しているが、執行率を勘案して積算を見直す等事業内容を精査し、予算額の縮減について検討すること。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</si>
</sst>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741</xdr:row>
      <xdr:rowOff>257175</xdr:rowOff>
    </xdr:from>
    <xdr:to>
      <xdr:col>32</xdr:col>
      <xdr:colOff>111497</xdr:colOff>
      <xdr:row>743</xdr:row>
      <xdr:rowOff>252692</xdr:rowOff>
    </xdr:to>
    <xdr:sp macro="" textlink="">
      <xdr:nvSpPr>
        <xdr:cNvPr id="2" name="正方形/長方形 1"/>
        <xdr:cNvSpPr/>
      </xdr:nvSpPr>
      <xdr:spPr>
        <a:xfrm>
          <a:off x="3800475" y="41128950"/>
          <a:ext cx="2711822" cy="70036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a:t>厚生労働省</a:t>
          </a:r>
          <a:r>
            <a:rPr lang="ja-JP" altLang="en-US" sz="1100" b="0" i="0" u="none" strike="noStrike">
              <a:solidFill>
                <a:schemeClr val="dk1"/>
              </a:solidFill>
              <a:effectLst/>
              <a:latin typeface="+mn-lt"/>
              <a:ea typeface="+mn-ea"/>
              <a:cs typeface="+mn-cs"/>
            </a:rPr>
            <a:t/>
          </a:r>
          <a:br>
            <a:rPr lang="ja-JP" altLang="en-US" sz="1100" b="0" i="0" u="none" strike="noStrike">
              <a:solidFill>
                <a:schemeClr val="dk1"/>
              </a:solidFill>
              <a:effectLst/>
              <a:latin typeface="+mn-lt"/>
              <a:ea typeface="+mn-ea"/>
              <a:cs typeface="+mn-cs"/>
            </a:rPr>
          </a:br>
          <a:r>
            <a:rPr lang="ja-JP" altLang="en-US" sz="1200" b="0" i="0" u="none" strike="noStrike">
              <a:solidFill>
                <a:schemeClr val="dk1"/>
              </a:solidFill>
              <a:effectLst/>
              <a:latin typeface="+mn-lt"/>
              <a:ea typeface="+mn-ea"/>
              <a:cs typeface="+mn-cs"/>
            </a:rPr>
            <a:t>（２百万円）</a:t>
          </a:r>
          <a:endParaRPr kumimoji="1" lang="ja-JP" altLang="en-US" sz="1200"/>
        </a:p>
      </xdr:txBody>
    </xdr:sp>
    <xdr:clientData/>
  </xdr:twoCellAnchor>
  <xdr:twoCellAnchor>
    <xdr:from>
      <xdr:col>19</xdr:col>
      <xdr:colOff>33616</xdr:colOff>
      <xdr:row>748</xdr:row>
      <xdr:rowOff>264628</xdr:rowOff>
    </xdr:from>
    <xdr:to>
      <xdr:col>32</xdr:col>
      <xdr:colOff>145113</xdr:colOff>
      <xdr:row>750</xdr:row>
      <xdr:rowOff>261257</xdr:rowOff>
    </xdr:to>
    <xdr:sp macro="" textlink="">
      <xdr:nvSpPr>
        <xdr:cNvPr id="3" name="正方形/長方形 2"/>
        <xdr:cNvSpPr/>
      </xdr:nvSpPr>
      <xdr:spPr>
        <a:xfrm>
          <a:off x="3911652" y="44242914"/>
          <a:ext cx="2764890" cy="7042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ja-JP" altLang="en-US" sz="1600" b="0" i="0" u="none" strike="noStrike">
              <a:solidFill>
                <a:schemeClr val="dk1"/>
              </a:solidFill>
              <a:effectLst/>
              <a:latin typeface="+mn-lt"/>
              <a:ea typeface="+mn-ea"/>
              <a:cs typeface="+mn-cs"/>
            </a:rPr>
            <a:t>Ａ．事務費</a:t>
          </a:r>
          <a:endParaRPr lang="en-US" altLang="ja-JP" sz="1600" b="0" i="0" u="none" strike="noStrike">
            <a:solidFill>
              <a:schemeClr val="dk1"/>
            </a:solidFill>
            <a:effectLst/>
            <a:latin typeface="+mn-lt"/>
            <a:ea typeface="+mn-ea"/>
            <a:cs typeface="+mn-cs"/>
          </a:endParaRPr>
        </a:p>
        <a:p>
          <a:pPr algn="ctr"/>
          <a:r>
            <a:rPr lang="ja-JP" altLang="en-US" sz="1200" b="0" i="0" u="none" strike="noStrike">
              <a:solidFill>
                <a:schemeClr val="dk1"/>
              </a:solidFill>
              <a:effectLst/>
              <a:latin typeface="+mn-lt"/>
              <a:ea typeface="+mn-ea"/>
              <a:cs typeface="+mn-cs"/>
            </a:rPr>
            <a:t>（</a:t>
          </a:r>
          <a:r>
            <a:rPr lang="ja-JP" altLang="ja-JP" sz="1100" b="0" i="0">
              <a:solidFill>
                <a:schemeClr val="dk1"/>
              </a:solidFill>
              <a:effectLst/>
              <a:latin typeface="+mn-lt"/>
              <a:ea typeface="+mn-ea"/>
              <a:cs typeface="+mn-cs"/>
            </a:rPr>
            <a:t>２百万円</a:t>
          </a:r>
          <a:r>
            <a:rPr lang="ja-JP" altLang="en-US" sz="1200" b="0" i="0" u="none" strike="noStrike">
              <a:solidFill>
                <a:schemeClr val="dk1"/>
              </a:solidFill>
              <a:effectLst/>
              <a:latin typeface="+mn-lt"/>
              <a:ea typeface="+mn-ea"/>
              <a:cs typeface="+mn-cs"/>
            </a:rPr>
            <a:t>）</a:t>
          </a:r>
          <a:r>
            <a:rPr lang="ja-JP" altLang="en-US" sz="1200"/>
            <a:t> </a:t>
          </a:r>
          <a:endParaRPr kumimoji="1" lang="ja-JP" altLang="en-US" sz="1200"/>
        </a:p>
      </xdr:txBody>
    </xdr:sp>
    <xdr:clientData/>
  </xdr:twoCellAnchor>
  <xdr:twoCellAnchor>
    <xdr:from>
      <xdr:col>19</xdr:col>
      <xdr:colOff>11204</xdr:colOff>
      <xdr:row>743</xdr:row>
      <xdr:rowOff>331132</xdr:rowOff>
    </xdr:from>
    <xdr:to>
      <xdr:col>32</xdr:col>
      <xdr:colOff>89084</xdr:colOff>
      <xdr:row>745</xdr:row>
      <xdr:rowOff>258535</xdr:rowOff>
    </xdr:to>
    <xdr:sp macro="" textlink="">
      <xdr:nvSpPr>
        <xdr:cNvPr id="4" name="大かっこ 3"/>
        <xdr:cNvSpPr/>
      </xdr:nvSpPr>
      <xdr:spPr>
        <a:xfrm>
          <a:off x="3889240" y="42540489"/>
          <a:ext cx="2731273" cy="634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労働衛生指導医の設置</a:t>
          </a:r>
        </a:p>
      </xdr:txBody>
    </xdr:sp>
    <xdr:clientData/>
  </xdr:twoCellAnchor>
  <xdr:twoCellAnchor>
    <xdr:from>
      <xdr:col>25</xdr:col>
      <xdr:colOff>150960</xdr:colOff>
      <xdr:row>745</xdr:row>
      <xdr:rowOff>204745</xdr:rowOff>
    </xdr:from>
    <xdr:to>
      <xdr:col>25</xdr:col>
      <xdr:colOff>150960</xdr:colOff>
      <xdr:row>747</xdr:row>
      <xdr:rowOff>166647</xdr:rowOff>
    </xdr:to>
    <xdr:cxnSp macro="">
      <xdr:nvCxnSpPr>
        <xdr:cNvPr id="5" name="直線矢印コネクタ 4"/>
        <xdr:cNvCxnSpPr/>
      </xdr:nvCxnSpPr>
      <xdr:spPr>
        <a:xfrm>
          <a:off x="5253639" y="43121674"/>
          <a:ext cx="0" cy="66947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20009</xdr:colOff>
      <xdr:row>750</xdr:row>
      <xdr:rowOff>336177</xdr:rowOff>
    </xdr:from>
    <xdr:to>
      <xdr:col>32</xdr:col>
      <xdr:colOff>109095</xdr:colOff>
      <xdr:row>752</xdr:row>
      <xdr:rowOff>299357</xdr:rowOff>
    </xdr:to>
    <xdr:sp macro="" textlink="">
      <xdr:nvSpPr>
        <xdr:cNvPr id="6" name="大かっこ 5"/>
        <xdr:cNvSpPr/>
      </xdr:nvSpPr>
      <xdr:spPr>
        <a:xfrm>
          <a:off x="3898045" y="45022034"/>
          <a:ext cx="2742479" cy="6707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労働衛生指導医手当等</a:t>
          </a:r>
        </a:p>
      </xdr:txBody>
    </xdr:sp>
    <xdr:clientData/>
  </xdr:twoCellAnchor>
  <xdr:twoCellAnchor>
    <xdr:from>
      <xdr:col>20</xdr:col>
      <xdr:colOff>129748</xdr:colOff>
      <xdr:row>747</xdr:row>
      <xdr:rowOff>303277</xdr:rowOff>
    </xdr:from>
    <xdr:to>
      <xdr:col>31</xdr:col>
      <xdr:colOff>69795</xdr:colOff>
      <xdr:row>748</xdr:row>
      <xdr:rowOff>196019</xdr:rowOff>
    </xdr:to>
    <xdr:sp macro="" textlink="">
      <xdr:nvSpPr>
        <xdr:cNvPr id="7" name="テキスト ボックス 6"/>
        <xdr:cNvSpPr txBox="1"/>
      </xdr:nvSpPr>
      <xdr:spPr>
        <a:xfrm>
          <a:off x="4211891" y="43927777"/>
          <a:ext cx="2185225" cy="24652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行政経費</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Normal="75" zoomScaleSheetLayoutView="100"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405</v>
      </c>
      <c r="AT2" s="939"/>
      <c r="AU2" s="939"/>
      <c r="AV2" s="52" t="str">
        <f>IF(AW2="", "", "-")</f>
        <v/>
      </c>
      <c r="AW2" s="910"/>
      <c r="AX2" s="910"/>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604</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589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149</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555</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19"/>
      <c r="I8" s="719"/>
      <c r="J8" s="719"/>
      <c r="K8" s="719"/>
      <c r="L8" s="719"/>
      <c r="M8" s="719"/>
      <c r="N8" s="719"/>
      <c r="O8" s="719"/>
      <c r="P8" s="719"/>
      <c r="Q8" s="719"/>
      <c r="R8" s="719"/>
      <c r="S8" s="719"/>
      <c r="T8" s="719"/>
      <c r="U8" s="719"/>
      <c r="V8" s="719"/>
      <c r="W8" s="719"/>
      <c r="X8" s="941"/>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637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v>
      </c>
      <c r="Q13" s="657"/>
      <c r="R13" s="657"/>
      <c r="S13" s="657"/>
      <c r="T13" s="657"/>
      <c r="U13" s="657"/>
      <c r="V13" s="658"/>
      <c r="W13" s="656">
        <v>3</v>
      </c>
      <c r="X13" s="657"/>
      <c r="Y13" s="657"/>
      <c r="Z13" s="657"/>
      <c r="AA13" s="657"/>
      <c r="AB13" s="657"/>
      <c r="AC13" s="658"/>
      <c r="AD13" s="656">
        <v>3</v>
      </c>
      <c r="AE13" s="657"/>
      <c r="AF13" s="657"/>
      <c r="AG13" s="657"/>
      <c r="AH13" s="657"/>
      <c r="AI13" s="657"/>
      <c r="AJ13" s="658"/>
      <c r="AK13" s="656">
        <v>3</v>
      </c>
      <c r="AL13" s="657"/>
      <c r="AM13" s="657"/>
      <c r="AN13" s="657"/>
      <c r="AO13" s="657"/>
      <c r="AP13" s="657"/>
      <c r="AQ13" s="658"/>
      <c r="AR13" s="918">
        <v>3</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605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555</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606</v>
      </c>
      <c r="AL15" s="657"/>
      <c r="AM15" s="657"/>
      <c r="AN15" s="657"/>
      <c r="AO15" s="657"/>
      <c r="AP15" s="657"/>
      <c r="AQ15" s="658"/>
      <c r="AR15" s="656" t="s">
        <v>639</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555</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t="s">
        <v>607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607</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7">
        <f>SUM(P13:V17)</f>
        <v>3</v>
      </c>
      <c r="Q18" s="878"/>
      <c r="R18" s="878"/>
      <c r="S18" s="878"/>
      <c r="T18" s="878"/>
      <c r="U18" s="878"/>
      <c r="V18" s="879"/>
      <c r="W18" s="877">
        <f>SUM(W13:AC17)</f>
        <v>3</v>
      </c>
      <c r="X18" s="878"/>
      <c r="Y18" s="878"/>
      <c r="Z18" s="878"/>
      <c r="AA18" s="878"/>
      <c r="AB18" s="878"/>
      <c r="AC18" s="879"/>
      <c r="AD18" s="877">
        <f>SUM(AD13:AJ17)</f>
        <v>3</v>
      </c>
      <c r="AE18" s="878"/>
      <c r="AF18" s="878"/>
      <c r="AG18" s="878"/>
      <c r="AH18" s="878"/>
      <c r="AI18" s="878"/>
      <c r="AJ18" s="879"/>
      <c r="AK18" s="877">
        <f>SUM(AK13:AQ17)</f>
        <v>3</v>
      </c>
      <c r="AL18" s="878"/>
      <c r="AM18" s="878"/>
      <c r="AN18" s="878"/>
      <c r="AO18" s="878"/>
      <c r="AP18" s="878"/>
      <c r="AQ18" s="879"/>
      <c r="AR18" s="877">
        <f>SUM(AR13:AX17)</f>
        <v>3</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v>
      </c>
      <c r="Q19" s="657"/>
      <c r="R19" s="657"/>
      <c r="S19" s="657"/>
      <c r="T19" s="657"/>
      <c r="U19" s="657"/>
      <c r="V19" s="658"/>
      <c r="W19" s="656">
        <v>2</v>
      </c>
      <c r="X19" s="657"/>
      <c r="Y19" s="657"/>
      <c r="Z19" s="657"/>
      <c r="AA19" s="657"/>
      <c r="AB19" s="657"/>
      <c r="AC19" s="658"/>
      <c r="AD19" s="656">
        <v>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0.66666666666666663</v>
      </c>
      <c r="Q20" s="311"/>
      <c r="R20" s="311"/>
      <c r="S20" s="311"/>
      <c r="T20" s="311"/>
      <c r="U20" s="311"/>
      <c r="V20" s="311"/>
      <c r="W20" s="311">
        <f t="shared" ref="W20" si="0">IF(W18=0, "-", SUM(W19)/W18)</f>
        <v>0.66666666666666663</v>
      </c>
      <c r="X20" s="311"/>
      <c r="Y20" s="311"/>
      <c r="Z20" s="311"/>
      <c r="AA20" s="311"/>
      <c r="AB20" s="311"/>
      <c r="AC20" s="311"/>
      <c r="AD20" s="311">
        <f t="shared" ref="AD20" si="1">IF(AD18=0, "-", SUM(AD19)/AD18)</f>
        <v>0.66666666666666663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5"/>
      <c r="G21" s="309" t="s">
        <v>497</v>
      </c>
      <c r="H21" s="310"/>
      <c r="I21" s="310"/>
      <c r="J21" s="310"/>
      <c r="K21" s="310"/>
      <c r="L21" s="310"/>
      <c r="M21" s="310"/>
      <c r="N21" s="310"/>
      <c r="O21" s="310"/>
      <c r="P21" s="311">
        <f>IF(P19=0, "-", SUM(P19)/SUM(P13,P14))</f>
        <v>0.66666666666666663</v>
      </c>
      <c r="Q21" s="311"/>
      <c r="R21" s="311"/>
      <c r="S21" s="311"/>
      <c r="T21" s="311"/>
      <c r="U21" s="311"/>
      <c r="V21" s="311"/>
      <c r="W21" s="311">
        <f t="shared" ref="W21" si="2">IF(W19=0, "-", SUM(W19)/SUM(W13,W14))</f>
        <v>0.66666666666666663</v>
      </c>
      <c r="X21" s="311"/>
      <c r="Y21" s="311"/>
      <c r="Z21" s="311"/>
      <c r="AA21" s="311"/>
      <c r="AB21" s="311"/>
      <c r="AC21" s="311"/>
      <c r="AD21" s="311">
        <f t="shared" ref="AD21" si="3">IF(AD19=0, "-", SUM(AD19)/SUM(AD13,AD14))</f>
        <v>0.66666666666666663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608</v>
      </c>
      <c r="H23" s="952"/>
      <c r="I23" s="952"/>
      <c r="J23" s="952"/>
      <c r="K23" s="952"/>
      <c r="L23" s="952"/>
      <c r="M23" s="952"/>
      <c r="N23" s="952"/>
      <c r="O23" s="953"/>
      <c r="P23" s="918">
        <v>2</v>
      </c>
      <c r="Q23" s="919"/>
      <c r="R23" s="919"/>
      <c r="S23" s="919"/>
      <c r="T23" s="919"/>
      <c r="U23" s="919"/>
      <c r="V23" s="936"/>
      <c r="W23" s="918">
        <v>2</v>
      </c>
      <c r="X23" s="919"/>
      <c r="Y23" s="919"/>
      <c r="Z23" s="919"/>
      <c r="AA23" s="919"/>
      <c r="AB23" s="919"/>
      <c r="AC23" s="936"/>
      <c r="AD23" s="973" t="s">
        <v>640</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609</v>
      </c>
      <c r="H24" s="955"/>
      <c r="I24" s="955"/>
      <c r="J24" s="955"/>
      <c r="K24" s="955"/>
      <c r="L24" s="955"/>
      <c r="M24" s="955"/>
      <c r="N24" s="955"/>
      <c r="O24" s="956"/>
      <c r="P24" s="656">
        <v>0.5</v>
      </c>
      <c r="Q24" s="657"/>
      <c r="R24" s="657"/>
      <c r="S24" s="657"/>
      <c r="T24" s="657"/>
      <c r="U24" s="657"/>
      <c r="V24" s="658"/>
      <c r="W24" s="656">
        <v>0.5</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610</v>
      </c>
      <c r="H25" s="955"/>
      <c r="I25" s="955"/>
      <c r="J25" s="955"/>
      <c r="K25" s="955"/>
      <c r="L25" s="955"/>
      <c r="M25" s="955"/>
      <c r="N25" s="955"/>
      <c r="O25" s="956"/>
      <c r="P25" s="656">
        <v>0.5</v>
      </c>
      <c r="Q25" s="657"/>
      <c r="R25" s="657"/>
      <c r="S25" s="657"/>
      <c r="T25" s="657"/>
      <c r="U25" s="657"/>
      <c r="V25" s="658"/>
      <c r="W25" s="656">
        <v>0.5</v>
      </c>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611</v>
      </c>
      <c r="H26" s="955"/>
      <c r="I26" s="955"/>
      <c r="J26" s="955"/>
      <c r="K26" s="955"/>
      <c r="L26" s="955"/>
      <c r="M26" s="955"/>
      <c r="N26" s="955"/>
      <c r="O26" s="956"/>
      <c r="P26" s="656">
        <v>0</v>
      </c>
      <c r="Q26" s="657"/>
      <c r="R26" s="657"/>
      <c r="S26" s="657"/>
      <c r="T26" s="657"/>
      <c r="U26" s="657"/>
      <c r="V26" s="658"/>
      <c r="W26" s="656">
        <v>0</v>
      </c>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7">
        <f>P29-SUM(P23:P27)</f>
        <v>0</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3</v>
      </c>
      <c r="Q29" s="933"/>
      <c r="R29" s="933"/>
      <c r="S29" s="933"/>
      <c r="T29" s="933"/>
      <c r="U29" s="933"/>
      <c r="V29" s="934"/>
      <c r="W29" s="932">
        <f>AR13</f>
        <v>3</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4" t="s">
        <v>472</v>
      </c>
      <c r="AN30" s="914"/>
      <c r="AO30" s="914"/>
      <c r="AP30" s="857"/>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560</v>
      </c>
      <c r="AR31" s="193"/>
      <c r="AS31" s="126" t="s">
        <v>356</v>
      </c>
      <c r="AT31" s="127"/>
      <c r="AU31" s="192">
        <v>30</v>
      </c>
      <c r="AV31" s="192"/>
      <c r="AW31" s="394" t="s">
        <v>300</v>
      </c>
      <c r="AX31" s="395"/>
    </row>
    <row r="32" spans="1:50" ht="23.25" customHeight="1" x14ac:dyDescent="0.15">
      <c r="A32" s="399"/>
      <c r="B32" s="397"/>
      <c r="C32" s="397"/>
      <c r="D32" s="397"/>
      <c r="E32" s="397"/>
      <c r="F32" s="398"/>
      <c r="G32" s="560" t="s">
        <v>557</v>
      </c>
      <c r="H32" s="561"/>
      <c r="I32" s="561"/>
      <c r="J32" s="561"/>
      <c r="K32" s="561"/>
      <c r="L32" s="561"/>
      <c r="M32" s="561"/>
      <c r="N32" s="561"/>
      <c r="O32" s="562"/>
      <c r="P32" s="98" t="s">
        <v>558</v>
      </c>
      <c r="Q32" s="98"/>
      <c r="R32" s="98"/>
      <c r="S32" s="98"/>
      <c r="T32" s="98"/>
      <c r="U32" s="98"/>
      <c r="V32" s="98"/>
      <c r="W32" s="98"/>
      <c r="X32" s="99"/>
      <c r="Y32" s="467" t="s">
        <v>12</v>
      </c>
      <c r="Z32" s="527"/>
      <c r="AA32" s="528"/>
      <c r="AB32" s="457" t="s">
        <v>559</v>
      </c>
      <c r="AC32" s="457"/>
      <c r="AD32" s="457"/>
      <c r="AE32" s="211">
        <v>47</v>
      </c>
      <c r="AF32" s="212"/>
      <c r="AG32" s="212"/>
      <c r="AH32" s="212"/>
      <c r="AI32" s="211">
        <v>47</v>
      </c>
      <c r="AJ32" s="212"/>
      <c r="AK32" s="212"/>
      <c r="AL32" s="212"/>
      <c r="AM32" s="211">
        <v>47</v>
      </c>
      <c r="AN32" s="212"/>
      <c r="AO32" s="212"/>
      <c r="AP32" s="212"/>
      <c r="AQ32" s="333" t="s">
        <v>555</v>
      </c>
      <c r="AR32" s="200"/>
      <c r="AS32" s="200"/>
      <c r="AT32" s="334"/>
      <c r="AU32" s="212" t="s">
        <v>635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559</v>
      </c>
      <c r="AC33" s="519"/>
      <c r="AD33" s="519"/>
      <c r="AE33" s="211">
        <v>47</v>
      </c>
      <c r="AF33" s="212"/>
      <c r="AG33" s="212"/>
      <c r="AH33" s="212"/>
      <c r="AI33" s="211">
        <v>47</v>
      </c>
      <c r="AJ33" s="212"/>
      <c r="AK33" s="212"/>
      <c r="AL33" s="212"/>
      <c r="AM33" s="211">
        <v>47</v>
      </c>
      <c r="AN33" s="212"/>
      <c r="AO33" s="212"/>
      <c r="AP33" s="212"/>
      <c r="AQ33" s="333" t="s">
        <v>555</v>
      </c>
      <c r="AR33" s="200"/>
      <c r="AS33" s="200"/>
      <c r="AT33" s="334"/>
      <c r="AU33" s="212">
        <v>47</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555</v>
      </c>
      <c r="AR34" s="200"/>
      <c r="AS34" s="200"/>
      <c r="AT34" s="334"/>
      <c r="AU34" s="212" t="s">
        <v>555</v>
      </c>
      <c r="AV34" s="212"/>
      <c r="AW34" s="212"/>
      <c r="AX34" s="214"/>
    </row>
    <row r="35" spans="1:50" ht="23.25" customHeight="1" x14ac:dyDescent="0.15">
      <c r="A35" s="219" t="s">
        <v>528</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hidden="1"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hidden="1"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t="s">
        <v>555</v>
      </c>
      <c r="AF101" s="212"/>
      <c r="AG101" s="212"/>
      <c r="AH101" s="213"/>
      <c r="AI101" s="211" t="s">
        <v>555</v>
      </c>
      <c r="AJ101" s="212"/>
      <c r="AK101" s="212"/>
      <c r="AL101" s="213"/>
      <c r="AM101" s="211" t="s">
        <v>627</v>
      </c>
      <c r="AN101" s="212"/>
      <c r="AO101" s="212"/>
      <c r="AP101" s="213"/>
      <c r="AQ101" s="211" t="s">
        <v>620</v>
      </c>
      <c r="AR101" s="212"/>
      <c r="AS101" s="212"/>
      <c r="AT101" s="213"/>
      <c r="AU101" s="211" t="s">
        <v>621</v>
      </c>
      <c r="AV101" s="212"/>
      <c r="AW101" s="212"/>
      <c r="AX101" s="213"/>
    </row>
    <row r="102" spans="1:60" ht="23.25" hidden="1"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t="s">
        <v>555</v>
      </c>
      <c r="AF102" s="414"/>
      <c r="AG102" s="414"/>
      <c r="AH102" s="414"/>
      <c r="AI102" s="414" t="s">
        <v>555</v>
      </c>
      <c r="AJ102" s="414"/>
      <c r="AK102" s="414"/>
      <c r="AL102" s="414"/>
      <c r="AM102" s="414" t="s">
        <v>564</v>
      </c>
      <c r="AN102" s="414"/>
      <c r="AO102" s="414"/>
      <c r="AP102" s="414"/>
      <c r="AQ102" s="266" t="s">
        <v>628</v>
      </c>
      <c r="AR102" s="267"/>
      <c r="AS102" s="267"/>
      <c r="AT102" s="312"/>
      <c r="AU102" s="266" t="s">
        <v>627</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565</v>
      </c>
      <c r="H104" s="98"/>
      <c r="I104" s="98"/>
      <c r="J104" s="98"/>
      <c r="K104" s="98"/>
      <c r="L104" s="98"/>
      <c r="M104" s="98"/>
      <c r="N104" s="98"/>
      <c r="O104" s="98"/>
      <c r="P104" s="98"/>
      <c r="Q104" s="98"/>
      <c r="R104" s="98"/>
      <c r="S104" s="98"/>
      <c r="T104" s="98"/>
      <c r="U104" s="98"/>
      <c r="V104" s="98"/>
      <c r="W104" s="98"/>
      <c r="X104" s="99"/>
      <c r="Y104" s="461" t="s">
        <v>55</v>
      </c>
      <c r="Z104" s="462"/>
      <c r="AA104" s="463"/>
      <c r="AB104" s="541" t="s">
        <v>566</v>
      </c>
      <c r="AC104" s="542"/>
      <c r="AD104" s="543"/>
      <c r="AE104" s="211">
        <v>123</v>
      </c>
      <c r="AF104" s="212"/>
      <c r="AG104" s="212"/>
      <c r="AH104" s="213"/>
      <c r="AI104" s="211">
        <v>128</v>
      </c>
      <c r="AJ104" s="212"/>
      <c r="AK104" s="212"/>
      <c r="AL104" s="213"/>
      <c r="AM104" s="211">
        <v>123</v>
      </c>
      <c r="AN104" s="212"/>
      <c r="AO104" s="212"/>
      <c r="AP104" s="213"/>
      <c r="AQ104" s="211" t="s">
        <v>631</v>
      </c>
      <c r="AR104" s="212"/>
      <c r="AS104" s="212"/>
      <c r="AT104" s="213"/>
      <c r="AU104" s="211" t="s">
        <v>616</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566</v>
      </c>
      <c r="AC105" s="465"/>
      <c r="AD105" s="466"/>
      <c r="AE105" s="414" t="s">
        <v>555</v>
      </c>
      <c r="AF105" s="414"/>
      <c r="AG105" s="414"/>
      <c r="AH105" s="414"/>
      <c r="AI105" s="414" t="s">
        <v>555</v>
      </c>
      <c r="AJ105" s="414"/>
      <c r="AK105" s="414"/>
      <c r="AL105" s="414"/>
      <c r="AM105" s="414" t="s">
        <v>555</v>
      </c>
      <c r="AN105" s="414"/>
      <c r="AO105" s="414"/>
      <c r="AP105" s="414"/>
      <c r="AQ105" s="211" t="s">
        <v>632</v>
      </c>
      <c r="AR105" s="212"/>
      <c r="AS105" s="212"/>
      <c r="AT105" s="213"/>
      <c r="AU105" s="266" t="s">
        <v>616</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629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30</v>
      </c>
      <c r="AF116" s="414"/>
      <c r="AG116" s="414"/>
      <c r="AH116" s="414"/>
      <c r="AI116" s="414">
        <v>31</v>
      </c>
      <c r="AJ116" s="414"/>
      <c r="AK116" s="414"/>
      <c r="AL116" s="414"/>
      <c r="AM116" s="414">
        <v>30</v>
      </c>
      <c r="AN116" s="414"/>
      <c r="AO116" s="414"/>
      <c r="AP116" s="414"/>
      <c r="AQ116" s="211">
        <v>50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69"/>
      <c r="AD117" s="470"/>
      <c r="AE117" s="547" t="s">
        <v>569</v>
      </c>
      <c r="AF117" s="547"/>
      <c r="AG117" s="547"/>
      <c r="AH117" s="547"/>
      <c r="AI117" s="547" t="s">
        <v>570</v>
      </c>
      <c r="AJ117" s="547"/>
      <c r="AK117" s="547"/>
      <c r="AL117" s="547"/>
      <c r="AM117" s="897" t="s">
        <v>642</v>
      </c>
      <c r="AN117" s="547"/>
      <c r="AO117" s="547"/>
      <c r="AP117" s="547"/>
      <c r="AQ117" s="547" t="s">
        <v>630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560</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573</v>
      </c>
      <c r="H134" s="98"/>
      <c r="I134" s="98"/>
      <c r="J134" s="98"/>
      <c r="K134" s="98"/>
      <c r="L134" s="98"/>
      <c r="M134" s="98"/>
      <c r="N134" s="98"/>
      <c r="O134" s="98"/>
      <c r="P134" s="98"/>
      <c r="Q134" s="98"/>
      <c r="R134" s="98"/>
      <c r="S134" s="98"/>
      <c r="T134" s="98"/>
      <c r="U134" s="98"/>
      <c r="V134" s="98"/>
      <c r="W134" s="98"/>
      <c r="X134" s="99"/>
      <c r="Y134" s="194" t="s">
        <v>379</v>
      </c>
      <c r="Z134" s="195"/>
      <c r="AA134" s="196"/>
      <c r="AB134" s="197" t="s">
        <v>574</v>
      </c>
      <c r="AC134" s="198"/>
      <c r="AD134" s="198"/>
      <c r="AE134" s="199">
        <v>972</v>
      </c>
      <c r="AF134" s="200"/>
      <c r="AG134" s="200"/>
      <c r="AH134" s="200"/>
      <c r="AI134" s="199">
        <v>928</v>
      </c>
      <c r="AJ134" s="200"/>
      <c r="AK134" s="200"/>
      <c r="AL134" s="200"/>
      <c r="AM134" s="199">
        <v>978</v>
      </c>
      <c r="AN134" s="200"/>
      <c r="AO134" s="200"/>
      <c r="AP134" s="200"/>
      <c r="AQ134" s="199" t="s">
        <v>555</v>
      </c>
      <c r="AR134" s="200"/>
      <c r="AS134" s="200"/>
      <c r="AT134" s="200"/>
      <c r="AU134" s="199" t="s">
        <v>555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574</v>
      </c>
      <c r="AC135" s="206"/>
      <c r="AD135" s="206"/>
      <c r="AE135" s="199" t="s">
        <v>555</v>
      </c>
      <c r="AF135" s="200"/>
      <c r="AG135" s="200"/>
      <c r="AH135" s="200"/>
      <c r="AI135" s="199" t="s">
        <v>555</v>
      </c>
      <c r="AJ135" s="200"/>
      <c r="AK135" s="200"/>
      <c r="AL135" s="200"/>
      <c r="AM135" s="199">
        <v>929</v>
      </c>
      <c r="AN135" s="200"/>
      <c r="AO135" s="200"/>
      <c r="AP135" s="200"/>
      <c r="AQ135" s="199" t="s">
        <v>555</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576</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575</v>
      </c>
      <c r="H138" s="98"/>
      <c r="I138" s="98"/>
      <c r="J138" s="98"/>
      <c r="K138" s="98"/>
      <c r="L138" s="98"/>
      <c r="M138" s="98"/>
      <c r="N138" s="98"/>
      <c r="O138" s="98"/>
      <c r="P138" s="98"/>
      <c r="Q138" s="98"/>
      <c r="R138" s="98"/>
      <c r="S138" s="98"/>
      <c r="T138" s="98"/>
      <c r="U138" s="98"/>
      <c r="V138" s="98"/>
      <c r="W138" s="98"/>
      <c r="X138" s="99"/>
      <c r="Y138" s="194" t="s">
        <v>379</v>
      </c>
      <c r="Z138" s="195"/>
      <c r="AA138" s="196"/>
      <c r="AB138" s="197" t="s">
        <v>574</v>
      </c>
      <c r="AC138" s="198"/>
      <c r="AD138" s="198"/>
      <c r="AE138" s="199">
        <v>116311</v>
      </c>
      <c r="AF138" s="200"/>
      <c r="AG138" s="200"/>
      <c r="AH138" s="200"/>
      <c r="AI138" s="199">
        <v>117910</v>
      </c>
      <c r="AJ138" s="200"/>
      <c r="AK138" s="200"/>
      <c r="AL138" s="200"/>
      <c r="AM138" s="199">
        <v>120460</v>
      </c>
      <c r="AN138" s="200"/>
      <c r="AO138" s="200"/>
      <c r="AP138" s="200"/>
      <c r="AQ138" s="199" t="s">
        <v>555</v>
      </c>
      <c r="AR138" s="200"/>
      <c r="AS138" s="200"/>
      <c r="AT138" s="200"/>
      <c r="AU138" s="199" t="s">
        <v>555</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574</v>
      </c>
      <c r="AC139" s="206"/>
      <c r="AD139" s="206"/>
      <c r="AE139" s="199" t="s">
        <v>555</v>
      </c>
      <c r="AF139" s="200"/>
      <c r="AG139" s="200"/>
      <c r="AH139" s="200"/>
      <c r="AI139" s="199" t="s">
        <v>555</v>
      </c>
      <c r="AJ139" s="200"/>
      <c r="AK139" s="200"/>
      <c r="AL139" s="200"/>
      <c r="AM139" s="199">
        <v>101639</v>
      </c>
      <c r="AN139" s="200"/>
      <c r="AO139" s="200"/>
      <c r="AP139" s="200"/>
      <c r="AQ139" s="199" t="s">
        <v>555</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555</v>
      </c>
      <c r="K430" s="900"/>
      <c r="L430" s="900"/>
      <c r="M430" s="900"/>
      <c r="N430" s="900"/>
      <c r="O430" s="900"/>
      <c r="P430" s="900"/>
      <c r="Q430" s="900"/>
      <c r="R430" s="900"/>
      <c r="S430" s="900"/>
      <c r="T430" s="901"/>
      <c r="U430" s="587" t="s">
        <v>590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591</v>
      </c>
      <c r="AF432" s="193"/>
      <c r="AG432" s="126" t="s">
        <v>356</v>
      </c>
      <c r="AH432" s="127"/>
      <c r="AI432" s="149"/>
      <c r="AJ432" s="149"/>
      <c r="AK432" s="149"/>
      <c r="AL432" s="147"/>
      <c r="AM432" s="149"/>
      <c r="AN432" s="149"/>
      <c r="AO432" s="149"/>
      <c r="AP432" s="147"/>
      <c r="AQ432" s="589" t="s">
        <v>591</v>
      </c>
      <c r="AR432" s="193"/>
      <c r="AS432" s="126" t="s">
        <v>356</v>
      </c>
      <c r="AT432" s="127"/>
      <c r="AU432" s="193" t="s">
        <v>591</v>
      </c>
      <c r="AV432" s="193"/>
      <c r="AW432" s="126" t="s">
        <v>300</v>
      </c>
      <c r="AX432" s="188"/>
    </row>
    <row r="433" spans="1:50" ht="23.25" customHeight="1" x14ac:dyDescent="0.15">
      <c r="A433" s="182"/>
      <c r="B433" s="179"/>
      <c r="C433" s="173"/>
      <c r="D433" s="179"/>
      <c r="E433" s="335"/>
      <c r="F433" s="336"/>
      <c r="G433" s="97" t="s">
        <v>590</v>
      </c>
      <c r="H433" s="98"/>
      <c r="I433" s="98"/>
      <c r="J433" s="98"/>
      <c r="K433" s="98"/>
      <c r="L433" s="98"/>
      <c r="M433" s="98"/>
      <c r="N433" s="98"/>
      <c r="O433" s="98"/>
      <c r="P433" s="98"/>
      <c r="Q433" s="98"/>
      <c r="R433" s="98"/>
      <c r="S433" s="98"/>
      <c r="T433" s="98"/>
      <c r="U433" s="98"/>
      <c r="V433" s="98"/>
      <c r="W433" s="98"/>
      <c r="X433" s="99"/>
      <c r="Y433" s="194" t="s">
        <v>12</v>
      </c>
      <c r="Z433" s="195"/>
      <c r="AA433" s="196"/>
      <c r="AB433" s="206" t="s">
        <v>591</v>
      </c>
      <c r="AC433" s="206"/>
      <c r="AD433" s="206"/>
      <c r="AE433" s="333" t="s">
        <v>591</v>
      </c>
      <c r="AF433" s="200"/>
      <c r="AG433" s="200"/>
      <c r="AH433" s="200"/>
      <c r="AI433" s="333" t="s">
        <v>591</v>
      </c>
      <c r="AJ433" s="200"/>
      <c r="AK433" s="200"/>
      <c r="AL433" s="200"/>
      <c r="AM433" s="333" t="s">
        <v>591</v>
      </c>
      <c r="AN433" s="200"/>
      <c r="AO433" s="200"/>
      <c r="AP433" s="334"/>
      <c r="AQ433" s="333" t="s">
        <v>595</v>
      </c>
      <c r="AR433" s="200"/>
      <c r="AS433" s="200"/>
      <c r="AT433" s="334"/>
      <c r="AU433" s="200" t="s">
        <v>596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592</v>
      </c>
      <c r="AC434" s="198"/>
      <c r="AD434" s="198"/>
      <c r="AE434" s="333" t="s">
        <v>591</v>
      </c>
      <c r="AF434" s="200"/>
      <c r="AG434" s="200"/>
      <c r="AH434" s="334"/>
      <c r="AI434" s="333" t="s">
        <v>591</v>
      </c>
      <c r="AJ434" s="200"/>
      <c r="AK434" s="200"/>
      <c r="AL434" s="200"/>
      <c r="AM434" s="333" t="s">
        <v>591</v>
      </c>
      <c r="AN434" s="200"/>
      <c r="AO434" s="200"/>
      <c r="AP434" s="334"/>
      <c r="AQ434" s="333" t="s">
        <v>592</v>
      </c>
      <c r="AR434" s="200"/>
      <c r="AS434" s="200"/>
      <c r="AT434" s="334"/>
      <c r="AU434" s="200" t="s">
        <v>596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591</v>
      </c>
      <c r="AF435" s="200"/>
      <c r="AG435" s="200"/>
      <c r="AH435" s="334"/>
      <c r="AI435" s="333" t="s">
        <v>594</v>
      </c>
      <c r="AJ435" s="200"/>
      <c r="AK435" s="200"/>
      <c r="AL435" s="200"/>
      <c r="AM435" s="333" t="s">
        <v>591</v>
      </c>
      <c r="AN435" s="200"/>
      <c r="AO435" s="200"/>
      <c r="AP435" s="334"/>
      <c r="AQ435" s="333" t="s">
        <v>591</v>
      </c>
      <c r="AR435" s="200"/>
      <c r="AS435" s="200"/>
      <c r="AT435" s="334"/>
      <c r="AU435" s="200" t="s">
        <v>591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591</v>
      </c>
      <c r="AF457" s="193"/>
      <c r="AG457" s="126" t="s">
        <v>356</v>
      </c>
      <c r="AH457" s="127"/>
      <c r="AI457" s="149"/>
      <c r="AJ457" s="149"/>
      <c r="AK457" s="149"/>
      <c r="AL457" s="147"/>
      <c r="AM457" s="149"/>
      <c r="AN457" s="149"/>
      <c r="AO457" s="149"/>
      <c r="AP457" s="147"/>
      <c r="AQ457" s="589" t="s">
        <v>591</v>
      </c>
      <c r="AR457" s="193"/>
      <c r="AS457" s="126" t="s">
        <v>356</v>
      </c>
      <c r="AT457" s="127"/>
      <c r="AU457" s="193" t="s">
        <v>591</v>
      </c>
      <c r="AV457" s="193"/>
      <c r="AW457" s="126" t="s">
        <v>300</v>
      </c>
      <c r="AX457" s="188"/>
    </row>
    <row r="458" spans="1:50" ht="23.25" customHeight="1" x14ac:dyDescent="0.15">
      <c r="A458" s="182"/>
      <c r="B458" s="179"/>
      <c r="C458" s="173"/>
      <c r="D458" s="179"/>
      <c r="E458" s="335"/>
      <c r="F458" s="336"/>
      <c r="G458" s="97" t="s">
        <v>591</v>
      </c>
      <c r="H458" s="98"/>
      <c r="I458" s="98"/>
      <c r="J458" s="98"/>
      <c r="K458" s="98"/>
      <c r="L458" s="98"/>
      <c r="M458" s="98"/>
      <c r="N458" s="98"/>
      <c r="O458" s="98"/>
      <c r="P458" s="98"/>
      <c r="Q458" s="98"/>
      <c r="R458" s="98"/>
      <c r="S458" s="98"/>
      <c r="T458" s="98"/>
      <c r="U458" s="98"/>
      <c r="V458" s="98"/>
      <c r="W458" s="98"/>
      <c r="X458" s="99"/>
      <c r="Y458" s="194" t="s">
        <v>12</v>
      </c>
      <c r="Z458" s="195"/>
      <c r="AA458" s="196"/>
      <c r="AB458" s="206" t="s">
        <v>591</v>
      </c>
      <c r="AC458" s="206"/>
      <c r="AD458" s="206"/>
      <c r="AE458" s="333" t="s">
        <v>591</v>
      </c>
      <c r="AF458" s="200"/>
      <c r="AG458" s="200"/>
      <c r="AH458" s="200"/>
      <c r="AI458" s="333" t="s">
        <v>591</v>
      </c>
      <c r="AJ458" s="200"/>
      <c r="AK458" s="200"/>
      <c r="AL458" s="200"/>
      <c r="AM458" s="333" t="s">
        <v>591</v>
      </c>
      <c r="AN458" s="200"/>
      <c r="AO458" s="200"/>
      <c r="AP458" s="334"/>
      <c r="AQ458" s="333" t="s">
        <v>596</v>
      </c>
      <c r="AR458" s="200"/>
      <c r="AS458" s="200"/>
      <c r="AT458" s="334"/>
      <c r="AU458" s="200" t="s">
        <v>592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593</v>
      </c>
      <c r="AC459" s="198"/>
      <c r="AD459" s="198"/>
      <c r="AE459" s="333" t="s">
        <v>591</v>
      </c>
      <c r="AF459" s="200"/>
      <c r="AG459" s="200"/>
      <c r="AH459" s="334"/>
      <c r="AI459" s="333" t="s">
        <v>591</v>
      </c>
      <c r="AJ459" s="200"/>
      <c r="AK459" s="200"/>
      <c r="AL459" s="200"/>
      <c r="AM459" s="333" t="s">
        <v>591</v>
      </c>
      <c r="AN459" s="200"/>
      <c r="AO459" s="200"/>
      <c r="AP459" s="334"/>
      <c r="AQ459" s="333" t="s">
        <v>591</v>
      </c>
      <c r="AR459" s="200"/>
      <c r="AS459" s="200"/>
      <c r="AT459" s="334"/>
      <c r="AU459" s="200" t="s">
        <v>596</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591</v>
      </c>
      <c r="AF460" s="200"/>
      <c r="AG460" s="200"/>
      <c r="AH460" s="334"/>
      <c r="AI460" s="333" t="s">
        <v>591</v>
      </c>
      <c r="AJ460" s="200"/>
      <c r="AK460" s="200"/>
      <c r="AL460" s="200"/>
      <c r="AM460" s="333" t="s">
        <v>591</v>
      </c>
      <c r="AN460" s="200"/>
      <c r="AO460" s="200"/>
      <c r="AP460" s="334"/>
      <c r="AQ460" s="333" t="s">
        <v>591</v>
      </c>
      <c r="AR460" s="200"/>
      <c r="AS460" s="200"/>
      <c r="AT460" s="334"/>
      <c r="AU460" s="200" t="s">
        <v>592</v>
      </c>
      <c r="AV460" s="200"/>
      <c r="AW460" s="200"/>
      <c r="AX460" s="201"/>
    </row>
    <row r="461" spans="1:50" ht="19.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77.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580</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581</v>
      </c>
      <c r="AH703" s="95"/>
      <c r="AI703" s="95"/>
      <c r="AJ703" s="95"/>
      <c r="AK703" s="95"/>
      <c r="AL703" s="95"/>
      <c r="AM703" s="95"/>
      <c r="AN703" s="95"/>
      <c r="AO703" s="95"/>
      <c r="AP703" s="95"/>
      <c r="AQ703" s="95"/>
      <c r="AR703" s="95"/>
      <c r="AS703" s="95"/>
      <c r="AT703" s="95"/>
      <c r="AU703" s="95"/>
      <c r="AV703" s="95"/>
      <c r="AW703" s="95"/>
      <c r="AX703" s="96"/>
    </row>
    <row r="704" spans="1:50" ht="59.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582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578</v>
      </c>
      <c r="AE705" s="714"/>
      <c r="AF705" s="714"/>
      <c r="AG705" s="118" t="s">
        <v>555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579</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75.7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553</v>
      </c>
      <c r="AE708" s="604"/>
      <c r="AF708" s="604"/>
      <c r="AG708" s="741" t="s">
        <v>583</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644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578</v>
      </c>
      <c r="AE710" s="322"/>
      <c r="AF710" s="322"/>
      <c r="AG710" s="94" t="s">
        <v>555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584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578</v>
      </c>
      <c r="AE712" s="782"/>
      <c r="AF712" s="782"/>
      <c r="AG712" s="809" t="s">
        <v>641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578</v>
      </c>
      <c r="AE713" s="322"/>
      <c r="AF713" s="662"/>
      <c r="AG713" s="94" t="s">
        <v>555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578</v>
      </c>
      <c r="AE714" s="807"/>
      <c r="AF714" s="808"/>
      <c r="AG714" s="735" t="s">
        <v>555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585</v>
      </c>
      <c r="AH715" s="742"/>
      <c r="AI715" s="742"/>
      <c r="AJ715" s="742"/>
      <c r="AK715" s="742"/>
      <c r="AL715" s="742"/>
      <c r="AM715" s="742"/>
      <c r="AN715" s="742"/>
      <c r="AO715" s="742"/>
      <c r="AP715" s="742"/>
      <c r="AQ715" s="742"/>
      <c r="AR715" s="742"/>
      <c r="AS715" s="742"/>
      <c r="AT715" s="742"/>
      <c r="AU715" s="742"/>
      <c r="AV715" s="742"/>
      <c r="AW715" s="742"/>
      <c r="AX715" s="743"/>
    </row>
    <row r="716" spans="1:50" ht="51"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4" t="s">
        <v>586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578</v>
      </c>
      <c r="AE717" s="322"/>
      <c r="AF717" s="322"/>
      <c r="AG717" s="94" t="s">
        <v>643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587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578</v>
      </c>
      <c r="AE719" s="604"/>
      <c r="AF719" s="604"/>
      <c r="AG719" s="118" t="s">
        <v>633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t="s">
        <v>633</v>
      </c>
      <c r="K721" s="284"/>
      <c r="L721" s="83" t="str">
        <f>IF(M721="","","-")</f>
        <v/>
      </c>
      <c r="M721" s="84"/>
      <c r="N721" s="297" t="s">
        <v>634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645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638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647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646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597</v>
      </c>
      <c r="F737" s="987"/>
      <c r="G737" s="987"/>
      <c r="H737" s="987"/>
      <c r="I737" s="987"/>
      <c r="J737" s="987"/>
      <c r="K737" s="987"/>
      <c r="L737" s="987"/>
      <c r="M737" s="987"/>
      <c r="N737" s="358" t="s">
        <v>358</v>
      </c>
      <c r="O737" s="358"/>
      <c r="P737" s="358"/>
      <c r="Q737" s="358"/>
      <c r="R737" s="987" t="s">
        <v>598</v>
      </c>
      <c r="S737" s="987"/>
      <c r="T737" s="987"/>
      <c r="U737" s="987"/>
      <c r="V737" s="987"/>
      <c r="W737" s="987"/>
      <c r="X737" s="987"/>
      <c r="Y737" s="987"/>
      <c r="Z737" s="987"/>
      <c r="AA737" s="358" t="s">
        <v>359</v>
      </c>
      <c r="AB737" s="358"/>
      <c r="AC737" s="358"/>
      <c r="AD737" s="358"/>
      <c r="AE737" s="987" t="s">
        <v>599</v>
      </c>
      <c r="AF737" s="987"/>
      <c r="AG737" s="987"/>
      <c r="AH737" s="987"/>
      <c r="AI737" s="987"/>
      <c r="AJ737" s="987"/>
      <c r="AK737" s="987"/>
      <c r="AL737" s="987"/>
      <c r="AM737" s="987"/>
      <c r="AN737" s="358" t="s">
        <v>360</v>
      </c>
      <c r="AO737" s="358"/>
      <c r="AP737" s="358"/>
      <c r="AQ737" s="358"/>
      <c r="AR737" s="988" t="s">
        <v>600</v>
      </c>
      <c r="AS737" s="989"/>
      <c r="AT737" s="989"/>
      <c r="AU737" s="989"/>
      <c r="AV737" s="989"/>
      <c r="AW737" s="989"/>
      <c r="AX737" s="990"/>
      <c r="AY737" s="89"/>
      <c r="AZ737" s="89"/>
    </row>
    <row r="738" spans="1:52" ht="24.75" customHeight="1" x14ac:dyDescent="0.15">
      <c r="A738" s="991" t="s">
        <v>361</v>
      </c>
      <c r="B738" s="203"/>
      <c r="C738" s="203"/>
      <c r="D738" s="204"/>
      <c r="E738" s="987" t="s">
        <v>601</v>
      </c>
      <c r="F738" s="987"/>
      <c r="G738" s="987"/>
      <c r="H738" s="987"/>
      <c r="I738" s="987"/>
      <c r="J738" s="987"/>
      <c r="K738" s="987"/>
      <c r="L738" s="987"/>
      <c r="M738" s="987"/>
      <c r="N738" s="358" t="s">
        <v>362</v>
      </c>
      <c r="O738" s="358"/>
      <c r="P738" s="358"/>
      <c r="Q738" s="358"/>
      <c r="R738" s="987" t="s">
        <v>602</v>
      </c>
      <c r="S738" s="987"/>
      <c r="T738" s="987"/>
      <c r="U738" s="987"/>
      <c r="V738" s="987"/>
      <c r="W738" s="987"/>
      <c r="X738" s="987"/>
      <c r="Y738" s="987"/>
      <c r="Z738" s="987"/>
      <c r="AA738" s="358" t="s">
        <v>482</v>
      </c>
      <c r="AB738" s="358"/>
      <c r="AC738" s="358"/>
      <c r="AD738" s="358"/>
      <c r="AE738" s="987" t="s">
        <v>603</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604</v>
      </c>
      <c r="F739" s="999"/>
      <c r="G739" s="999"/>
      <c r="H739" s="91" t="str">
        <f>IF(E739="", "", "(")</f>
        <v>(</v>
      </c>
      <c r="I739" s="982"/>
      <c r="J739" s="982"/>
      <c r="K739" s="91" t="str">
        <f>IF(OR(I739="　", I739=""), "", "-")</f>
        <v/>
      </c>
      <c r="L739" s="983">
        <v>401</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636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0" customHeight="1" x14ac:dyDescent="0.15">
      <c r="A781" s="630"/>
      <c r="B781" s="631"/>
      <c r="C781" s="631"/>
      <c r="D781" s="631"/>
      <c r="E781" s="631"/>
      <c r="F781" s="632"/>
      <c r="G781" s="669" t="s">
        <v>608</v>
      </c>
      <c r="H781" s="670"/>
      <c r="I781" s="670"/>
      <c r="J781" s="670"/>
      <c r="K781" s="671"/>
      <c r="L781" s="663" t="s">
        <v>612</v>
      </c>
      <c r="M781" s="664"/>
      <c r="N781" s="664"/>
      <c r="O781" s="664"/>
      <c r="P781" s="664"/>
      <c r="Q781" s="664"/>
      <c r="R781" s="664"/>
      <c r="S781" s="664"/>
      <c r="T781" s="664"/>
      <c r="U781" s="664"/>
      <c r="V781" s="664"/>
      <c r="W781" s="664"/>
      <c r="X781" s="665"/>
      <c r="Y781" s="384">
        <v>1.2</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30" customHeight="1" x14ac:dyDescent="0.15">
      <c r="A782" s="630"/>
      <c r="B782" s="631"/>
      <c r="C782" s="631"/>
      <c r="D782" s="631"/>
      <c r="E782" s="631"/>
      <c r="F782" s="632"/>
      <c r="G782" s="605" t="s">
        <v>609</v>
      </c>
      <c r="H782" s="606"/>
      <c r="I782" s="606"/>
      <c r="J782" s="606"/>
      <c r="K782" s="607"/>
      <c r="L782" s="597" t="s">
        <v>613</v>
      </c>
      <c r="M782" s="598"/>
      <c r="N782" s="598"/>
      <c r="O782" s="598"/>
      <c r="P782" s="598"/>
      <c r="Q782" s="598"/>
      <c r="R782" s="598"/>
      <c r="S782" s="598"/>
      <c r="T782" s="598"/>
      <c r="U782" s="598"/>
      <c r="V782" s="598"/>
      <c r="W782" s="598"/>
      <c r="X782" s="599"/>
      <c r="Y782" s="600">
        <v>0.3</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30" customHeight="1" x14ac:dyDescent="0.15">
      <c r="A783" s="630"/>
      <c r="B783" s="631"/>
      <c r="C783" s="631"/>
      <c r="D783" s="631"/>
      <c r="E783" s="631"/>
      <c r="F783" s="632"/>
      <c r="G783" s="605" t="s">
        <v>610</v>
      </c>
      <c r="H783" s="606"/>
      <c r="I783" s="606"/>
      <c r="J783" s="606"/>
      <c r="K783" s="607"/>
      <c r="L783" s="597" t="s">
        <v>614</v>
      </c>
      <c r="M783" s="598"/>
      <c r="N783" s="598"/>
      <c r="O783" s="598"/>
      <c r="P783" s="598"/>
      <c r="Q783" s="598"/>
      <c r="R783" s="598"/>
      <c r="S783" s="598"/>
      <c r="T783" s="598"/>
      <c r="U783" s="598"/>
      <c r="V783" s="598"/>
      <c r="W783" s="598"/>
      <c r="X783" s="599"/>
      <c r="Y783" s="600">
        <v>0.2</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30" customHeight="1" x14ac:dyDescent="0.15">
      <c r="A784" s="630"/>
      <c r="B784" s="631"/>
      <c r="C784" s="631"/>
      <c r="D784" s="631"/>
      <c r="E784" s="631"/>
      <c r="F784" s="632"/>
      <c r="G784" s="605" t="s">
        <v>611</v>
      </c>
      <c r="H784" s="606"/>
      <c r="I784" s="606"/>
      <c r="J784" s="606"/>
      <c r="K784" s="607"/>
      <c r="L784" s="597" t="s">
        <v>615</v>
      </c>
      <c r="M784" s="598"/>
      <c r="N784" s="598"/>
      <c r="O784" s="598"/>
      <c r="P784" s="598"/>
      <c r="Q784" s="598"/>
      <c r="R784" s="598"/>
      <c r="S784" s="598"/>
      <c r="T784" s="598"/>
      <c r="U784" s="598"/>
      <c r="V784" s="598"/>
      <c r="W784" s="598"/>
      <c r="X784" s="599"/>
      <c r="Y784" s="600">
        <v>0</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1.7</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608</v>
      </c>
      <c r="D837" s="340"/>
      <c r="E837" s="340"/>
      <c r="F837" s="340"/>
      <c r="G837" s="340"/>
      <c r="H837" s="340"/>
      <c r="I837" s="340"/>
      <c r="J837" s="341" t="s">
        <v>616</v>
      </c>
      <c r="K837" s="342"/>
      <c r="L837" s="342"/>
      <c r="M837" s="342"/>
      <c r="N837" s="342"/>
      <c r="O837" s="342"/>
      <c r="P837" s="355" t="s">
        <v>612</v>
      </c>
      <c r="Q837" s="343"/>
      <c r="R837" s="343"/>
      <c r="S837" s="343"/>
      <c r="T837" s="343"/>
      <c r="U837" s="343"/>
      <c r="V837" s="343"/>
      <c r="W837" s="343"/>
      <c r="X837" s="343"/>
      <c r="Y837" s="344">
        <v>1.2</v>
      </c>
      <c r="Z837" s="345"/>
      <c r="AA837" s="345"/>
      <c r="AB837" s="346"/>
      <c r="AC837" s="356"/>
      <c r="AD837" s="364"/>
      <c r="AE837" s="364"/>
      <c r="AF837" s="364"/>
      <c r="AG837" s="364"/>
      <c r="AH837" s="365" t="s">
        <v>617</v>
      </c>
      <c r="AI837" s="366"/>
      <c r="AJ837" s="366"/>
      <c r="AK837" s="366"/>
      <c r="AL837" s="350" t="s">
        <v>619</v>
      </c>
      <c r="AM837" s="351"/>
      <c r="AN837" s="351"/>
      <c r="AO837" s="352"/>
      <c r="AP837" s="353" t="s">
        <v>622</v>
      </c>
      <c r="AQ837" s="353"/>
      <c r="AR837" s="353"/>
      <c r="AS837" s="353"/>
      <c r="AT837" s="353"/>
      <c r="AU837" s="353"/>
      <c r="AV837" s="353"/>
      <c r="AW837" s="353"/>
      <c r="AX837" s="353"/>
    </row>
    <row r="838" spans="1:50" ht="30" customHeight="1" x14ac:dyDescent="0.15">
      <c r="A838" s="372">
        <v>2</v>
      </c>
      <c r="B838" s="372">
        <v>1</v>
      </c>
      <c r="C838" s="354" t="s">
        <v>609</v>
      </c>
      <c r="D838" s="340"/>
      <c r="E838" s="340"/>
      <c r="F838" s="340"/>
      <c r="G838" s="340"/>
      <c r="H838" s="340"/>
      <c r="I838" s="340"/>
      <c r="J838" s="341" t="s">
        <v>617</v>
      </c>
      <c r="K838" s="342"/>
      <c r="L838" s="342"/>
      <c r="M838" s="342"/>
      <c r="N838" s="342"/>
      <c r="O838" s="342"/>
      <c r="P838" s="355" t="s">
        <v>613</v>
      </c>
      <c r="Q838" s="343"/>
      <c r="R838" s="343"/>
      <c r="S838" s="343"/>
      <c r="T838" s="343"/>
      <c r="U838" s="343"/>
      <c r="V838" s="343"/>
      <c r="W838" s="343"/>
      <c r="X838" s="343"/>
      <c r="Y838" s="344">
        <v>0.3</v>
      </c>
      <c r="Z838" s="345"/>
      <c r="AA838" s="345"/>
      <c r="AB838" s="346"/>
      <c r="AC838" s="356"/>
      <c r="AD838" s="356"/>
      <c r="AE838" s="356"/>
      <c r="AF838" s="356"/>
      <c r="AG838" s="356"/>
      <c r="AH838" s="365" t="s">
        <v>619</v>
      </c>
      <c r="AI838" s="366"/>
      <c r="AJ838" s="366"/>
      <c r="AK838" s="366"/>
      <c r="AL838" s="350" t="s">
        <v>619</v>
      </c>
      <c r="AM838" s="351"/>
      <c r="AN838" s="351"/>
      <c r="AO838" s="352"/>
      <c r="AP838" s="353" t="s">
        <v>622</v>
      </c>
      <c r="AQ838" s="353"/>
      <c r="AR838" s="353"/>
      <c r="AS838" s="353"/>
      <c r="AT838" s="353"/>
      <c r="AU838" s="353"/>
      <c r="AV838" s="353"/>
      <c r="AW838" s="353"/>
      <c r="AX838" s="353"/>
    </row>
    <row r="839" spans="1:50" ht="30" customHeight="1" x14ac:dyDescent="0.15">
      <c r="A839" s="372">
        <v>3</v>
      </c>
      <c r="B839" s="372">
        <v>1</v>
      </c>
      <c r="C839" s="354" t="s">
        <v>610</v>
      </c>
      <c r="D839" s="340"/>
      <c r="E839" s="340"/>
      <c r="F839" s="340"/>
      <c r="G839" s="340"/>
      <c r="H839" s="340"/>
      <c r="I839" s="340"/>
      <c r="J839" s="341" t="s">
        <v>618</v>
      </c>
      <c r="K839" s="342"/>
      <c r="L839" s="342"/>
      <c r="M839" s="342"/>
      <c r="N839" s="342"/>
      <c r="O839" s="342"/>
      <c r="P839" s="355" t="s">
        <v>614</v>
      </c>
      <c r="Q839" s="343"/>
      <c r="R839" s="343"/>
      <c r="S839" s="343"/>
      <c r="T839" s="343"/>
      <c r="U839" s="343"/>
      <c r="V839" s="343"/>
      <c r="W839" s="343"/>
      <c r="X839" s="343"/>
      <c r="Y839" s="344">
        <v>0.2</v>
      </c>
      <c r="Z839" s="345"/>
      <c r="AA839" s="345"/>
      <c r="AB839" s="346"/>
      <c r="AC839" s="356"/>
      <c r="AD839" s="356"/>
      <c r="AE839" s="356"/>
      <c r="AF839" s="356"/>
      <c r="AG839" s="356"/>
      <c r="AH839" s="348" t="s">
        <v>620</v>
      </c>
      <c r="AI839" s="349"/>
      <c r="AJ839" s="349"/>
      <c r="AK839" s="349"/>
      <c r="AL839" s="350" t="s">
        <v>619</v>
      </c>
      <c r="AM839" s="351"/>
      <c r="AN839" s="351"/>
      <c r="AO839" s="352"/>
      <c r="AP839" s="353" t="s">
        <v>623</v>
      </c>
      <c r="AQ839" s="353"/>
      <c r="AR839" s="353"/>
      <c r="AS839" s="353"/>
      <c r="AT839" s="353"/>
      <c r="AU839" s="353"/>
      <c r="AV839" s="353"/>
      <c r="AW839" s="353"/>
      <c r="AX839" s="353"/>
    </row>
    <row r="840" spans="1:50" ht="30" customHeight="1" x14ac:dyDescent="0.15">
      <c r="A840" s="372">
        <v>4</v>
      </c>
      <c r="B840" s="372">
        <v>1</v>
      </c>
      <c r="C840" s="354" t="s">
        <v>611</v>
      </c>
      <c r="D840" s="340"/>
      <c r="E840" s="340"/>
      <c r="F840" s="340"/>
      <c r="G840" s="340"/>
      <c r="H840" s="340"/>
      <c r="I840" s="340"/>
      <c r="J840" s="341" t="s">
        <v>618</v>
      </c>
      <c r="K840" s="342"/>
      <c r="L840" s="342"/>
      <c r="M840" s="342"/>
      <c r="N840" s="342"/>
      <c r="O840" s="342"/>
      <c r="P840" s="355" t="s">
        <v>615</v>
      </c>
      <c r="Q840" s="343"/>
      <c r="R840" s="343"/>
      <c r="S840" s="343"/>
      <c r="T840" s="343"/>
      <c r="U840" s="343"/>
      <c r="V840" s="343"/>
      <c r="W840" s="343"/>
      <c r="X840" s="343"/>
      <c r="Y840" s="344">
        <v>0</v>
      </c>
      <c r="Z840" s="345"/>
      <c r="AA840" s="345"/>
      <c r="AB840" s="346"/>
      <c r="AC840" s="356"/>
      <c r="AD840" s="356"/>
      <c r="AE840" s="356"/>
      <c r="AF840" s="356"/>
      <c r="AG840" s="356"/>
      <c r="AH840" s="348" t="s">
        <v>620</v>
      </c>
      <c r="AI840" s="349"/>
      <c r="AJ840" s="349"/>
      <c r="AK840" s="349"/>
      <c r="AL840" s="350" t="s">
        <v>621</v>
      </c>
      <c r="AM840" s="351"/>
      <c r="AN840" s="351"/>
      <c r="AO840" s="352"/>
      <c r="AP840" s="353" t="s">
        <v>622</v>
      </c>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618</v>
      </c>
      <c r="F1102" s="371"/>
      <c r="G1102" s="371"/>
      <c r="H1102" s="371"/>
      <c r="I1102" s="371"/>
      <c r="J1102" s="341" t="s">
        <v>618</v>
      </c>
      <c r="K1102" s="342"/>
      <c r="L1102" s="342"/>
      <c r="M1102" s="342"/>
      <c r="N1102" s="342"/>
      <c r="O1102" s="342"/>
      <c r="P1102" s="355" t="s">
        <v>624</v>
      </c>
      <c r="Q1102" s="343"/>
      <c r="R1102" s="343"/>
      <c r="S1102" s="343"/>
      <c r="T1102" s="343"/>
      <c r="U1102" s="343"/>
      <c r="V1102" s="343"/>
      <c r="W1102" s="343"/>
      <c r="X1102" s="343"/>
      <c r="Y1102" s="344" t="s">
        <v>625</v>
      </c>
      <c r="Z1102" s="345"/>
      <c r="AA1102" s="345"/>
      <c r="AB1102" s="346"/>
      <c r="AC1102" s="347"/>
      <c r="AD1102" s="347"/>
      <c r="AE1102" s="347"/>
      <c r="AF1102" s="347"/>
      <c r="AG1102" s="347"/>
      <c r="AH1102" s="348" t="s">
        <v>626</v>
      </c>
      <c r="AI1102" s="349"/>
      <c r="AJ1102" s="349"/>
      <c r="AK1102" s="349"/>
      <c r="AL1102" s="350" t="s">
        <v>624</v>
      </c>
      <c r="AM1102" s="351"/>
      <c r="AN1102" s="351"/>
      <c r="AO1102" s="352"/>
      <c r="AP1102" s="353" t="s">
        <v>626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39:AO866">
    <cfRule type="expression" dxfId="2499" priority="6629">
      <formula>IF(AND(AL839&gt;=0, RIGHT(TEXT(AL839,"0.#"),1)&lt;&gt;"."),TRUE,FALSE)</formula>
    </cfRule>
    <cfRule type="expression" dxfId="2498" priority="6630">
      <formula>IF(AND(AL839&gt;=0, RIGHT(TEXT(AL839,"0.#"),1)="."),TRUE,FALSE)</formula>
    </cfRule>
    <cfRule type="expression" dxfId="2497" priority="6631">
      <formula>IF(AND(AL839&lt;0, RIGHT(TEXT(AL839,"0.#"),1)&lt;&gt;"."),TRUE,FALSE)</formula>
    </cfRule>
    <cfRule type="expression" dxfId="2496" priority="6632">
      <formula>IF(AND(AL839&lt;0, RIGHT(TEXT(AL839,"0.#"),1)="."),TRUE,FALSE)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39:Y866">
    <cfRule type="expression" dxfId="2425" priority="2957">
      <formula>IF(RIGHT(TEXT(Y839,"0.#"),1)=".",FALSE,TRUE)</formula>
    </cfRule>
    <cfRule type="expression" dxfId="2424" priority="2958">
      <formula>IF(RIGHT(TEXT(Y839,"0.#"),1)=".",TRUE,FALSE)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02:AO1131">
    <cfRule type="expression" dxfId="2395" priority="2863">
      <formula>IF(AND(AL1102&gt;=0, RIGHT(TEXT(AL1102,"0.#"),1)&lt;&gt;"."),TRUE,FALSE)</formula>
    </cfRule>
    <cfRule type="expression" dxfId="2394" priority="2864">
      <formula>IF(AND(AL1102&gt;=0, RIGHT(TEXT(AL1102,"0.#"),1)="."),TRUE,FALSE)</formula>
    </cfRule>
    <cfRule type="expression" dxfId="2393" priority="2865">
      <formula>IF(AND(AL1102&lt;0, RIGHT(TEXT(AL1102,"0.#"),1)&lt;&gt;"."),TRUE,FALSE)</formula>
    </cfRule>
    <cfRule type="expression" dxfId="2392" priority="2866">
      <formula>IF(AND(AL1102&lt;0, RIGHT(TEXT(AL1102,"0.#"),1)="."),TRUE,FALSE)</formula>
    </cfRule>
  </conditionalFormatting>
  <conditionalFormatting sqref="Y1102:Y1131">
    <cfRule type="expression" dxfId="2391" priority="2861">
      <formula>IF(RIGHT(TEXT(Y1102,"0.#"),1)=".",FALSE,TRUE)</formula>
    </cfRule>
    <cfRule type="expression" dxfId="2390" priority="2862">
      <formula>IF(RIGHT(TEXT(Y1102,"0.#"),1)=".",TRUE,FALSE)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37:AO838">
    <cfRule type="expression" dxfId="2381" priority="2815">
      <formula>IF(AND(AL837&gt;=0, RIGHT(TEXT(AL837,"0.#"),1)&lt;&gt;"."),TRUE,FALSE)</formula>
    </cfRule>
    <cfRule type="expression" dxfId="2380" priority="2816">
      <formula>IF(AND(AL837&gt;=0, RIGHT(TEXT(AL837,"0.#"),1)="."),TRUE,FALSE)</formula>
    </cfRule>
    <cfRule type="expression" dxfId="2379" priority="2817">
      <formula>IF(AND(AL837&lt;0, RIGHT(TEXT(AL837,"0.#"),1)&lt;&gt;"."),TRUE,FALSE)</formula>
    </cfRule>
    <cfRule type="expression" dxfId="2378" priority="2818">
      <formula>IF(AND(AL837&lt;0, RIGHT(TEXT(AL837,"0.#"),1)="."),TRUE,FALSE)</formula>
    </cfRule>
  </conditionalFormatting>
  <conditionalFormatting sqref="Y837:Y838">
    <cfRule type="expression" dxfId="2377" priority="2813">
      <formula>IF(RIGHT(TEXT(Y837,"0.#"),1)=".",FALSE,TRUE)</formula>
    </cfRule>
    <cfRule type="expression" dxfId="2376" priority="2814">
      <formula>IF(RIGHT(TEXT(Y837,"0.#"),1)=".",TRUE,FALSE)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M258:AM259 AQ258:AQ259 AU258:AU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72:Y899">
    <cfRule type="expression" dxfId="2059" priority="2073">
      <formula>IF(RIGHT(TEXT(Y872,"0.#"),1)=".",FALSE,TRUE)</formula>
    </cfRule>
    <cfRule type="expression" dxfId="2058" priority="2074">
      <formula>IF(RIGHT(TEXT(Y872,"0.#"),1)=".",TRUE,FALSE)</formula>
    </cfRule>
  </conditionalFormatting>
  <conditionalFormatting sqref="Y870:Y871">
    <cfRule type="expression" dxfId="2057" priority="2067">
      <formula>IF(RIGHT(TEXT(Y870,"0.#"),1)=".",FALSE,TRUE)</formula>
    </cfRule>
    <cfRule type="expression" dxfId="2056" priority="2068">
      <formula>IF(RIGHT(TEXT(Y870,"0.#"),1)=".",TRUE,FALSE)</formula>
    </cfRule>
  </conditionalFormatting>
  <conditionalFormatting sqref="Y905:Y932">
    <cfRule type="expression" dxfId="2055" priority="2061">
      <formula>IF(RIGHT(TEXT(Y905,"0.#"),1)=".",FALSE,TRUE)</formula>
    </cfRule>
    <cfRule type="expression" dxfId="2054" priority="2062">
      <formula>IF(RIGHT(TEXT(Y905,"0.#"),1)=".",TRUE,FALSE)</formula>
    </cfRule>
  </conditionalFormatting>
  <conditionalFormatting sqref="Y903:Y904">
    <cfRule type="expression" dxfId="2053" priority="2055">
      <formula>IF(RIGHT(TEXT(Y903,"0.#"),1)=".",FALSE,TRUE)</formula>
    </cfRule>
    <cfRule type="expression" dxfId="2052" priority="2056">
      <formula>IF(RIGHT(TEXT(Y903,"0.#"),1)=".",TRUE,FALSE)</formula>
    </cfRule>
  </conditionalFormatting>
  <conditionalFormatting sqref="Y938:Y965">
    <cfRule type="expression" dxfId="2051" priority="2049">
      <formula>IF(RIGHT(TEXT(Y938,"0.#"),1)=".",FALSE,TRUE)</formula>
    </cfRule>
    <cfRule type="expression" dxfId="2050" priority="2050">
      <formula>IF(RIGHT(TEXT(Y938,"0.#"),1)=".",TRUE,FALSE)</formula>
    </cfRule>
  </conditionalFormatting>
  <conditionalFormatting sqref="Y936:Y937">
    <cfRule type="expression" dxfId="2049" priority="2043">
      <formula>IF(RIGHT(TEXT(Y936,"0.#"),1)=".",FALSE,TRUE)</formula>
    </cfRule>
    <cfRule type="expression" dxfId="2048" priority="2044">
      <formula>IF(RIGHT(TEXT(Y936,"0.#"),1)=".",TRUE,FALSE)</formula>
    </cfRule>
  </conditionalFormatting>
  <conditionalFormatting sqref="Y971:Y998">
    <cfRule type="expression" dxfId="2047" priority="2037">
      <formula>IF(RIGHT(TEXT(Y971,"0.#"),1)=".",FALSE,TRUE)</formula>
    </cfRule>
    <cfRule type="expression" dxfId="2046" priority="2038">
      <formula>IF(RIGHT(TEXT(Y971,"0.#"),1)=".",TRUE,FALSE)</formula>
    </cfRule>
  </conditionalFormatting>
  <conditionalFormatting sqref="Y969:Y970">
    <cfRule type="expression" dxfId="2045" priority="2031">
      <formula>IF(RIGHT(TEXT(Y969,"0.#"),1)=".",FALSE,TRUE)</formula>
    </cfRule>
    <cfRule type="expression" dxfId="2044" priority="2032">
      <formula>IF(RIGHT(TEXT(Y969,"0.#"),1)=".",TRUE,FALSE)</formula>
    </cfRule>
  </conditionalFormatting>
  <conditionalFormatting sqref="Y1004:Y1031">
    <cfRule type="expression" dxfId="2043" priority="2025">
      <formula>IF(RIGHT(TEXT(Y1004,"0.#"),1)=".",FALSE,TRUE)</formula>
    </cfRule>
    <cfRule type="expression" dxfId="2042" priority="2026">
      <formula>IF(RIGHT(TEXT(Y1004,"0.#"),1)=".",TRUE,FALSE)</formula>
    </cfRule>
  </conditionalFormatting>
  <conditionalFormatting sqref="W23">
    <cfRule type="expression" dxfId="2041" priority="2309">
      <formula>IF(RIGHT(TEXT(W23,"0.#"),1)=".",FALSE,TRUE)</formula>
    </cfRule>
    <cfRule type="expression" dxfId="2040" priority="2310">
      <formula>IF(RIGHT(TEXT(W23,"0.#"),1)=".",TRUE,FALSE)</formula>
    </cfRule>
  </conditionalFormatting>
  <conditionalFormatting sqref="W24:W27">
    <cfRule type="expression" dxfId="2039" priority="2307">
      <formula>IF(RIGHT(TEXT(W24,"0.#"),1)=".",FALSE,TRUE)</formula>
    </cfRule>
    <cfRule type="expression" dxfId="2038" priority="2308">
      <formula>IF(RIGHT(TEXT(W24,"0.#"),1)=".",TRUE,FALSE)</formula>
    </cfRule>
  </conditionalFormatting>
  <conditionalFormatting sqref="W28">
    <cfRule type="expression" dxfId="2037" priority="2299">
      <formula>IF(RIGHT(TEXT(W28,"0.#"),1)=".",FALSE,TRUE)</formula>
    </cfRule>
    <cfRule type="expression" dxfId="2036" priority="2300">
      <formula>IF(RIGHT(TEXT(W28,"0.#"),1)=".",TRUE,FALSE)</formula>
    </cfRule>
  </conditionalFormatting>
  <conditionalFormatting sqref="P27">
    <cfRule type="expression" dxfId="2035" priority="2295">
      <formula>IF(RIGHT(TEXT(P27,"0.#"),1)=".",FALSE,TRUE)</formula>
    </cfRule>
    <cfRule type="expression" dxfId="2034" priority="2296">
      <formula>IF(RIGHT(TEXT(P27,"0.#"),1)=".",TRUE,FALSE)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3">
    <cfRule type="expression" dxfId="705" priority="5">
      <formula>IF(RIGHT(TEXT(P23,"0.#"),1)=".",FALSE,TRUE)</formula>
    </cfRule>
    <cfRule type="expression" dxfId="704" priority="6">
      <formula>IF(RIGHT(TEXT(P23,"0.#"),1)=".",TRUE,FALSE)</formula>
    </cfRule>
  </conditionalFormatting>
  <conditionalFormatting sqref="P24:P26">
    <cfRule type="expression" dxfId="703" priority="3">
      <formula>IF(RIGHT(TEXT(P24,"0.#"),1)=".",FALSE,TRUE)</formula>
    </cfRule>
    <cfRule type="expression" dxfId="702" priority="4">
      <formula>IF(RIGHT(TEXT(P24,"0.#"),1)=".",TRUE,FALSE)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5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2018-06-29T09:01:50Z</cp:lastPrinted>
  <dcterms:created xsi:type="dcterms:W3CDTF">2012-03-13T00:50:25Z</dcterms:created>
  <dcterms:modified xsi:type="dcterms:W3CDTF">2018-08-17T12:30:12Z</dcterms:modified>
</cp:coreProperties>
</file>