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3総括へ確認依頼用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<sst xmlns="http://schemas.openxmlformats.org/spreadsheetml/2006/main" count="2929" uniqueCount="658">
  <si>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</si>
  <si>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</si>
  <si>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</si>
  <si>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</si>
  <si>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</si>
  <si>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</si>
  <si>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</si>
  <si>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</si>
  <si>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</si>
  <si>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</si>
  <si>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</si>
  <si>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</si>
  <si>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</si>
  <si>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</si>
  <si>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</si>
  <si>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</si>
  <si>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</si>
  <si>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</si>
  <si>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</si>
  <si>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</si>
  <si>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</si>
  <si>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</si>
  <si>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</si>
  <si>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</si>
  <si>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</si>
  <si>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</si>
  <si>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</si>
  <si>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</si>
  <si>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</si>
  <si>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</si>
  <si>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</si>
  <si>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</si>
  <si>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</si>
  <si>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</si>
  <si>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</si>
  <si>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</si>
  <si>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</si>
  <si>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</si>
  <si>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</si>
  <si>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</si>
  <si>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</si>
  <si>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</si>
  <si>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</si>
  <si>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</si>
  <si>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</si>
  <si>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</si>
  <si>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</si>
  <si>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</si>
  <si>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</si>
  <si>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</si>
  <si>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</si>
  <si>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</si>
  <si>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</si>
  <si>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</si>
  <si>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</si>
  <si>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</si>
  <si>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</si>
  <si>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</si>
  <si>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</si>
  <si>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</si>
  <si>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</si>
  <si>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</si>
  <si>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</si>
  <si>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</si>
  <si>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</si>
  <si>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</si>
  <si>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</si>
  <si>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</si>
  <si>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</si>
  <si>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</si>
  <si>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</si>
  <si>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</si>
  <si>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</si>
  <si>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</si>
  <si>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</si>
  <si>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</si>
  <si>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</si>
  <si>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</si>
  <si>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</si>
  <si>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</si>
  <si>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</si>
  <si>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</si>
  <si>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</si>
  <si>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</si>
  <si>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</si>
  <si>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</si>
  <si>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</si>
  <si>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</si>
  <si>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</si>
  <si>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</si>
  <si>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</si>
  <si>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</si>
  <si>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</si>
  <si>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</si>
  <si>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</si>
  <si>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</si>
  <si>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</si>
  <si>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</si>
  <si>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</si>
  <si>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</si>
  <si>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</si>
  <si>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</si>
  <si>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</si>
  <si>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</si>
  <si>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</si>
  <si>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</si>
  <si>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</si>
  <si>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</si>
  <si>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</si>
  <si>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</si>
  <si>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</si>
  <si>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</si>
  <si>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</si>
  <si>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</si>
  <si>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</si>
  <si>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</si>
  <si>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</si>
  <si>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</si>
  <si>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</si>
  <si>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</si>
  <si>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</si>
  <si>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</si>
  <si>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</si>
  <si>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</si>
  <si>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</si>
  <si>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</si>
  <si>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</si>
  <si>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</si>
  <si>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</si>
  <si>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</si>
  <si>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</si>
  <si>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</si>
  <si>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</si>
  <si>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</si>
  <si>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</si>
  <si>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</si>
  <si>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</si>
  <si>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</si>
  <si>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</si>
  <si>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</si>
  <si>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</si>
  <si>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</si>
  <si>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</si>
  <si>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</si>
  <si>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</si>
  <si>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</si>
  <si>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</si>
  <si>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</si>
  <si>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</si>
  <si>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</si>
  <si>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</si>
  <si>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</si>
  <si>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</si>
  <si>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</si>
  <si>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</si>
  <si>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</si>
  <si>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</si>
  <si>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</si>
  <si>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</si>
  <si>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</si>
  <si>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</si>
  <si>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</si>
  <si>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</si>
  <si>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</si>
  <si>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</si>
  <si>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</si>
  <si>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</si>
  <si>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</si>
  <si>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</si>
  <si>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</si>
  <si>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</si>
  <si>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</si>
  <si>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</si>
  <si>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</si>
  <si>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</si>
  <si>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</si>
  <si>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</si>
  <si>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</si>
  <si>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</si>
  <si>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</si>
  <si>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</si>
  <si>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</si>
  <si>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</si>
  <si>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</si>
  <si>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</si>
  <si>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</si>
  <si>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</si>
  <si>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</si>
  <si>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</si>
  <si>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</si>
  <si>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</si>
  <si>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</si>
  <si>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</si>
  <si>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</si>
  <si>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</si>
  <si>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</si>
  <si>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</si>
  <si>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</si>
  <si>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</si>
  <si>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</si>
  <si>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</si>
  <si>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</si>
  <si>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</si>
  <si>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</si>
  <si>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</si>
  <si>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</si>
  <si>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</si>
  <si>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</si>
  <si>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</si>
  <si>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</si>
  <si>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</si>
  <si>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</si>
  <si>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</si>
  <si>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</si>
  <si>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</si>
  <si>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</si>
  <si>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</si>
  <si>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</si>
  <si>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</si>
  <si>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</si>
  <si>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</si>
  <si>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</si>
  <si>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</si>
  <si>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</si>
  <si>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</si>
  <si>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</si>
  <si>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</si>
  <si>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</si>
  <si>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</si>
  <si>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</si>
  <si>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</si>
  <si>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</si>
  <si>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</si>
  <si>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</si>
  <si>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</si>
  <si>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</si>
  <si>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</si>
  <si>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</si>
  <si>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</si>
  <si>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</si>
  <si>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</si>
  <si>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</si>
  <si>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</si>
  <si>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</si>
  <si>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</si>
  <si>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</si>
  <si>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</si>
  <si>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</si>
  <si>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</si>
  <si>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</si>
  <si>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</si>
  <si>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</si>
  <si>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</si>
  <si>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</si>
  <si>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</si>
  <si>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</si>
  <si>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</si>
  <si>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</si>
  <si>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</si>
  <si>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</si>
  <si>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</si>
  <si>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</si>
  <si>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</si>
  <si>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</si>
  <si>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</si>
  <si>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</si>
  <si>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</si>
  <si>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</si>
  <si>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</si>
  <si>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</si>
  <si>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</si>
  <si>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</si>
  <si>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</si>
  <si>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</si>
  <si>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</si>
  <si>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</si>
  <si>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</si>
  <si>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</si>
  <si>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</si>
  <si>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</si>
  <si>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</si>
  <si>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</si>
  <si>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</si>
  <si>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</si>
  <si>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</si>
  <si>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</si>
  <si>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</si>
  <si>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</si>
  <si>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</si>
  <si>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</si>
  <si>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</si>
  <si>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</si>
  <si>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</si>
  <si>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</si>
  <si>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</si>
  <si>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</si>
  <si>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</si>
  <si>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</si>
  <si>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</si>
  <si>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</si>
  <si>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</si>
  <si>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</si>
  <si>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</si>
  <si>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</si>
  <si>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</si>
  <si>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</si>
  <si>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</si>
  <si>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</si>
  <si>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</si>
  <si>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</si>
  <si>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</si>
  <si>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</si>
  <si>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</si>
  <si>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</si>
  <si>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</si>
  <si>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</si>
  <si>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</si>
  <si>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</si>
  <si>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</si>
  <si>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</si>
  <si>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</si>
  <si>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</si>
  <si>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</si>
  <si>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</si>
  <si>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</si>
  <si>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</si>
  <si>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</si>
  <si>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</si>
  <si>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</si>
  <si>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</si>
  <si>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</si>
  <si>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</si>
  <si>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</si>
  <si>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</si>
  <si>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</si>
  <si>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</si>
  <si>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</si>
  <si>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</si>
  <si>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</si>
  <si>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</si>
  <si>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</si>
  <si>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</si>
  <si>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</si>
  <si>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</si>
  <si>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</si>
  <si>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</si>
  <si>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</si>
  <si>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</si>
  <si>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</si>
  <si>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</si>
  <si>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</si>
  <si>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</si>
  <si>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</si>
  <si>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</si>
  <si>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</si>
  <si>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</si>
  <si>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</si>
  <si>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</si>
  <si>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</si>
  <si>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</si>
  <si>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</si>
  <si>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</si>
  <si>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</si>
  <si>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</si>
  <si>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</si>
  <si>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</si>
  <si>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</si>
  <si>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</si>
  <si>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</si>
  <si>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</si>
  <si>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</si>
  <si>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</si>
  <si>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</si>
  <si>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</si>
  <si>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</si>
  <si>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</si>
  <si>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</si>
  <si>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</si>
  <si>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</si>
  <si>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</si>
  <si>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</si>
  <si>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</si>
  <si>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</si>
  <si>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</si>
  <si>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</si>
  <si>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</si>
  <si>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</si>
  <si>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</si>
  <si>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</si>
  <si>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</si>
  <si>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</si>
  <si>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</si>
  <si>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</si>
  <si>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</si>
  <si>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</si>
  <si>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</si>
  <si>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</si>
  <si>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</si>
  <si>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</si>
  <si>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</si>
  <si>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</si>
  <si>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</si>
  <si>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</si>
  <si>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</si>
  <si>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</si>
  <si>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</si>
  <si>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</si>
  <si>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</si>
  <si>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</si>
  <si>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</si>
  <si>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</si>
  <si>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</si>
  <si>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</si>
  <si>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</si>
  <si>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</si>
  <si>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</si>
  <si>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</si>
  <si>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</si>
  <si>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</si>
  <si>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</si>
  <si>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</si>
  <si>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</si>
  <si>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</si>
  <si>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</si>
  <si>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</si>
  <si>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</si>
  <si>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</si>
  <si>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</si>
  <si>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</si>
  <si>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</si>
  <si>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</si>
  <si>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</si>
  <si>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</si>
  <si>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</si>
  <si>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</si>
  <si>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</si>
  <si>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</si>
  <si>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</si>
  <si>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</si>
  <si>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</si>
  <si>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</si>
  <si>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</si>
  <si>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</si>
  <si>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</si>
  <si>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</si>
  <si>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</si>
  <si>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</si>
  <si>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</si>
  <si>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</si>
  <si>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</si>
  <si>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</si>
  <si>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</si>
  <si>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</si>
  <si>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</si>
  <si>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</si>
  <si>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</si>
  <si>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</si>
  <si>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</si>
  <si>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</si>
  <si>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</si>
  <si>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</si>
  <si>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</si>
  <si>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</si>
  <si>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</si>
  <si>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</si>
  <si>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</si>
  <si>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</si>
  <si>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</si>
  <si>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</si>
  <si>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</si>
  <si>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</si>
  <si>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</si>
  <si>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</si>
  <si>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</si>
  <si>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</si>
  <si>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</si>
  <si>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</si>
  <si>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</si>
  <si>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</si>
  <si>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</si>
  <si>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</si>
  <si>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</si>
  <si>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</si>
  <si>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</si>
  <si>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</si>
  <si>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</si>
  <si>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</si>
  <si>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</si>
  <si>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</si>
  <si>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</si>
  <si>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</si>
  <si>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</si>
  <si>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</si>
  <si>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</si>
  <si>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</si>
  <si>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</si>
  <si>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</si>
  <si>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</si>
  <si>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</si>
  <si>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</si>
  <si>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</si>
  <si>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</si>
  <si>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</si>
  <si>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</si>
  <si>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</si>
  <si>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</si>
  <si>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</si>
  <si>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</si>
  <si>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</si>
  <si>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</si>
  <si>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</si>
  <si>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</si>
  <si>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</si>
  <si>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</si>
  <si>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</si>
  <si>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</si>
  <si>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</si>
  <si>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</si>
  <si>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</si>
  <si>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</si>
  <si>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</si>
  <si>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</si>
  <si>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</si>
  <si>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</si>
  <si>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</si>
  <si>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</si>
  <si>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</si>
  <si>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</si>
  <si>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</si>
  <si>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</si>
  <si>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</si>
  <si>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</si>
  <si>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</si>
  <si>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</si>
  <si>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</si>
  <si>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</si>
  <si>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</si>
  <si>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</si>
  <si>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</si>
  <si>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</si>
  <si>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</si>
  <si>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</si>
  <si>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</si>
  <si>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</si>
  <si>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</si>
  <si>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</si>
  <si>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</si>
  <si>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</si>
  <si>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</si>
  <si>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</si>
  <si>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</si>
  <si>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</si>
  <si>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</si>
  <si>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</si>
  <si>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t>
  </si>
  <si>
    <t>技術革新の進展に伴う新原材料等の採用による新しい職業病の発生等に対処するため、適正な職業病予防対策の推進を図る。</t>
  </si>
  <si>
    <t>技術革新の進展に伴う新原材料等の採用による新しい職業病の発生等に対処するため総合的な委員会を開催し、適正な職業病予防対策の推進を図る。</t>
  </si>
  <si>
    <t>新しい職業病の発生等に対処するため、ニーズに合った検討会を年１回以上開催する。</t>
  </si>
  <si>
    <t>年１回以上の検討会開催</t>
  </si>
  <si>
    <t>回</t>
    <rPh sb="0" eb="1">
      <t>カイ</t>
    </rPh>
    <phoneticPr fontId="5"/>
  </si>
  <si>
    <t>-</t>
    <phoneticPr fontId="5"/>
  </si>
  <si>
    <t>厚生労働省調</t>
    <rPh sb="0" eb="2">
      <t>コウセイ</t>
    </rPh>
    <rPh sb="2" eb="5">
      <t>ロウドウショウ</t>
    </rPh>
    <rPh sb="5" eb="6">
      <t>シラ</t>
    </rPh>
    <phoneticPr fontId="5"/>
  </si>
  <si>
    <t>新しい職業病の発生等に対処するため、必要な検討会を開催する。</t>
  </si>
  <si>
    <t>－</t>
  </si>
  <si>
    <t>千円/件</t>
    <rPh sb="0" eb="1">
      <t>セン</t>
    </rPh>
    <rPh sb="3" eb="4">
      <t>ケン</t>
    </rPh>
    <phoneticPr fontId="5"/>
  </si>
  <si>
    <t xml:space="preserve">X / Y </t>
  </si>
  <si>
    <t>5,111千円/6</t>
    <rPh sb="5" eb="7">
      <t>センエン</t>
    </rPh>
    <phoneticPr fontId="5"/>
  </si>
  <si>
    <t>5,071千円/10</t>
    <rPh sb="5" eb="7">
      <t>センエン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</si>
  <si>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</si>
  <si>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</si>
  <si>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1 労働災害による死亡者数</t>
  </si>
  <si>
    <t>人</t>
    <rPh sb="0" eb="1">
      <t>ニン</t>
    </rPh>
    <phoneticPr fontId="5"/>
  </si>
  <si>
    <t>-</t>
    <phoneticPr fontId="5"/>
  </si>
  <si>
    <t>2 労働災害による死傷者数（休業４日以上）</t>
  </si>
  <si>
    <t>-</t>
    <phoneticPr fontId="5"/>
  </si>
  <si>
    <t>技術革新の進展に伴う新原材料等の採用による新しい職業病の発生等に対処するため総合的な委員会を開催し、適正な職業病予防対策の推進を図ることにより、測定指標１及び２に寄与すると見込んでいる。</t>
  </si>
  <si>
    <t>‐</t>
  </si>
  <si>
    <t>無</t>
  </si>
  <si>
    <t>国の施策として新たな職業病の発生等に対処し、適切な職業病予防対策の推進を図るものであるから、国民のニーズは高く、国費を投入する必要がある。</t>
  </si>
  <si>
    <t>職業病予防対策の推進は国の責務であり、国が直接実施する必要がある。</t>
  </si>
  <si>
    <t>新たな職業病の発生等に対処し、適切な職業病予防対策の推進を図るものであるから、優先度は高い。</t>
  </si>
  <si>
    <t>新たな職業病の発生等に対処し、適切な職業病予防対策の推進を図るものであり、事業者から徴収した労災保険料から経費を支出していることから、受益者との負担関係は妥当である。</t>
  </si>
  <si>
    <t>検討会の開催等に必要な経費に限定している。</t>
  </si>
  <si>
    <t>成果目標を達成している。</t>
  </si>
  <si>
    <t>検討会の開催等に必要な経費であり、他の手段・方法がない。</t>
  </si>
  <si>
    <t>新たな職業病が発生した場合には、速やかに検討会を開催して対処する。</t>
  </si>
  <si>
    <t>職業病予防対策の推進</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</si>
  <si>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</si>
  <si>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</si>
  <si>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</si>
  <si>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</si>
  <si>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</si>
  <si>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</si>
  <si>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</si>
  <si>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</si>
  <si>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</si>
  <si>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</si>
  <si>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</si>
  <si>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1018</t>
    <phoneticPr fontId="5"/>
  </si>
  <si>
    <t>382</t>
    <phoneticPr fontId="5"/>
  </si>
  <si>
    <t>387</t>
    <phoneticPr fontId="5"/>
  </si>
  <si>
    <t>394</t>
    <phoneticPr fontId="5"/>
  </si>
  <si>
    <t>389</t>
    <phoneticPr fontId="5"/>
  </si>
  <si>
    <t>労働災害防止対策事業委託費</t>
    <phoneticPr fontId="5"/>
  </si>
  <si>
    <t>庁費</t>
    <phoneticPr fontId="5"/>
  </si>
  <si>
    <t>諸謝金</t>
    <phoneticPr fontId="5"/>
  </si>
  <si>
    <t>職員旅費</t>
    <phoneticPr fontId="5"/>
  </si>
  <si>
    <t>諸謝金</t>
    <phoneticPr fontId="5"/>
  </si>
  <si>
    <t>A.事務費</t>
    <phoneticPr fontId="5"/>
  </si>
  <si>
    <t>役務・物品の購入等</t>
    <phoneticPr fontId="5"/>
  </si>
  <si>
    <t>専門家への謝金</t>
    <phoneticPr fontId="5"/>
  </si>
  <si>
    <t>職員の出張に係る旅費</t>
    <phoneticPr fontId="5"/>
  </si>
  <si>
    <t>事業費</t>
    <rPh sb="0" eb="3">
      <t>ジギョウヒ</t>
    </rPh>
    <phoneticPr fontId="5"/>
  </si>
  <si>
    <t>一般管理費</t>
    <rPh sb="0" eb="2">
      <t>イッパン</t>
    </rPh>
    <rPh sb="2" eb="5">
      <t>カンリヒ</t>
    </rPh>
    <phoneticPr fontId="5"/>
  </si>
  <si>
    <t>消費税</t>
    <rPh sb="0" eb="3">
      <t>ショウヒゼイ</t>
    </rPh>
    <phoneticPr fontId="5"/>
  </si>
  <si>
    <t>人件費</t>
    <rPh sb="0" eb="3">
      <t>ジンケンヒ</t>
    </rPh>
    <phoneticPr fontId="5"/>
  </si>
  <si>
    <t>検討委員謝金</t>
    <rPh sb="0" eb="2">
      <t>ケントウ</t>
    </rPh>
    <rPh sb="2" eb="4">
      <t>イイン</t>
    </rPh>
    <rPh sb="4" eb="6">
      <t>シャキン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</si>
  <si>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</si>
  <si>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</si>
  <si>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</si>
  <si>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</si>
  <si>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</si>
  <si>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</si>
  <si>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</si>
  <si>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</si>
  <si>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</si>
  <si>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</si>
  <si>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B.株式会社リベルタス・コンサルティング</t>
    <phoneticPr fontId="5"/>
  </si>
  <si>
    <t>株式会社リベルタス・コンサルティング</t>
    <phoneticPr fontId="5"/>
  </si>
  <si>
    <t>指数計の選定、使用法等に係る周知ツールの作成</t>
    <phoneticPr fontId="5"/>
  </si>
  <si>
    <t>－</t>
    <phoneticPr fontId="5"/>
  </si>
  <si>
    <t>一般競争入札（最低価格落札方式）としており、競争性は確保されている。</t>
    <rPh sb="7" eb="9">
      <t>サイテイ</t>
    </rPh>
    <rPh sb="9" eb="11">
      <t>カカク</t>
    </rPh>
    <rPh sb="11" eb="13">
      <t>ラクサツ</t>
    </rPh>
    <rPh sb="13" eb="15">
      <t>ホウシキ</t>
    </rPh>
    <phoneticPr fontId="5"/>
  </si>
  <si>
    <t>有</t>
  </si>
  <si>
    <t>-</t>
    <phoneticPr fontId="5"/>
  </si>
  <si>
    <t>-</t>
    <phoneticPr fontId="5"/>
  </si>
  <si>
    <t>-</t>
    <phoneticPr fontId="5"/>
  </si>
  <si>
    <t>5,839千円/1</t>
    <phoneticPr fontId="5"/>
  </si>
  <si>
    <t>-</t>
    <phoneticPr fontId="5"/>
  </si>
  <si>
    <t>-</t>
    <phoneticPr fontId="5"/>
  </si>
  <si>
    <t>-</t>
    <phoneticPr fontId="5"/>
  </si>
  <si>
    <t>事業従事者に係る人件費</t>
    <rPh sb="0" eb="2">
      <t>ジギョウ</t>
    </rPh>
    <rPh sb="2" eb="5">
      <t>ジュウジシャ</t>
    </rPh>
    <rPh sb="6" eb="7">
      <t>カカ</t>
    </rPh>
    <rPh sb="8" eb="11">
      <t>ジンケンヒ</t>
    </rPh>
    <phoneticPr fontId="5"/>
  </si>
  <si>
    <t>職員旅費</t>
    <rPh sb="0" eb="2">
      <t>ショクイン</t>
    </rPh>
    <rPh sb="2" eb="4">
      <t>リョヒ</t>
    </rPh>
    <phoneticPr fontId="5"/>
  </si>
  <si>
    <t>庁費</t>
    <rPh sb="0" eb="2">
      <t>チョウヒ</t>
    </rPh>
    <phoneticPr fontId="5"/>
  </si>
  <si>
    <t>△</t>
  </si>
  <si>
    <t>委員等旅費</t>
    <rPh sb="0" eb="2">
      <t>イイン</t>
    </rPh>
    <rPh sb="2" eb="3">
      <t>トウ</t>
    </rPh>
    <rPh sb="3" eb="5">
      <t>リョヒ</t>
    </rPh>
    <phoneticPr fontId="5"/>
  </si>
  <si>
    <t>単位当たりコスト＝X/Y
X＝「執行額（29、30年度は委託費等を除く予算額）（※）」
Y＝「検討会開催数」
（※）事業全体の執行額であるため、純粋な検討会開催経費だけにはなっていない。</t>
    <rPh sb="25" eb="27">
      <t>ネンド</t>
    </rPh>
    <rPh sb="28" eb="31">
      <t>イタクヒ</t>
    </rPh>
    <rPh sb="31" eb="32">
      <t>トウ</t>
    </rPh>
    <rPh sb="33" eb="34">
      <t>ノゾ</t>
    </rPh>
    <rPh sb="35" eb="38">
      <t>ヨサンガク</t>
    </rPh>
    <rPh sb="58" eb="60">
      <t>ジギョウ</t>
    </rPh>
    <rPh sb="60" eb="62">
      <t>ゼンタイ</t>
    </rPh>
    <rPh sb="63" eb="65">
      <t>シッコウ</t>
    </rPh>
    <rPh sb="65" eb="66">
      <t>ガク</t>
    </rPh>
    <rPh sb="72" eb="74">
      <t>ジュンスイ</t>
    </rPh>
    <rPh sb="75" eb="78">
      <t>ケントウカイ</t>
    </rPh>
    <rPh sb="78" eb="80">
      <t>カイサイ</t>
    </rPh>
    <rPh sb="80" eb="82">
      <t>ケイヒ</t>
    </rPh>
    <phoneticPr fontId="5"/>
  </si>
  <si>
    <t>点検対象外</t>
    <rPh sb="0" eb="2">
      <t>テンケン</t>
    </rPh>
    <rPh sb="2" eb="5">
      <t>タイショウガイ</t>
    </rPh>
    <phoneticPr fontId="5"/>
  </si>
  <si>
    <t>平成31年度より新規委託事業（事務所における労働衛生管理（VDT作業等）に関する検討事業、目の水晶体の被ばく低減対策等普及啓発事業）を要求するため、労働災害防止対策事業委託費が増加している。</t>
    <rPh sb="0" eb="2">
      <t>ヘイセイ</t>
    </rPh>
    <rPh sb="4" eb="6">
      <t>ネンド</t>
    </rPh>
    <rPh sb="8" eb="10">
      <t>シンキ</t>
    </rPh>
    <rPh sb="10" eb="12">
      <t>イタク</t>
    </rPh>
    <rPh sb="12" eb="14">
      <t>ジギョウ</t>
    </rPh>
    <rPh sb="15" eb="18">
      <t>ジムショ</t>
    </rPh>
    <rPh sb="22" eb="24">
      <t>ロウドウ</t>
    </rPh>
    <rPh sb="24" eb="26">
      <t>エイセイ</t>
    </rPh>
    <rPh sb="26" eb="28">
      <t>カンリ</t>
    </rPh>
    <rPh sb="32" eb="34">
      <t>サギョウ</t>
    </rPh>
    <rPh sb="34" eb="35">
      <t>トウ</t>
    </rPh>
    <rPh sb="37" eb="38">
      <t>カン</t>
    </rPh>
    <rPh sb="40" eb="42">
      <t>ケントウ</t>
    </rPh>
    <rPh sb="42" eb="44">
      <t>ジギョウ</t>
    </rPh>
    <rPh sb="45" eb="46">
      <t>メ</t>
    </rPh>
    <rPh sb="47" eb="50">
      <t>スイショウタイ</t>
    </rPh>
    <rPh sb="51" eb="52">
      <t>ヒ</t>
    </rPh>
    <rPh sb="54" eb="56">
      <t>テイゲン</t>
    </rPh>
    <rPh sb="56" eb="58">
      <t>タイサク</t>
    </rPh>
    <rPh sb="58" eb="59">
      <t>トウ</t>
    </rPh>
    <rPh sb="59" eb="61">
      <t>フキュウ</t>
    </rPh>
    <rPh sb="61" eb="63">
      <t>ケイハツ</t>
    </rPh>
    <rPh sb="63" eb="65">
      <t>ジギョウ</t>
    </rPh>
    <rPh sb="67" eb="69">
      <t>ヨウキュウ</t>
    </rPh>
    <rPh sb="74" eb="76">
      <t>ロウドウ</t>
    </rPh>
    <rPh sb="76" eb="78">
      <t>サイガイ</t>
    </rPh>
    <rPh sb="78" eb="80">
      <t>ボウシ</t>
    </rPh>
    <rPh sb="80" eb="82">
      <t>タイサク</t>
    </rPh>
    <rPh sb="82" eb="84">
      <t>ジギョウ</t>
    </rPh>
    <rPh sb="84" eb="87">
      <t>イタクヒ</t>
    </rPh>
    <rPh sb="88" eb="90">
      <t>ゾウカ</t>
    </rPh>
    <phoneticPr fontId="5"/>
  </si>
  <si>
    <t>競争的入札の結果委託費が安価に抑えられた。</t>
    <rPh sb="0" eb="3">
      <t>キョウソウテキ</t>
    </rPh>
    <rPh sb="3" eb="5">
      <t>ニュウサツ</t>
    </rPh>
    <rPh sb="6" eb="8">
      <t>ケッカ</t>
    </rPh>
    <rPh sb="8" eb="11">
      <t>イタクヒ</t>
    </rPh>
    <rPh sb="12" eb="14">
      <t>アンカ</t>
    </rPh>
    <rPh sb="15" eb="16">
      <t>オサ</t>
    </rPh>
    <phoneticPr fontId="5"/>
  </si>
  <si>
    <t>専門家への旅費</t>
    <rPh sb="0" eb="3">
      <t>センモンカ</t>
    </rPh>
    <rPh sb="5" eb="7">
      <t>リョヒ</t>
    </rPh>
    <phoneticPr fontId="5"/>
  </si>
  <si>
    <t>諸謝金</t>
    <rPh sb="0" eb="1">
      <t>ショ</t>
    </rPh>
    <rPh sb="1" eb="3">
      <t>シャキン</t>
    </rPh>
    <phoneticPr fontId="5"/>
  </si>
  <si>
    <t>専門家への謝金</t>
    <rPh sb="0" eb="3">
      <t>センモンカ</t>
    </rPh>
    <rPh sb="5" eb="7">
      <t>シャキン</t>
    </rPh>
    <phoneticPr fontId="5"/>
  </si>
  <si>
    <t>職員の出張に係る旅費</t>
    <rPh sb="0" eb="2">
      <t>ショクイン</t>
    </rPh>
    <rPh sb="3" eb="5">
      <t>シュッチョウ</t>
    </rPh>
    <rPh sb="6" eb="7">
      <t>カカ</t>
    </rPh>
    <rPh sb="8" eb="10">
      <t>リョヒ</t>
    </rPh>
    <phoneticPr fontId="5"/>
  </si>
  <si>
    <t>平成29年度においては、産業医・産業保健制度の在り方に関する検討を実施した。その結果に基づき、法令改正等適切な処置をする予定としており、目標を達成したと考えられる。
執行率は90%未満であるが、引き続き、職業病予防対策に係る検討会を必要に応じて開催し、職業病予防対策の推進に努める。</t>
    <rPh sb="12" eb="15">
      <t>サンギョウイ</t>
    </rPh>
    <rPh sb="16" eb="18">
      <t>サンギョウ</t>
    </rPh>
    <rPh sb="18" eb="20">
      <t>ホケン</t>
    </rPh>
    <rPh sb="20" eb="22">
      <t>セイド</t>
    </rPh>
    <rPh sb="23" eb="24">
      <t>ア</t>
    </rPh>
    <rPh sb="25" eb="26">
      <t>カタ</t>
    </rPh>
    <rPh sb="33" eb="35">
      <t>ジッシ</t>
    </rPh>
    <rPh sb="47" eb="49">
      <t>ホウレイ</t>
    </rPh>
    <rPh sb="49" eb="51">
      <t>カイセイ</t>
    </rPh>
    <rPh sb="51" eb="52">
      <t>トウ</t>
    </rPh>
    <rPh sb="52" eb="54">
      <t>テキセツ</t>
    </rPh>
    <rPh sb="55" eb="57">
      <t>ショチ</t>
    </rPh>
    <rPh sb="83" eb="86">
      <t>シッコウリツ</t>
    </rPh>
    <phoneticPr fontId="5"/>
  </si>
  <si>
    <t>4,957千円/2</t>
    <phoneticPr fontId="5"/>
  </si>
  <si>
    <t>成果実績は目標を達成しているが、執行率を勘案して積算を見直す等事業内容を精査し、予算額の縮減について検討すること。</t>
    <phoneticPr fontId="5"/>
  </si>
  <si>
    <t>執行率が低調となったことを踏まえて委託費の適切な積算及び適正な執行に努めていく。なお、既存の委託費（熱中症予防の周知事業）については、これまでの内容（熱中症予防対策の基本）に加え、建設現場等における先進的な取組の紹介も盛り込むなど内容を充実させるとともに、新規の委託事業として目の水晶体の被ばく低減対策等普及啓発事業等を実施するため、全体としては増額要求することとなっ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</si>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</sst>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85378</xdr:colOff>
      <xdr:row>741</xdr:row>
      <xdr:rowOff>285745</xdr:rowOff>
    </xdr:from>
    <xdr:to>
      <xdr:col>34</xdr:col>
      <xdr:colOff>117980</xdr:colOff>
      <xdr:row>750</xdr:row>
      <xdr:rowOff>76530</xdr:rowOff>
    </xdr:to>
    <xdr:grpSp>
      <xdr:nvGrpSpPr>
        <xdr:cNvPr id="3" name="グループ化 2"/>
        <xdr:cNvGrpSpPr/>
      </xdr:nvGrpSpPr>
      <xdr:grpSpPr>
        <a:xfrm>
          <a:off x="2485678" y="40166920"/>
          <a:ext cx="4433152" cy="2962610"/>
          <a:chOff x="3272013" y="36480750"/>
          <a:chExt cx="4429228" cy="2963907"/>
        </a:xfrm>
      </xdr:grpSpPr>
      <xdr:sp macro="" textlink="">
        <xdr:nvSpPr>
          <xdr:cNvPr id="5" name="正方形/長方形 4"/>
          <xdr:cNvSpPr/>
        </xdr:nvSpPr>
        <xdr:spPr>
          <a:xfrm>
            <a:off x="5000625" y="36480750"/>
            <a:ext cx="2700616" cy="60511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200" b="0" i="0" u="none" strike="noStrike">
                <a:solidFill>
                  <a:schemeClr val="dk1"/>
                </a:solidFill>
                <a:effectLst/>
                <a:latin typeface="+mn-lt"/>
                <a:ea typeface="+mn-ea"/>
                <a:cs typeface="+mn-cs"/>
              </a:rPr>
              <a:t>（</a:t>
            </a:r>
            <a:r>
              <a:rPr lang="en-US" altLang="ja-JP" sz="1200" b="0" i="0" u="none" strike="noStrike">
                <a:solidFill>
                  <a:schemeClr val="dk1"/>
                </a:solidFill>
                <a:effectLst/>
                <a:latin typeface="+mn-lt"/>
                <a:ea typeface="+mn-ea"/>
                <a:cs typeface="+mn-cs"/>
              </a:rPr>
              <a:t>10</a:t>
            </a:r>
            <a:r>
              <a:rPr lang="ja-JP" altLang="en-US" sz="1200" b="0" i="0" u="none" strike="noStrike">
                <a:solidFill>
                  <a:schemeClr val="dk1"/>
                </a:solidFill>
                <a:effectLst/>
                <a:latin typeface="+mn-lt"/>
                <a:ea typeface="+mn-ea"/>
                <a:cs typeface="+mn-cs"/>
              </a:rPr>
              <a:t>百万円）</a:t>
            </a:r>
            <a:endParaRPr kumimoji="1" lang="ja-JP" altLang="en-US" sz="1200"/>
          </a:p>
        </xdr:txBody>
      </xdr:sp>
      <xdr:cxnSp macro="">
        <xdr:nvCxnSpPr>
          <xdr:cNvPr id="7" name="直線矢印コネクタ 6"/>
          <xdr:cNvCxnSpPr/>
        </xdr:nvCxnSpPr>
        <xdr:spPr>
          <a:xfrm>
            <a:off x="4848066" y="38163433"/>
            <a:ext cx="0" cy="66675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3272013" y="38465043"/>
            <a:ext cx="2140322"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sp macro="" textlink="">
        <xdr:nvSpPr>
          <xdr:cNvPr id="9" name="正方形/長方形 8"/>
          <xdr:cNvSpPr/>
        </xdr:nvSpPr>
        <xdr:spPr>
          <a:xfrm>
            <a:off x="3601484" y="38839539"/>
            <a:ext cx="2700616" cy="60511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200" b="0" i="0" u="none" strike="noStrike">
                <a:solidFill>
                  <a:schemeClr val="dk1"/>
                </a:solidFill>
                <a:effectLst/>
                <a:latin typeface="+mn-lt"/>
                <a:ea typeface="+mn-ea"/>
                <a:cs typeface="+mn-cs"/>
              </a:rPr>
              <a:t>（４百万円）</a:t>
            </a:r>
            <a:r>
              <a:rPr lang="ja-JP" altLang="en-US" sz="1200"/>
              <a:t> </a:t>
            </a:r>
            <a:endParaRPr kumimoji="1" lang="ja-JP" altLang="en-US" sz="1200"/>
          </a:p>
        </xdr:txBody>
      </xdr:sp>
    </xdr:grpSp>
    <xdr:clientData/>
  </xdr:twoCellAnchor>
  <xdr:twoCellAnchor>
    <xdr:from>
      <xdr:col>30</xdr:col>
      <xdr:colOff>128309</xdr:colOff>
      <xdr:row>750</xdr:row>
      <xdr:rowOff>266043</xdr:rowOff>
    </xdr:from>
    <xdr:to>
      <xdr:col>44</xdr:col>
      <xdr:colOff>5690</xdr:colOff>
      <xdr:row>753</xdr:row>
      <xdr:rowOff>122465</xdr:rowOff>
    </xdr:to>
    <xdr:sp macro="" textlink="">
      <xdr:nvSpPr>
        <xdr:cNvPr id="4" name="大かっこ 3"/>
        <xdr:cNvSpPr/>
      </xdr:nvSpPr>
      <xdr:spPr>
        <a:xfrm>
          <a:off x="6251523" y="43686436"/>
          <a:ext cx="2734881" cy="917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100" b="0" i="0" u="none" strike="noStrike" baseline="0" smtClean="0">
              <a:solidFill>
                <a:schemeClr val="tx1"/>
              </a:solidFill>
              <a:latin typeface="+mn-lt"/>
              <a:ea typeface="+mn-ea"/>
              <a:cs typeface="+mn-cs"/>
            </a:rPr>
            <a:t>指数計の選定、使用法等に係る周知ツールの作成</a:t>
          </a:r>
          <a:endParaRPr kumimoji="1" lang="ja-JP" altLang="en-US" sz="1200"/>
        </a:p>
      </xdr:txBody>
    </xdr:sp>
    <xdr:clientData/>
  </xdr:twoCellAnchor>
  <xdr:twoCellAnchor>
    <xdr:from>
      <xdr:col>27</xdr:col>
      <xdr:colOff>176893</xdr:colOff>
      <xdr:row>743</xdr:row>
      <xdr:rowOff>217714</xdr:rowOff>
    </xdr:from>
    <xdr:to>
      <xdr:col>27</xdr:col>
      <xdr:colOff>176893</xdr:colOff>
      <xdr:row>746</xdr:row>
      <xdr:rowOff>149679</xdr:rowOff>
    </xdr:to>
    <xdr:cxnSp macro="">
      <xdr:nvCxnSpPr>
        <xdr:cNvPr id="10" name="直線コネクタ 9"/>
        <xdr:cNvCxnSpPr/>
      </xdr:nvCxnSpPr>
      <xdr:spPr>
        <a:xfrm>
          <a:off x="5687786" y="41161607"/>
          <a:ext cx="0" cy="9933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153412</xdr:colOff>
      <xdr:row>746</xdr:row>
      <xdr:rowOff>176891</xdr:rowOff>
    </xdr:from>
    <xdr:to>
      <xdr:col>36</xdr:col>
      <xdr:colOff>153412</xdr:colOff>
      <xdr:row>748</xdr:row>
      <xdr:rowOff>138534</xdr:rowOff>
    </xdr:to>
    <xdr:cxnSp macro="">
      <xdr:nvCxnSpPr>
        <xdr:cNvPr id="11" name="直線矢印コネクタ 10"/>
        <xdr:cNvCxnSpPr/>
      </xdr:nvCxnSpPr>
      <xdr:spPr>
        <a:xfrm>
          <a:off x="7501269" y="42182141"/>
          <a:ext cx="0" cy="6692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71769</xdr:colOff>
      <xdr:row>748</xdr:row>
      <xdr:rowOff>190499</xdr:rowOff>
    </xdr:from>
    <xdr:to>
      <xdr:col>48</xdr:col>
      <xdr:colOff>10885</xdr:colOff>
      <xdr:row>750</xdr:row>
      <xdr:rowOff>90281</xdr:rowOff>
    </xdr:to>
    <xdr:sp macro="" textlink="">
      <xdr:nvSpPr>
        <xdr:cNvPr id="12" name="正方形/長方形 11"/>
        <xdr:cNvSpPr/>
      </xdr:nvSpPr>
      <xdr:spPr>
        <a:xfrm>
          <a:off x="6113340" y="42628456"/>
          <a:ext cx="3564059" cy="6073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altLang="ja-JP" sz="1600" b="0" i="0" u="none" strike="noStrike">
              <a:solidFill>
                <a:schemeClr val="dk1"/>
              </a:solidFill>
              <a:effectLst/>
              <a:latin typeface="+mn-lt"/>
              <a:ea typeface="+mn-ea"/>
              <a:cs typeface="+mn-cs"/>
            </a:rPr>
            <a:t>B</a:t>
          </a:r>
          <a:r>
            <a:rPr lang="ja-JP" altLang="en-US" sz="1600" b="0" i="0" u="none" strike="noStrike">
              <a:solidFill>
                <a:schemeClr val="dk1"/>
              </a:solidFill>
              <a:effectLst/>
              <a:latin typeface="+mn-lt"/>
              <a:ea typeface="+mn-ea"/>
              <a:cs typeface="+mn-cs"/>
            </a:rPr>
            <a:t>．</a:t>
          </a:r>
          <a:r>
            <a:rPr lang="ja-JP" altLang="ja-JP" sz="1100">
              <a:solidFill>
                <a:schemeClr val="dk1"/>
              </a:solidFill>
              <a:effectLst/>
              <a:latin typeface="+mn-lt"/>
              <a:ea typeface="+mn-ea"/>
              <a:cs typeface="+mn-cs"/>
            </a:rPr>
            <a:t>株式会社リベルタス・コンサルティング</a:t>
          </a:r>
          <a:endParaRPr lang="en-US" altLang="ja-JP" sz="1100" b="0" i="0" u="none" strike="noStrike">
            <a:solidFill>
              <a:schemeClr val="dk1"/>
            </a:solidFill>
            <a:effectLst/>
            <a:latin typeface="+mn-lt"/>
            <a:ea typeface="+mn-ea"/>
            <a:cs typeface="+mn-cs"/>
          </a:endParaRPr>
        </a:p>
        <a:p>
          <a:pPr algn="ctr"/>
          <a:r>
            <a:rPr lang="ja-JP" altLang="en-US" sz="1200" b="0" i="0" u="none" strike="noStrike">
              <a:solidFill>
                <a:schemeClr val="dk1"/>
              </a:solidFill>
              <a:effectLst/>
              <a:latin typeface="+mn-lt"/>
              <a:ea typeface="+mn-ea"/>
              <a:cs typeface="+mn-cs"/>
            </a:rPr>
            <a:t>（６百万円）</a:t>
          </a:r>
          <a:r>
            <a:rPr lang="ja-JP" altLang="en-US" sz="1200"/>
            <a:t> </a:t>
          </a:r>
          <a:endParaRPr kumimoji="1" lang="ja-JP" altLang="en-US" sz="1200"/>
        </a:p>
      </xdr:txBody>
    </xdr:sp>
    <xdr:clientData/>
  </xdr:twoCellAnchor>
  <xdr:twoCellAnchor>
    <xdr:from>
      <xdr:col>38</xdr:col>
      <xdr:colOff>2720</xdr:colOff>
      <xdr:row>747</xdr:row>
      <xdr:rowOff>193221</xdr:rowOff>
    </xdr:from>
    <xdr:to>
      <xdr:col>49</xdr:col>
      <xdr:colOff>424542</xdr:colOff>
      <xdr:row>748</xdr:row>
      <xdr:rowOff>124224</xdr:rowOff>
    </xdr:to>
    <xdr:sp macro="" textlink="">
      <xdr:nvSpPr>
        <xdr:cNvPr id="13" name="テキスト ボックス 12"/>
        <xdr:cNvSpPr txBox="1"/>
      </xdr:nvSpPr>
      <xdr:spPr>
        <a:xfrm>
          <a:off x="7655377" y="42277392"/>
          <a:ext cx="2637065" cy="2847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200"/>
            <a:t>【</a:t>
          </a:r>
          <a:r>
            <a:rPr kumimoji="1" lang="ja-JP" altLang="en-US" sz="1200"/>
            <a:t>一般競争契約（最低価格）</a:t>
          </a:r>
          <a:r>
            <a:rPr kumimoji="1" lang="en-US" altLang="ja-JP" sz="1200"/>
            <a:t>】</a:t>
          </a:r>
        </a:p>
      </xdr:txBody>
    </xdr:sp>
    <xdr:clientData/>
  </xdr:twoCellAnchor>
  <xdr:twoCellAnchor>
    <xdr:from>
      <xdr:col>20</xdr:col>
      <xdr:colOff>68033</xdr:colOff>
      <xdr:row>746</xdr:row>
      <xdr:rowOff>163285</xdr:rowOff>
    </xdr:from>
    <xdr:to>
      <xdr:col>36</xdr:col>
      <xdr:colOff>163283</xdr:colOff>
      <xdr:row>746</xdr:row>
      <xdr:rowOff>163285</xdr:rowOff>
    </xdr:to>
    <xdr:cxnSp macro="">
      <xdr:nvCxnSpPr>
        <xdr:cNvPr id="15" name="直線コネクタ 14"/>
        <xdr:cNvCxnSpPr/>
      </xdr:nvCxnSpPr>
      <xdr:spPr>
        <a:xfrm>
          <a:off x="4150176" y="42168535"/>
          <a:ext cx="33609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171852</xdr:colOff>
      <xdr:row>750</xdr:row>
      <xdr:rowOff>350407</xdr:rowOff>
    </xdr:from>
    <xdr:to>
      <xdr:col>28</xdr:col>
      <xdr:colOff>49233</xdr:colOff>
      <xdr:row>753</xdr:row>
      <xdr:rowOff>206829</xdr:rowOff>
    </xdr:to>
    <xdr:sp macro="" textlink="">
      <xdr:nvSpPr>
        <xdr:cNvPr id="18" name="大かっこ 17"/>
        <xdr:cNvSpPr/>
      </xdr:nvSpPr>
      <xdr:spPr>
        <a:xfrm>
          <a:off x="3029352" y="43770800"/>
          <a:ext cx="2734881" cy="91777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検討会開催経費等</a:t>
          </a:r>
        </a:p>
      </xdr:txBody>
    </xdr:sp>
    <xdr:clientData/>
  </xdr:twoCellAnchor>
  <xdr:twoCellAnchor>
    <xdr:from>
      <xdr:col>29</xdr:col>
      <xdr:colOff>123825</xdr:colOff>
      <xdr:row>743</xdr:row>
      <xdr:rowOff>285750</xdr:rowOff>
    </xdr:from>
    <xdr:to>
      <xdr:col>38</xdr:col>
      <xdr:colOff>47625</xdr:colOff>
      <xdr:row>744</xdr:row>
      <xdr:rowOff>323850</xdr:rowOff>
    </xdr:to>
    <xdr:sp macro="" textlink="">
      <xdr:nvSpPr>
        <xdr:cNvPr id="27" name="大かっこ 26"/>
        <xdr:cNvSpPr/>
      </xdr:nvSpPr>
      <xdr:spPr>
        <a:xfrm>
          <a:off x="5924550" y="40871775"/>
          <a:ext cx="1724025" cy="3905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検討会の開催等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401</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596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68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v>
      </c>
      <c r="Q13" s="657"/>
      <c r="R13" s="657"/>
      <c r="S13" s="657"/>
      <c r="T13" s="657"/>
      <c r="U13" s="657"/>
      <c r="V13" s="658"/>
      <c r="W13" s="656">
        <v>6</v>
      </c>
      <c r="X13" s="657"/>
      <c r="Y13" s="657"/>
      <c r="Z13" s="657"/>
      <c r="AA13" s="657"/>
      <c r="AB13" s="657"/>
      <c r="AC13" s="658"/>
      <c r="AD13" s="656">
        <v>14</v>
      </c>
      <c r="AE13" s="657"/>
      <c r="AF13" s="657"/>
      <c r="AG13" s="657"/>
      <c r="AH13" s="657"/>
      <c r="AI13" s="657"/>
      <c r="AJ13" s="658"/>
      <c r="AK13" s="656">
        <v>14</v>
      </c>
      <c r="AL13" s="657"/>
      <c r="AM13" s="657"/>
      <c r="AN13" s="657"/>
      <c r="AO13" s="657"/>
      <c r="AP13" s="657"/>
      <c r="AQ13" s="658"/>
      <c r="AR13" s="917">
        <v>34</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633</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633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633</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633</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v>
      </c>
      <c r="Q18" s="878"/>
      <c r="R18" s="878"/>
      <c r="S18" s="878"/>
      <c r="T18" s="878"/>
      <c r="U18" s="878"/>
      <c r="V18" s="879"/>
      <c r="W18" s="877">
        <f>SUM(W13:AC17)</f>
        <v>6</v>
      </c>
      <c r="X18" s="878"/>
      <c r="Y18" s="878"/>
      <c r="Z18" s="878"/>
      <c r="AA18" s="878"/>
      <c r="AB18" s="878"/>
      <c r="AC18" s="879"/>
      <c r="AD18" s="877">
        <f>SUM(AD13:AJ17)</f>
        <v>14</v>
      </c>
      <c r="AE18" s="878"/>
      <c r="AF18" s="878"/>
      <c r="AG18" s="878"/>
      <c r="AH18" s="878"/>
      <c r="AI18" s="878"/>
      <c r="AJ18" s="879"/>
      <c r="AK18" s="877">
        <f>SUM(AK13:AQ17)</f>
        <v>14</v>
      </c>
      <c r="AL18" s="878"/>
      <c r="AM18" s="878"/>
      <c r="AN18" s="878"/>
      <c r="AO18" s="878"/>
      <c r="AP18" s="878"/>
      <c r="AQ18" s="879"/>
      <c r="AR18" s="877">
        <f>SUM(AR13:AX17)</f>
        <v>34</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v>
      </c>
      <c r="Q19" s="657"/>
      <c r="R19" s="657"/>
      <c r="S19" s="657"/>
      <c r="T19" s="657"/>
      <c r="U19" s="657"/>
      <c r="V19" s="658"/>
      <c r="W19" s="656">
        <v>5</v>
      </c>
      <c r="X19" s="657"/>
      <c r="Y19" s="657"/>
      <c r="Z19" s="657"/>
      <c r="AA19" s="657"/>
      <c r="AB19" s="657"/>
      <c r="AC19" s="658"/>
      <c r="AD19" s="656">
        <v>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0.83333333333333337</v>
      </c>
      <c r="Q20" s="311"/>
      <c r="R20" s="311"/>
      <c r="S20" s="311"/>
      <c r="T20" s="311"/>
      <c r="U20" s="311"/>
      <c r="V20" s="311"/>
      <c r="W20" s="311">
        <f t="shared" ref="W20" si="0">IF(W18=0, "-", SUM(W19)/W18)</f>
        <v>0.83333333333333337</v>
      </c>
      <c r="X20" s="311"/>
      <c r="Y20" s="311"/>
      <c r="Z20" s="311"/>
      <c r="AA20" s="311"/>
      <c r="AB20" s="311"/>
      <c r="AC20" s="311"/>
      <c r="AD20" s="311">
        <f t="shared" ref="AD20" si="1">IF(AD18=0, "-", SUM(AD19)/AD18)</f>
        <v>0.7142857142857143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0.83333333333333337</v>
      </c>
      <c r="Q21" s="311"/>
      <c r="R21" s="311"/>
      <c r="S21" s="311"/>
      <c r="T21" s="311"/>
      <c r="U21" s="311"/>
      <c r="V21" s="311"/>
      <c r="W21" s="311">
        <f t="shared" ref="W21" si="2">IF(W19=0, "-", SUM(W19)/SUM(W13,W14))</f>
        <v>0.83333333333333337</v>
      </c>
      <c r="X21" s="311"/>
      <c r="Y21" s="311"/>
      <c r="Z21" s="311"/>
      <c r="AA21" s="311"/>
      <c r="AB21" s="311"/>
      <c r="AC21" s="311"/>
      <c r="AD21" s="311">
        <f t="shared" ref="AD21" si="3">IF(AD19=0, "-", SUM(AD19)/SUM(AD13,AD14))</f>
        <v>0.7142857142857143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603</v>
      </c>
      <c r="H23" s="951"/>
      <c r="I23" s="951"/>
      <c r="J23" s="951"/>
      <c r="K23" s="951"/>
      <c r="L23" s="951"/>
      <c r="M23" s="951"/>
      <c r="N23" s="951"/>
      <c r="O23" s="952"/>
      <c r="P23" s="917">
        <v>8</v>
      </c>
      <c r="Q23" s="918"/>
      <c r="R23" s="918"/>
      <c r="S23" s="918"/>
      <c r="T23" s="918"/>
      <c r="U23" s="918"/>
      <c r="V23" s="935"/>
      <c r="W23" s="917">
        <v>28</v>
      </c>
      <c r="X23" s="918"/>
      <c r="Y23" s="918"/>
      <c r="Z23" s="918"/>
      <c r="AA23" s="918"/>
      <c r="AB23" s="918"/>
      <c r="AC23" s="935"/>
      <c r="AD23" s="972" t="s">
        <v>647</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604</v>
      </c>
      <c r="H24" s="954"/>
      <c r="I24" s="954"/>
      <c r="J24" s="954"/>
      <c r="K24" s="954"/>
      <c r="L24" s="954"/>
      <c r="M24" s="954"/>
      <c r="N24" s="954"/>
      <c r="O24" s="955"/>
      <c r="P24" s="656">
        <v>4</v>
      </c>
      <c r="Q24" s="657"/>
      <c r="R24" s="657"/>
      <c r="S24" s="657"/>
      <c r="T24" s="657"/>
      <c r="U24" s="657"/>
      <c r="V24" s="658"/>
      <c r="W24" s="656">
        <v>4</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605</v>
      </c>
      <c r="H25" s="954"/>
      <c r="I25" s="954"/>
      <c r="J25" s="954"/>
      <c r="K25" s="954"/>
      <c r="L25" s="954"/>
      <c r="M25" s="954"/>
      <c r="N25" s="954"/>
      <c r="O25" s="955"/>
      <c r="P25" s="656">
        <v>1</v>
      </c>
      <c r="Q25" s="657"/>
      <c r="R25" s="657"/>
      <c r="S25" s="657"/>
      <c r="T25" s="657"/>
      <c r="U25" s="657"/>
      <c r="V25" s="658"/>
      <c r="W25" s="656">
        <v>1</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606</v>
      </c>
      <c r="H26" s="954"/>
      <c r="I26" s="954"/>
      <c r="J26" s="954"/>
      <c r="K26" s="954"/>
      <c r="L26" s="954"/>
      <c r="M26" s="954"/>
      <c r="N26" s="954"/>
      <c r="O26" s="955"/>
      <c r="P26" s="656">
        <v>1</v>
      </c>
      <c r="Q26" s="657"/>
      <c r="R26" s="657"/>
      <c r="S26" s="657"/>
      <c r="T26" s="657"/>
      <c r="U26" s="657"/>
      <c r="V26" s="658"/>
      <c r="W26" s="656">
        <v>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644</v>
      </c>
      <c r="H27" s="954"/>
      <c r="I27" s="954"/>
      <c r="J27" s="954"/>
      <c r="K27" s="954"/>
      <c r="L27" s="954"/>
      <c r="M27" s="954"/>
      <c r="N27" s="954"/>
      <c r="O27" s="955"/>
      <c r="P27" s="656">
        <v>0</v>
      </c>
      <c r="Q27" s="657"/>
      <c r="R27" s="657"/>
      <c r="S27" s="657"/>
      <c r="T27" s="657"/>
      <c r="U27" s="657"/>
      <c r="V27" s="658"/>
      <c r="W27" s="656">
        <v>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34</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3</v>
      </c>
      <c r="AF32" s="212"/>
      <c r="AG32" s="212"/>
      <c r="AH32" s="212"/>
      <c r="AI32" s="211">
        <v>3</v>
      </c>
      <c r="AJ32" s="212"/>
      <c r="AK32" s="212"/>
      <c r="AL32" s="212"/>
      <c r="AM32" s="211">
        <v>2</v>
      </c>
      <c r="AN32" s="212"/>
      <c r="AO32" s="212"/>
      <c r="AP32" s="212"/>
      <c r="AQ32" s="333" t="s">
        <v>554</v>
      </c>
      <c r="AR32" s="200"/>
      <c r="AS32" s="200"/>
      <c r="AT32" s="334"/>
      <c r="AU32" s="212" t="s">
        <v>554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1</v>
      </c>
      <c r="AF33" s="212"/>
      <c r="AG33" s="212"/>
      <c r="AH33" s="212"/>
      <c r="AI33" s="211">
        <v>1</v>
      </c>
      <c r="AJ33" s="212"/>
      <c r="AK33" s="212"/>
      <c r="AL33" s="212"/>
      <c r="AM33" s="211">
        <v>1</v>
      </c>
      <c r="AN33" s="212"/>
      <c r="AO33" s="212"/>
      <c r="AP33" s="212"/>
      <c r="AQ33" s="333" t="s">
        <v>554</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300</v>
      </c>
      <c r="AF34" s="212"/>
      <c r="AG34" s="212"/>
      <c r="AH34" s="212"/>
      <c r="AI34" s="211">
        <v>300</v>
      </c>
      <c r="AJ34" s="212"/>
      <c r="AK34" s="212"/>
      <c r="AL34" s="212"/>
      <c r="AM34" s="211">
        <v>200</v>
      </c>
      <c r="AN34" s="212"/>
      <c r="AO34" s="212"/>
      <c r="AP34" s="212"/>
      <c r="AQ34" s="333" t="s">
        <v>554</v>
      </c>
      <c r="AR34" s="200"/>
      <c r="AS34" s="200"/>
      <c r="AT34" s="334"/>
      <c r="AU34" s="212" t="s">
        <v>554</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6</v>
      </c>
      <c r="AF101" s="212"/>
      <c r="AG101" s="212"/>
      <c r="AH101" s="213"/>
      <c r="AI101" s="211">
        <v>10</v>
      </c>
      <c r="AJ101" s="212"/>
      <c r="AK101" s="212"/>
      <c r="AL101" s="213"/>
      <c r="AM101" s="211">
        <v>2</v>
      </c>
      <c r="AN101" s="212"/>
      <c r="AO101" s="212"/>
      <c r="AP101" s="213"/>
      <c r="AQ101" s="211" t="s">
        <v>635</v>
      </c>
      <c r="AR101" s="212"/>
      <c r="AS101" s="212"/>
      <c r="AT101" s="213"/>
      <c r="AU101" s="211" t="s">
        <v>634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554</v>
      </c>
      <c r="AF102" s="414"/>
      <c r="AG102" s="414"/>
      <c r="AH102" s="414"/>
      <c r="AI102" s="414" t="s">
        <v>554</v>
      </c>
      <c r="AJ102" s="414"/>
      <c r="AK102" s="414"/>
      <c r="AL102" s="414"/>
      <c r="AM102" s="414" t="s">
        <v>633</v>
      </c>
      <c r="AN102" s="414"/>
      <c r="AO102" s="414"/>
      <c r="AP102" s="414"/>
      <c r="AQ102" s="266" t="s">
        <v>634</v>
      </c>
      <c r="AR102" s="267"/>
      <c r="AS102" s="267"/>
      <c r="AT102" s="312"/>
      <c r="AU102" s="266" t="s">
        <v>634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645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564</v>
      </c>
      <c r="AC116" s="459"/>
      <c r="AD116" s="460"/>
      <c r="AE116" s="414">
        <v>852</v>
      </c>
      <c r="AF116" s="414"/>
      <c r="AG116" s="414"/>
      <c r="AH116" s="414"/>
      <c r="AI116" s="414">
        <v>507</v>
      </c>
      <c r="AJ116" s="414"/>
      <c r="AK116" s="414"/>
      <c r="AL116" s="414"/>
      <c r="AM116" s="414">
        <v>2476</v>
      </c>
      <c r="AN116" s="414"/>
      <c r="AO116" s="414"/>
      <c r="AP116" s="414"/>
      <c r="AQ116" s="211">
        <v>5839</v>
      </c>
      <c r="AR116" s="212"/>
      <c r="AS116" s="212"/>
      <c r="AT116" s="212"/>
      <c r="AU116" s="212"/>
      <c r="AV116" s="212"/>
      <c r="AW116" s="212"/>
      <c r="AX116" s="214"/>
    </row>
    <row r="117" spans="1:50" ht="51"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565</v>
      </c>
      <c r="AC117" s="469"/>
      <c r="AD117" s="470"/>
      <c r="AE117" s="547" t="s">
        <v>566</v>
      </c>
      <c r="AF117" s="547"/>
      <c r="AG117" s="547"/>
      <c r="AH117" s="547"/>
      <c r="AI117" s="547" t="s">
        <v>567</v>
      </c>
      <c r="AJ117" s="547"/>
      <c r="AK117" s="547"/>
      <c r="AL117" s="547"/>
      <c r="AM117" s="547" t="s">
        <v>654</v>
      </c>
      <c r="AN117" s="547"/>
      <c r="AO117" s="547"/>
      <c r="AP117" s="547"/>
      <c r="AQ117" s="547" t="s">
        <v>636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972</v>
      </c>
      <c r="AF134" s="200"/>
      <c r="AG134" s="200"/>
      <c r="AH134" s="200"/>
      <c r="AI134" s="199">
        <v>928</v>
      </c>
      <c r="AJ134" s="200"/>
      <c r="AK134" s="200"/>
      <c r="AL134" s="200"/>
      <c r="AM134" s="199">
        <v>978</v>
      </c>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554</v>
      </c>
      <c r="AF135" s="200"/>
      <c r="AG135" s="200"/>
      <c r="AH135" s="200"/>
      <c r="AI135" s="199" t="s">
        <v>554</v>
      </c>
      <c r="AJ135" s="200"/>
      <c r="AK135" s="200"/>
      <c r="AL135" s="200"/>
      <c r="AM135" s="199">
        <v>929</v>
      </c>
      <c r="AN135" s="200"/>
      <c r="AO135" s="200"/>
      <c r="AP135" s="200"/>
      <c r="AQ135" s="199" t="s">
        <v>554</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574</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573</v>
      </c>
      <c r="H138" s="98"/>
      <c r="I138" s="98"/>
      <c r="J138" s="98"/>
      <c r="K138" s="98"/>
      <c r="L138" s="98"/>
      <c r="M138" s="98"/>
      <c r="N138" s="98"/>
      <c r="O138" s="98"/>
      <c r="P138" s="98"/>
      <c r="Q138" s="98"/>
      <c r="R138" s="98"/>
      <c r="S138" s="98"/>
      <c r="T138" s="98"/>
      <c r="U138" s="98"/>
      <c r="V138" s="98"/>
      <c r="W138" s="98"/>
      <c r="X138" s="99"/>
      <c r="Y138" s="194" t="s">
        <v>379</v>
      </c>
      <c r="Z138" s="195"/>
      <c r="AA138" s="196"/>
      <c r="AB138" s="197" t="s">
        <v>571</v>
      </c>
      <c r="AC138" s="198"/>
      <c r="AD138" s="198"/>
      <c r="AE138" s="199">
        <v>116311</v>
      </c>
      <c r="AF138" s="200"/>
      <c r="AG138" s="200"/>
      <c r="AH138" s="200"/>
      <c r="AI138" s="199">
        <v>117910</v>
      </c>
      <c r="AJ138" s="200"/>
      <c r="AK138" s="200"/>
      <c r="AL138" s="200"/>
      <c r="AM138" s="199">
        <v>120460</v>
      </c>
      <c r="AN138" s="200"/>
      <c r="AO138" s="200"/>
      <c r="AP138" s="200"/>
      <c r="AQ138" s="199" t="s">
        <v>554</v>
      </c>
      <c r="AR138" s="200"/>
      <c r="AS138" s="200"/>
      <c r="AT138" s="200"/>
      <c r="AU138" s="199" t="s">
        <v>554</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571</v>
      </c>
      <c r="AC139" s="206"/>
      <c r="AD139" s="206"/>
      <c r="AE139" s="199" t="s">
        <v>554</v>
      </c>
      <c r="AF139" s="200"/>
      <c r="AG139" s="200"/>
      <c r="AH139" s="200"/>
      <c r="AI139" s="199" t="s">
        <v>554</v>
      </c>
      <c r="AJ139" s="200"/>
      <c r="AK139" s="200"/>
      <c r="AL139" s="200"/>
      <c r="AM139" s="199">
        <v>101639</v>
      </c>
      <c r="AN139" s="200"/>
      <c r="AO139" s="200"/>
      <c r="AP139" s="200"/>
      <c r="AQ139" s="199" t="s">
        <v>554</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554</v>
      </c>
      <c r="K430" s="899"/>
      <c r="L430" s="899"/>
      <c r="M430" s="899"/>
      <c r="N430" s="899"/>
      <c r="O430" s="899"/>
      <c r="P430" s="899"/>
      <c r="Q430" s="899"/>
      <c r="R430" s="899"/>
      <c r="S430" s="899"/>
      <c r="T430" s="900"/>
      <c r="U430" s="587" t="s">
        <v>587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587</v>
      </c>
      <c r="AR432" s="193"/>
      <c r="AS432" s="126" t="s">
        <v>356</v>
      </c>
      <c r="AT432" s="127"/>
      <c r="AU432" s="193" t="s">
        <v>594</v>
      </c>
      <c r="AV432" s="193"/>
      <c r="AW432" s="126" t="s">
        <v>300</v>
      </c>
      <c r="AX432" s="188"/>
    </row>
    <row r="433" spans="1:50" ht="23.25" customHeight="1" x14ac:dyDescent="0.15">
      <c r="A433" s="182"/>
      <c r="B433" s="179"/>
      <c r="C433" s="173"/>
      <c r="D433" s="179"/>
      <c r="E433" s="335"/>
      <c r="F433" s="336"/>
      <c r="G433" s="97" t="s">
        <v>587</v>
      </c>
      <c r="H433" s="98"/>
      <c r="I433" s="98"/>
      <c r="J433" s="98"/>
      <c r="K433" s="98"/>
      <c r="L433" s="98"/>
      <c r="M433" s="98"/>
      <c r="N433" s="98"/>
      <c r="O433" s="98"/>
      <c r="P433" s="98"/>
      <c r="Q433" s="98"/>
      <c r="R433" s="98"/>
      <c r="S433" s="98"/>
      <c r="T433" s="98"/>
      <c r="U433" s="98"/>
      <c r="V433" s="98"/>
      <c r="W433" s="98"/>
      <c r="X433" s="99"/>
      <c r="Y433" s="194" t="s">
        <v>12</v>
      </c>
      <c r="Z433" s="195"/>
      <c r="AA433" s="196"/>
      <c r="AB433" s="206" t="s">
        <v>587</v>
      </c>
      <c r="AC433" s="206"/>
      <c r="AD433" s="206"/>
      <c r="AE433" s="333" t="s">
        <v>587</v>
      </c>
      <c r="AF433" s="200"/>
      <c r="AG433" s="200"/>
      <c r="AH433" s="200"/>
      <c r="AI433" s="333" t="s">
        <v>587</v>
      </c>
      <c r="AJ433" s="200"/>
      <c r="AK433" s="200"/>
      <c r="AL433" s="200"/>
      <c r="AM433" s="333" t="s">
        <v>587</v>
      </c>
      <c r="AN433" s="200"/>
      <c r="AO433" s="200"/>
      <c r="AP433" s="334"/>
      <c r="AQ433" s="333" t="s">
        <v>589</v>
      </c>
      <c r="AR433" s="200"/>
      <c r="AS433" s="200"/>
      <c r="AT433" s="334"/>
      <c r="AU433" s="200" t="s">
        <v>595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587</v>
      </c>
      <c r="AF434" s="200"/>
      <c r="AG434" s="200"/>
      <c r="AH434" s="334"/>
      <c r="AI434" s="333" t="s">
        <v>587</v>
      </c>
      <c r="AJ434" s="200"/>
      <c r="AK434" s="200"/>
      <c r="AL434" s="200"/>
      <c r="AM434" s="333" t="s">
        <v>591</v>
      </c>
      <c r="AN434" s="200"/>
      <c r="AO434" s="200"/>
      <c r="AP434" s="334"/>
      <c r="AQ434" s="333" t="s">
        <v>594</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587</v>
      </c>
      <c r="AF435" s="200"/>
      <c r="AG435" s="200"/>
      <c r="AH435" s="334"/>
      <c r="AI435" s="333" t="s">
        <v>587</v>
      </c>
      <c r="AJ435" s="200"/>
      <c r="AK435" s="200"/>
      <c r="AL435" s="200"/>
      <c r="AM435" s="333" t="s">
        <v>592</v>
      </c>
      <c r="AN435" s="200"/>
      <c r="AO435" s="200"/>
      <c r="AP435" s="334"/>
      <c r="AQ435" s="333" t="s">
        <v>587</v>
      </c>
      <c r="AR435" s="200"/>
      <c r="AS435" s="200"/>
      <c r="AT435" s="334"/>
      <c r="AU435" s="200" t="s">
        <v>594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587</v>
      </c>
      <c r="AF457" s="193"/>
      <c r="AG457" s="126" t="s">
        <v>356</v>
      </c>
      <c r="AH457" s="127"/>
      <c r="AI457" s="149"/>
      <c r="AJ457" s="149"/>
      <c r="AK457" s="149"/>
      <c r="AL457" s="147"/>
      <c r="AM457" s="149"/>
      <c r="AN457" s="149"/>
      <c r="AO457" s="149"/>
      <c r="AP457" s="147"/>
      <c r="AQ457" s="589" t="s">
        <v>587</v>
      </c>
      <c r="AR457" s="193"/>
      <c r="AS457" s="126" t="s">
        <v>356</v>
      </c>
      <c r="AT457" s="127"/>
      <c r="AU457" s="193" t="s">
        <v>594</v>
      </c>
      <c r="AV457" s="193"/>
      <c r="AW457" s="126" t="s">
        <v>300</v>
      </c>
      <c r="AX457" s="188"/>
    </row>
    <row r="458" spans="1:50" ht="23.25" customHeight="1" x14ac:dyDescent="0.15">
      <c r="A458" s="182"/>
      <c r="B458" s="179"/>
      <c r="C458" s="173"/>
      <c r="D458" s="179"/>
      <c r="E458" s="335"/>
      <c r="F458" s="336"/>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587</v>
      </c>
      <c r="AC458" s="206"/>
      <c r="AD458" s="206"/>
      <c r="AE458" s="333" t="s">
        <v>587</v>
      </c>
      <c r="AF458" s="200"/>
      <c r="AG458" s="200"/>
      <c r="AH458" s="200"/>
      <c r="AI458" s="333" t="s">
        <v>587</v>
      </c>
      <c r="AJ458" s="200"/>
      <c r="AK458" s="200"/>
      <c r="AL458" s="200"/>
      <c r="AM458" s="333" t="s">
        <v>587</v>
      </c>
      <c r="AN458" s="200"/>
      <c r="AO458" s="200"/>
      <c r="AP458" s="334"/>
      <c r="AQ458" s="333" t="s">
        <v>587</v>
      </c>
      <c r="AR458" s="200"/>
      <c r="AS458" s="200"/>
      <c r="AT458" s="334"/>
      <c r="AU458" s="200" t="s">
        <v>594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587</v>
      </c>
      <c r="AF459" s="200"/>
      <c r="AG459" s="200"/>
      <c r="AH459" s="334"/>
      <c r="AI459" s="333" t="s">
        <v>590</v>
      </c>
      <c r="AJ459" s="200"/>
      <c r="AK459" s="200"/>
      <c r="AL459" s="200"/>
      <c r="AM459" s="333" t="s">
        <v>592</v>
      </c>
      <c r="AN459" s="200"/>
      <c r="AO459" s="200"/>
      <c r="AP459" s="334"/>
      <c r="AQ459" s="333" t="s">
        <v>590</v>
      </c>
      <c r="AR459" s="200"/>
      <c r="AS459" s="200"/>
      <c r="AT459" s="334"/>
      <c r="AU459" s="200" t="s">
        <v>594</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587</v>
      </c>
      <c r="AF460" s="200"/>
      <c r="AG460" s="200"/>
      <c r="AH460" s="334"/>
      <c r="AI460" s="333" t="s">
        <v>587</v>
      </c>
      <c r="AJ460" s="200"/>
      <c r="AK460" s="200"/>
      <c r="AL460" s="200"/>
      <c r="AM460" s="333" t="s">
        <v>593</v>
      </c>
      <c r="AN460" s="200"/>
      <c r="AO460" s="200"/>
      <c r="AP460" s="334"/>
      <c r="AQ460" s="333" t="s">
        <v>594</v>
      </c>
      <c r="AR460" s="200"/>
      <c r="AS460" s="200"/>
      <c r="AT460" s="334"/>
      <c r="AU460" s="200" t="s">
        <v>594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55.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578</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579</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580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643</v>
      </c>
      <c r="AE705" s="714"/>
      <c r="AF705" s="714"/>
      <c r="AG705" s="118" t="s">
        <v>631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577</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5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581</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576</v>
      </c>
      <c r="AE709" s="322"/>
      <c r="AF709" s="322"/>
      <c r="AG709" s="94" t="s">
        <v>563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576</v>
      </c>
      <c r="AE710" s="322"/>
      <c r="AF710" s="322"/>
      <c r="AG710" s="94" t="s">
        <v>563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582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552</v>
      </c>
      <c r="AE712" s="782"/>
      <c r="AF712" s="782"/>
      <c r="AG712" s="809" t="s">
        <v>648</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576</v>
      </c>
      <c r="AE713" s="322"/>
      <c r="AF713" s="662"/>
      <c r="AG713" s="94" t="s">
        <v>637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735" t="s">
        <v>563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552</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576</v>
      </c>
      <c r="AE717" s="322"/>
      <c r="AF717" s="322"/>
      <c r="AG717" s="94" t="s">
        <v>563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576</v>
      </c>
      <c r="AE718" s="322"/>
      <c r="AF718" s="322"/>
      <c r="AG718" s="120" t="s">
        <v>563</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576</v>
      </c>
      <c r="AE719" s="604"/>
      <c r="AF719" s="604"/>
      <c r="AG719" s="118" t="s">
        <v>638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638</v>
      </c>
      <c r="K721" s="284"/>
      <c r="L721" s="83" t="str">
        <f>IF(M721="","","-")</f>
        <v/>
      </c>
      <c r="M721" s="84"/>
      <c r="N721" s="297" t="s">
        <v>639</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653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646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655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657</v>
      </c>
      <c r="B733" s="673"/>
      <c r="C733" s="673"/>
      <c r="D733" s="673"/>
      <c r="E733" s="674"/>
      <c r="F733" s="636" t="s">
        <v>656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597</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596</v>
      </c>
      <c r="F739" s="998"/>
      <c r="G739" s="998"/>
      <c r="H739" s="91" t="str">
        <f>IF(E739="", "", "(")</f>
        <v>(</v>
      </c>
      <c r="I739" s="981"/>
      <c r="J739" s="981"/>
      <c r="K739" s="91" t="str">
        <f>IF(OR(I739="　", I739=""), "", "-")</f>
        <v/>
      </c>
      <c r="L739" s="982">
        <v>396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607</v>
      </c>
      <c r="H781" s="670"/>
      <c r="I781" s="670"/>
      <c r="J781" s="670"/>
      <c r="K781" s="671"/>
      <c r="L781" s="663" t="s">
        <v>610</v>
      </c>
      <c r="M781" s="664"/>
      <c r="N781" s="664"/>
      <c r="O781" s="664"/>
      <c r="P781" s="664"/>
      <c r="Q781" s="664"/>
      <c r="R781" s="664"/>
      <c r="S781" s="664"/>
      <c r="T781" s="664"/>
      <c r="U781" s="664"/>
      <c r="V781" s="664"/>
      <c r="W781" s="664"/>
      <c r="X781" s="665"/>
      <c r="Y781" s="384">
        <v>0</v>
      </c>
      <c r="Z781" s="385"/>
      <c r="AA781" s="385"/>
      <c r="AB781" s="804"/>
      <c r="AC781" s="669" t="s">
        <v>615</v>
      </c>
      <c r="AD781" s="670"/>
      <c r="AE781" s="670"/>
      <c r="AF781" s="670"/>
      <c r="AG781" s="671"/>
      <c r="AH781" s="663" t="s">
        <v>640</v>
      </c>
      <c r="AI781" s="664"/>
      <c r="AJ781" s="664"/>
      <c r="AK781" s="664"/>
      <c r="AL781" s="664"/>
      <c r="AM781" s="664"/>
      <c r="AN781" s="664"/>
      <c r="AO781" s="664"/>
      <c r="AP781" s="664"/>
      <c r="AQ781" s="664"/>
      <c r="AR781" s="664"/>
      <c r="AS781" s="664"/>
      <c r="AT781" s="665"/>
      <c r="AU781" s="384">
        <v>3</v>
      </c>
      <c r="AV781" s="385"/>
      <c r="AW781" s="385"/>
      <c r="AX781" s="386"/>
    </row>
    <row r="782" spans="1:50" ht="24.75" customHeight="1" x14ac:dyDescent="0.15">
      <c r="A782" s="630"/>
      <c r="B782" s="631"/>
      <c r="C782" s="631"/>
      <c r="D782" s="631"/>
      <c r="E782" s="631"/>
      <c r="F782" s="632"/>
      <c r="G782" s="605" t="s">
        <v>606</v>
      </c>
      <c r="H782" s="606"/>
      <c r="I782" s="606"/>
      <c r="J782" s="606"/>
      <c r="K782" s="607"/>
      <c r="L782" s="597" t="s">
        <v>611</v>
      </c>
      <c r="M782" s="598"/>
      <c r="N782" s="598"/>
      <c r="O782" s="598"/>
      <c r="P782" s="598"/>
      <c r="Q782" s="598"/>
      <c r="R782" s="598"/>
      <c r="S782" s="598"/>
      <c r="T782" s="598"/>
      <c r="U782" s="598"/>
      <c r="V782" s="598"/>
      <c r="W782" s="598"/>
      <c r="X782" s="599"/>
      <c r="Y782" s="600">
        <v>0</v>
      </c>
      <c r="Z782" s="601"/>
      <c r="AA782" s="601"/>
      <c r="AB782" s="611"/>
      <c r="AC782" s="605" t="s">
        <v>612</v>
      </c>
      <c r="AD782" s="606"/>
      <c r="AE782" s="606"/>
      <c r="AF782" s="606"/>
      <c r="AG782" s="607"/>
      <c r="AH782" s="597" t="s">
        <v>616</v>
      </c>
      <c r="AI782" s="598"/>
      <c r="AJ782" s="598"/>
      <c r="AK782" s="598"/>
      <c r="AL782" s="598"/>
      <c r="AM782" s="598"/>
      <c r="AN782" s="598"/>
      <c r="AO782" s="598"/>
      <c r="AP782" s="598"/>
      <c r="AQ782" s="598"/>
      <c r="AR782" s="598"/>
      <c r="AS782" s="598"/>
      <c r="AT782" s="599"/>
      <c r="AU782" s="600">
        <v>1</v>
      </c>
      <c r="AV782" s="601"/>
      <c r="AW782" s="601"/>
      <c r="AX782" s="602"/>
    </row>
    <row r="783" spans="1:50" ht="24.75" customHeight="1" x14ac:dyDescent="0.15">
      <c r="A783" s="630"/>
      <c r="B783" s="631"/>
      <c r="C783" s="631"/>
      <c r="D783" s="631"/>
      <c r="E783" s="631"/>
      <c r="F783" s="632"/>
      <c r="G783" s="605" t="s">
        <v>644</v>
      </c>
      <c r="H783" s="606"/>
      <c r="I783" s="606"/>
      <c r="J783" s="606"/>
      <c r="K783" s="607"/>
      <c r="L783" s="597" t="s">
        <v>649</v>
      </c>
      <c r="M783" s="598"/>
      <c r="N783" s="598"/>
      <c r="O783" s="598"/>
      <c r="P783" s="598"/>
      <c r="Q783" s="598"/>
      <c r="R783" s="598"/>
      <c r="S783" s="598"/>
      <c r="T783" s="598"/>
      <c r="U783" s="598"/>
      <c r="V783" s="598"/>
      <c r="W783" s="598"/>
      <c r="X783" s="599"/>
      <c r="Y783" s="600">
        <v>0</v>
      </c>
      <c r="Z783" s="601"/>
      <c r="AA783" s="601"/>
      <c r="AB783" s="611"/>
      <c r="AC783" s="605" t="s">
        <v>613</v>
      </c>
      <c r="AD783" s="606"/>
      <c r="AE783" s="606"/>
      <c r="AF783" s="606"/>
      <c r="AG783" s="607"/>
      <c r="AH783" s="597"/>
      <c r="AI783" s="598"/>
      <c r="AJ783" s="598"/>
      <c r="AK783" s="598"/>
      <c r="AL783" s="598"/>
      <c r="AM783" s="598"/>
      <c r="AN783" s="598"/>
      <c r="AO783" s="598"/>
      <c r="AP783" s="598"/>
      <c r="AQ783" s="598"/>
      <c r="AR783" s="598"/>
      <c r="AS783" s="598"/>
      <c r="AT783" s="599"/>
      <c r="AU783" s="600">
        <v>1</v>
      </c>
      <c r="AV783" s="601"/>
      <c r="AW783" s="601"/>
      <c r="AX783" s="602"/>
    </row>
    <row r="784" spans="1:50" ht="24.75" customHeight="1" x14ac:dyDescent="0.15">
      <c r="A784" s="630"/>
      <c r="B784" s="631"/>
      <c r="C784" s="631"/>
      <c r="D784" s="631"/>
      <c r="E784" s="631"/>
      <c r="F784" s="632"/>
      <c r="G784" s="605" t="s">
        <v>604</v>
      </c>
      <c r="H784" s="606"/>
      <c r="I784" s="606"/>
      <c r="J784" s="606"/>
      <c r="K784" s="607"/>
      <c r="L784" s="597" t="s">
        <v>609</v>
      </c>
      <c r="M784" s="598"/>
      <c r="N784" s="598"/>
      <c r="O784" s="598"/>
      <c r="P784" s="598"/>
      <c r="Q784" s="598"/>
      <c r="R784" s="598"/>
      <c r="S784" s="598"/>
      <c r="T784" s="598"/>
      <c r="U784" s="598"/>
      <c r="V784" s="598"/>
      <c r="W784" s="598"/>
      <c r="X784" s="599"/>
      <c r="Y784" s="600">
        <v>4</v>
      </c>
      <c r="Z784" s="601"/>
      <c r="AA784" s="601"/>
      <c r="AB784" s="611"/>
      <c r="AC784" s="605" t="s">
        <v>614</v>
      </c>
      <c r="AD784" s="606"/>
      <c r="AE784" s="606"/>
      <c r="AF784" s="606"/>
      <c r="AG784" s="607"/>
      <c r="AH784" s="597"/>
      <c r="AI784" s="598"/>
      <c r="AJ784" s="598"/>
      <c r="AK784" s="598"/>
      <c r="AL784" s="598"/>
      <c r="AM784" s="598"/>
      <c r="AN784" s="598"/>
      <c r="AO784" s="598"/>
      <c r="AP784" s="598"/>
      <c r="AQ784" s="598"/>
      <c r="AR784" s="598"/>
      <c r="AS784" s="598"/>
      <c r="AT784" s="599"/>
      <c r="AU784" s="600">
        <v>1</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6</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642</v>
      </c>
      <c r="D837" s="340"/>
      <c r="E837" s="340"/>
      <c r="F837" s="340"/>
      <c r="G837" s="340"/>
      <c r="H837" s="340"/>
      <c r="I837" s="340"/>
      <c r="J837" s="341" t="s">
        <v>466</v>
      </c>
      <c r="K837" s="342"/>
      <c r="L837" s="342"/>
      <c r="M837" s="342"/>
      <c r="N837" s="342"/>
      <c r="O837" s="342"/>
      <c r="P837" s="355" t="s">
        <v>609</v>
      </c>
      <c r="Q837" s="343"/>
      <c r="R837" s="343"/>
      <c r="S837" s="343"/>
      <c r="T837" s="343"/>
      <c r="U837" s="343"/>
      <c r="V837" s="343"/>
      <c r="W837" s="343"/>
      <c r="X837" s="343"/>
      <c r="Y837" s="344">
        <v>4</v>
      </c>
      <c r="Z837" s="345"/>
      <c r="AA837" s="345"/>
      <c r="AB837" s="346"/>
      <c r="AC837" s="356"/>
      <c r="AD837" s="364"/>
      <c r="AE837" s="364"/>
      <c r="AF837" s="364"/>
      <c r="AG837" s="364"/>
      <c r="AH837" s="365" t="s">
        <v>617</v>
      </c>
      <c r="AI837" s="366"/>
      <c r="AJ837" s="366"/>
      <c r="AK837" s="366"/>
      <c r="AL837" s="350" t="s">
        <v>617</v>
      </c>
      <c r="AM837" s="351"/>
      <c r="AN837" s="351"/>
      <c r="AO837" s="352"/>
      <c r="AP837" s="353" t="s">
        <v>621</v>
      </c>
      <c r="AQ837" s="353"/>
      <c r="AR837" s="353"/>
      <c r="AS837" s="353"/>
      <c r="AT837" s="353"/>
      <c r="AU837" s="353"/>
      <c r="AV837" s="353"/>
      <c r="AW837" s="353"/>
      <c r="AX837" s="353"/>
    </row>
    <row r="838" spans="1:50" ht="30" customHeight="1" x14ac:dyDescent="0.15">
      <c r="A838" s="372">
        <v>2</v>
      </c>
      <c r="B838" s="372">
        <v>1</v>
      </c>
      <c r="C838" s="354" t="s">
        <v>650</v>
      </c>
      <c r="D838" s="340"/>
      <c r="E838" s="340"/>
      <c r="F838" s="340"/>
      <c r="G838" s="340"/>
      <c r="H838" s="340"/>
      <c r="I838" s="340"/>
      <c r="J838" s="341" t="s">
        <v>618</v>
      </c>
      <c r="K838" s="342"/>
      <c r="L838" s="342"/>
      <c r="M838" s="342"/>
      <c r="N838" s="342"/>
      <c r="O838" s="342"/>
      <c r="P838" s="355" t="s">
        <v>651</v>
      </c>
      <c r="Q838" s="343"/>
      <c r="R838" s="343"/>
      <c r="S838" s="343"/>
      <c r="T838" s="343"/>
      <c r="U838" s="343"/>
      <c r="V838" s="343"/>
      <c r="W838" s="343"/>
      <c r="X838" s="343"/>
      <c r="Y838" s="344">
        <v>0</v>
      </c>
      <c r="Z838" s="345"/>
      <c r="AA838" s="345"/>
      <c r="AB838" s="346"/>
      <c r="AC838" s="356"/>
      <c r="AD838" s="356"/>
      <c r="AE838" s="356"/>
      <c r="AF838" s="356"/>
      <c r="AG838" s="356"/>
      <c r="AH838" s="365" t="s">
        <v>617</v>
      </c>
      <c r="AI838" s="366"/>
      <c r="AJ838" s="366"/>
      <c r="AK838" s="366"/>
      <c r="AL838" s="350" t="s">
        <v>617</v>
      </c>
      <c r="AM838" s="351"/>
      <c r="AN838" s="351"/>
      <c r="AO838" s="352"/>
      <c r="AP838" s="353" t="s">
        <v>621</v>
      </c>
      <c r="AQ838" s="353"/>
      <c r="AR838" s="353"/>
      <c r="AS838" s="353"/>
      <c r="AT838" s="353"/>
      <c r="AU838" s="353"/>
      <c r="AV838" s="353"/>
      <c r="AW838" s="353"/>
      <c r="AX838" s="353"/>
    </row>
    <row r="839" spans="1:50" ht="33" customHeight="1" x14ac:dyDescent="0.15">
      <c r="A839" s="372">
        <v>3</v>
      </c>
      <c r="B839" s="372">
        <v>1</v>
      </c>
      <c r="C839" s="354" t="s">
        <v>641</v>
      </c>
      <c r="D839" s="340"/>
      <c r="E839" s="340"/>
      <c r="F839" s="340"/>
      <c r="G839" s="340"/>
      <c r="H839" s="340"/>
      <c r="I839" s="340"/>
      <c r="J839" s="341" t="s">
        <v>619</v>
      </c>
      <c r="K839" s="342"/>
      <c r="L839" s="342"/>
      <c r="M839" s="342"/>
      <c r="N839" s="342"/>
      <c r="O839" s="342"/>
      <c r="P839" s="355" t="s">
        <v>652</v>
      </c>
      <c r="Q839" s="343"/>
      <c r="R839" s="343"/>
      <c r="S839" s="343"/>
      <c r="T839" s="343"/>
      <c r="U839" s="343"/>
      <c r="V839" s="343"/>
      <c r="W839" s="343"/>
      <c r="X839" s="343"/>
      <c r="Y839" s="344">
        <v>0</v>
      </c>
      <c r="Z839" s="345"/>
      <c r="AA839" s="345"/>
      <c r="AB839" s="346"/>
      <c r="AC839" s="356"/>
      <c r="AD839" s="356"/>
      <c r="AE839" s="356"/>
      <c r="AF839" s="356"/>
      <c r="AG839" s="356"/>
      <c r="AH839" s="348" t="s">
        <v>617</v>
      </c>
      <c r="AI839" s="349"/>
      <c r="AJ839" s="349"/>
      <c r="AK839" s="349"/>
      <c r="AL839" s="350" t="s">
        <v>620</v>
      </c>
      <c r="AM839" s="351"/>
      <c r="AN839" s="351"/>
      <c r="AO839" s="352"/>
      <c r="AP839" s="353" t="s">
        <v>622</v>
      </c>
      <c r="AQ839" s="353"/>
      <c r="AR839" s="353"/>
      <c r="AS839" s="353"/>
      <c r="AT839" s="353"/>
      <c r="AU839" s="353"/>
      <c r="AV839" s="353"/>
      <c r="AW839" s="353"/>
      <c r="AX839" s="353"/>
    </row>
    <row r="840" spans="1:50" ht="30" customHeight="1" x14ac:dyDescent="0.15">
      <c r="A840" s="372">
        <v>4</v>
      </c>
      <c r="B840" s="372">
        <v>1</v>
      </c>
      <c r="C840" s="354" t="s">
        <v>644</v>
      </c>
      <c r="D840" s="340"/>
      <c r="E840" s="340"/>
      <c r="F840" s="340"/>
      <c r="G840" s="340"/>
      <c r="H840" s="340"/>
      <c r="I840" s="340"/>
      <c r="J840" s="341" t="s">
        <v>466</v>
      </c>
      <c r="K840" s="342"/>
      <c r="L840" s="342"/>
      <c r="M840" s="342"/>
      <c r="N840" s="342"/>
      <c r="O840" s="342"/>
      <c r="P840" s="355" t="s">
        <v>649</v>
      </c>
      <c r="Q840" s="343"/>
      <c r="R840" s="343"/>
      <c r="S840" s="343"/>
      <c r="T840" s="343"/>
      <c r="U840" s="343"/>
      <c r="V840" s="343"/>
      <c r="W840" s="343"/>
      <c r="X840" s="343"/>
      <c r="Y840" s="344">
        <v>0</v>
      </c>
      <c r="Z840" s="345"/>
      <c r="AA840" s="345"/>
      <c r="AB840" s="346"/>
      <c r="AC840" s="356"/>
      <c r="AD840" s="356"/>
      <c r="AE840" s="356"/>
      <c r="AF840" s="356"/>
      <c r="AG840" s="356"/>
      <c r="AH840" s="348" t="s">
        <v>466</v>
      </c>
      <c r="AI840" s="349"/>
      <c r="AJ840" s="349"/>
      <c r="AK840" s="349"/>
      <c r="AL840" s="350" t="s">
        <v>466</v>
      </c>
      <c r="AM840" s="351"/>
      <c r="AN840" s="351"/>
      <c r="AO840" s="352"/>
      <c r="AP840" s="353" t="s">
        <v>621</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1.5"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628</v>
      </c>
      <c r="D870" s="340"/>
      <c r="E870" s="340"/>
      <c r="F870" s="340"/>
      <c r="G870" s="340"/>
      <c r="H870" s="340"/>
      <c r="I870" s="340"/>
      <c r="J870" s="341">
        <v>4010401058533</v>
      </c>
      <c r="K870" s="342"/>
      <c r="L870" s="342"/>
      <c r="M870" s="342"/>
      <c r="N870" s="342"/>
      <c r="O870" s="342"/>
      <c r="P870" s="355" t="s">
        <v>629</v>
      </c>
      <c r="Q870" s="343"/>
      <c r="R870" s="343"/>
      <c r="S870" s="343"/>
      <c r="T870" s="343"/>
      <c r="U870" s="343"/>
      <c r="V870" s="343"/>
      <c r="W870" s="343"/>
      <c r="X870" s="343"/>
      <c r="Y870" s="344">
        <v>6</v>
      </c>
      <c r="Z870" s="345"/>
      <c r="AA870" s="345"/>
      <c r="AB870" s="346"/>
      <c r="AC870" s="356" t="s">
        <v>519</v>
      </c>
      <c r="AD870" s="364"/>
      <c r="AE870" s="364"/>
      <c r="AF870" s="364"/>
      <c r="AG870" s="364"/>
      <c r="AH870" s="365">
        <v>1</v>
      </c>
      <c r="AI870" s="366"/>
      <c r="AJ870" s="366"/>
      <c r="AK870" s="366"/>
      <c r="AL870" s="350">
        <v>92</v>
      </c>
      <c r="AM870" s="351"/>
      <c r="AN870" s="351"/>
      <c r="AO870" s="352"/>
      <c r="AP870" s="353" t="s">
        <v>630</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t="s">
        <v>623</v>
      </c>
      <c r="K1102" s="342"/>
      <c r="L1102" s="342"/>
      <c r="M1102" s="342"/>
      <c r="N1102" s="342"/>
      <c r="O1102" s="342"/>
      <c r="P1102" s="355" t="s">
        <v>624</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623</v>
      </c>
      <c r="AI1102" s="349"/>
      <c r="AJ1102" s="349"/>
      <c r="AK1102" s="349"/>
      <c r="AL1102" s="350" t="s">
        <v>623</v>
      </c>
      <c r="AM1102" s="351"/>
      <c r="AN1102" s="351"/>
      <c r="AO1102" s="352"/>
      <c r="AP1102" s="353" t="s">
        <v>626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 Y781 Y785:Y790">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39 AL841: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784">
    <cfRule type="expression" dxfId="705" priority="5">
      <formula>IF(RIGHT(TEXT(Y784,"0.#"),1)=".",FALSE,TRUE)</formula>
    </cfRule>
    <cfRule type="expression" dxfId="704" priority="6">
      <formula>IF(RIGHT(TEXT(Y784,"0.#"),1)=".",TRUE,FALSE)</formula>
    </cfRule>
  </conditionalFormatting>
  <conditionalFormatting sqref="AL840:AO840">
    <cfRule type="expression" dxfId="703" priority="1">
      <formula>IF(AND(AL840&gt;=0, RIGHT(TEXT(AL840,"0.#"),1)&lt;&gt;"."),TRUE,FALSE)</formula>
    </cfRule>
    <cfRule type="expression" dxfId="702" priority="2">
      <formula>IF(AND(AL840&gt;=0, RIGHT(TEXT(AL840,"0.#"),1)="."),TRUE,FALSE)</formula>
    </cfRule>
    <cfRule type="expression" dxfId="701" priority="3">
      <formula>IF(AND(AL840&lt;0, RIGHT(TEXT(AL840,"0.#"),1)&lt;&gt;"."),TRUE,FALSE)</formula>
    </cfRule>
    <cfRule type="expression" dxfId="700" priority="4">
      <formula>IF(AND(AL840&lt;0, RIGHT(TEXT(AL840,"0.#"),1)="."),TRUE,FALSE)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5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7" zoomScale="115" zoomScaleNormal="115" workbookViewId="0">
      <selection activeCell="Q23" sqref="Q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2018-08-14T02:24:53Z</cp:lastPrinted>
  <dcterms:created xsi:type="dcterms:W3CDTF">2012-03-13T00:50:25Z</dcterms:created>
  <dcterms:modified xsi:type="dcterms:W3CDTF">2018-08-27T05:58:10Z</dcterms:modified>
</cp:coreProperties>
</file>