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H300816-2総括へ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<sst xmlns="http://schemas.openxmlformats.org/spreadsheetml/2006/main" count="2967" uniqueCount="662">
  <si>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</si>
  <si>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</si>
  <si>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</si>
  <si>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</si>
  <si>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</si>
  <si>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</si>
  <si>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</si>
  <si>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</si>
  <si>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</si>
  <si>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</si>
  <si>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</si>
  <si>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</si>
  <si>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</si>
  <si>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</si>
  <si>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</si>
  <si>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</si>
  <si>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</si>
  <si>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</si>
  <si>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</si>
  <si>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</si>
  <si>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</si>
  <si>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</si>
  <si>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</si>
  <si>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</si>
  <si>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</si>
  <si>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</si>
  <si>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</si>
  <si>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</si>
  <si>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</si>
  <si>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</si>
  <si>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</si>
  <si>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</si>
  <si>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</si>
  <si>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</si>
  <si>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</si>
  <si>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</si>
  <si>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</si>
  <si>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</si>
  <si>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</si>
  <si>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</si>
  <si>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</si>
  <si>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</si>
  <si>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</si>
  <si>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</si>
  <si>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</si>
  <si>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</si>
  <si>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</si>
  <si>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</si>
  <si>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</si>
  <si>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</si>
  <si>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</si>
  <si>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</si>
  <si>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</si>
  <si>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</si>
  <si>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</si>
  <si>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</si>
  <si>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</si>
  <si>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</si>
  <si>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</si>
  <si>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</si>
  <si>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</si>
  <si>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</si>
  <si>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</si>
  <si>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</si>
  <si>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</si>
  <si>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</si>
  <si>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</si>
  <si>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</si>
  <si>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</si>
  <si>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</si>
  <si>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</si>
  <si>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</si>
  <si>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</si>
  <si>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</si>
  <si>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</si>
  <si>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</si>
  <si>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</si>
  <si>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</si>
  <si>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</si>
  <si>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</si>
  <si>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</si>
  <si>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</si>
  <si>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</si>
  <si>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</si>
  <si>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</si>
  <si>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</si>
  <si>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</si>
  <si>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</si>
  <si>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</si>
  <si>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</si>
  <si>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</si>
  <si>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</si>
  <si>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</si>
  <si>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</si>
  <si>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</si>
  <si>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</si>
  <si>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</si>
  <si>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</si>
  <si>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</si>
  <si>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</si>
  <si>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</si>
  <si>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</si>
  <si>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</si>
  <si>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</si>
  <si>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</si>
  <si>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</si>
  <si>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</si>
  <si>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</si>
  <si>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</si>
  <si>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</si>
  <si>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</si>
  <si>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</si>
  <si>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</si>
  <si>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</si>
  <si>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</si>
  <si>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</si>
  <si>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</si>
  <si>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</si>
  <si>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</si>
  <si>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</si>
  <si>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</si>
  <si>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</si>
  <si>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</si>
  <si>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</si>
  <si>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</si>
  <si>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</si>
  <si>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</si>
  <si>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</si>
  <si>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</si>
  <si>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</si>
  <si>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</si>
  <si>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</si>
  <si>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</si>
  <si>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</si>
  <si>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</si>
  <si>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</si>
  <si>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</si>
  <si>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</si>
  <si>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</si>
  <si>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</si>
  <si>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</si>
  <si>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</si>
  <si>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</si>
  <si>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</si>
  <si>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</si>
  <si>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</si>
  <si>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</si>
  <si>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</si>
  <si>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</si>
  <si>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</si>
  <si>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</si>
  <si>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</si>
  <si>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</si>
  <si>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</si>
  <si>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</si>
  <si>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</si>
  <si>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</si>
  <si>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</si>
  <si>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</si>
  <si>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</si>
  <si>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</si>
  <si>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</si>
  <si>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</si>
  <si>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</si>
  <si>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</si>
  <si>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</si>
  <si>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</si>
  <si>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</si>
  <si>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</si>
  <si>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</si>
  <si>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</si>
  <si>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</si>
  <si>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</si>
  <si>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</si>
  <si>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</si>
  <si>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</si>
  <si>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</si>
  <si>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</si>
  <si>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</si>
  <si>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</si>
  <si>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</si>
  <si>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</si>
  <si>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</si>
  <si>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</si>
  <si>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</si>
  <si>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</si>
  <si>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</si>
  <si>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</si>
  <si>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</si>
  <si>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</si>
  <si>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</si>
  <si>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</si>
  <si>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</si>
  <si>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</si>
  <si>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</si>
  <si>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</si>
  <si>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</si>
  <si>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</si>
  <si>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</si>
  <si>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</si>
  <si>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</si>
  <si>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</si>
  <si>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</si>
  <si>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</si>
  <si>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</si>
  <si>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</si>
  <si>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</si>
  <si>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</si>
  <si>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</si>
  <si>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</si>
  <si>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</si>
  <si>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</si>
  <si>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</si>
  <si>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</si>
  <si>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</si>
  <si>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</si>
  <si>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</si>
  <si>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</si>
  <si>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</si>
  <si>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</si>
  <si>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</si>
  <si>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</si>
  <si>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</si>
  <si>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</si>
  <si>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</si>
  <si>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</si>
  <si>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</si>
  <si>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</si>
  <si>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</si>
  <si>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</si>
  <si>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</si>
  <si>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</si>
  <si>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</si>
  <si>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</si>
  <si>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</si>
  <si>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</si>
  <si>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</si>
  <si>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</si>
  <si>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</si>
  <si>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</si>
  <si>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</si>
  <si>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</si>
  <si>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</si>
  <si>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</si>
  <si>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</si>
  <si>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</si>
  <si>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</si>
  <si>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</si>
  <si>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</si>
  <si>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</si>
  <si>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</si>
  <si>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</si>
  <si>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</si>
  <si>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</si>
  <si>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</si>
  <si>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</si>
  <si>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</si>
  <si>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</si>
  <si>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</si>
  <si>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</si>
  <si>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</si>
  <si>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</si>
  <si>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</si>
  <si>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</si>
  <si>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</si>
  <si>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</si>
  <si>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</si>
  <si>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</si>
  <si>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</si>
  <si>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</si>
  <si>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</si>
  <si>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</si>
  <si>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</si>
  <si>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</si>
  <si>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</si>
  <si>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</si>
  <si>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</si>
  <si>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</si>
  <si>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</si>
  <si>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</si>
  <si>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</si>
  <si>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</si>
  <si>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</si>
  <si>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</si>
  <si>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</si>
  <si>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</si>
  <si>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</si>
  <si>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</si>
  <si>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</si>
  <si>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</si>
  <si>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</si>
  <si>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</si>
  <si>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</si>
  <si>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</si>
  <si>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</si>
  <si>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</si>
  <si>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</si>
  <si>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</si>
  <si>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</si>
  <si>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</si>
  <si>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</si>
  <si>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</si>
  <si>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</si>
  <si>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</si>
  <si>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</si>
  <si>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</si>
  <si>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</si>
  <si>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</si>
  <si>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</si>
  <si>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</si>
  <si>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</si>
  <si>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</si>
  <si>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</si>
  <si>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</si>
  <si>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</si>
  <si>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</si>
  <si>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</si>
  <si>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</si>
  <si>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</si>
  <si>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</si>
  <si>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</si>
  <si>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</si>
  <si>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</si>
  <si>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</si>
  <si>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</si>
  <si>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</si>
  <si>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</si>
  <si>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</si>
  <si>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</si>
  <si>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</si>
  <si>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</si>
  <si>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</si>
  <si>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</si>
  <si>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</si>
  <si>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</si>
  <si>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</si>
  <si>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</si>
  <si>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</si>
  <si>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</si>
  <si>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</si>
  <si>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</si>
  <si>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</si>
  <si>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</si>
  <si>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</si>
  <si>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</si>
  <si>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</si>
  <si>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</si>
  <si>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</si>
  <si>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</si>
  <si>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</si>
  <si>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</si>
  <si>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</si>
  <si>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</si>
  <si>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</si>
  <si>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</si>
  <si>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</si>
  <si>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</si>
  <si>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</si>
  <si>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</si>
  <si>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</si>
  <si>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</si>
  <si>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</si>
  <si>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</si>
  <si>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</si>
  <si>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</si>
  <si>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</si>
  <si>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</si>
  <si>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</si>
  <si>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</si>
  <si>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</si>
  <si>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</si>
  <si>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</si>
  <si>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</si>
  <si>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</si>
  <si>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</si>
  <si>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</si>
  <si>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</si>
  <si>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</si>
  <si>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</si>
  <si>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</si>
  <si>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</si>
  <si>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</si>
  <si>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</si>
  <si>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</si>
  <si>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</si>
  <si>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</si>
  <si>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</si>
  <si>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</si>
  <si>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</si>
  <si>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</si>
  <si>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</si>
  <si>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</si>
  <si>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</si>
  <si>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</si>
  <si>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</si>
  <si>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</si>
  <si>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</si>
  <si>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</si>
  <si>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</si>
  <si>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</si>
  <si>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</si>
  <si>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</si>
  <si>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</si>
  <si>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</si>
  <si>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</si>
  <si>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</si>
  <si>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</si>
  <si>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</si>
  <si>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</si>
  <si>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</si>
  <si>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</si>
  <si>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</si>
  <si>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</si>
  <si>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</si>
  <si>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</si>
  <si>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</si>
  <si>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</si>
  <si>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</si>
  <si>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</si>
  <si>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</si>
  <si>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</si>
  <si>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</si>
  <si>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</si>
  <si>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</si>
  <si>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</si>
  <si>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</si>
  <si>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</si>
  <si>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</si>
  <si>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</si>
  <si>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</si>
  <si>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</si>
  <si>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</si>
  <si>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</si>
  <si>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</si>
  <si>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</si>
  <si>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</si>
  <si>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</si>
  <si>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</si>
  <si>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</si>
  <si>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</si>
  <si>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</si>
  <si>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</si>
  <si>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</si>
  <si>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</si>
  <si>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</si>
  <si>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</si>
  <si>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</si>
  <si>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</si>
  <si>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</si>
  <si>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</si>
  <si>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</si>
  <si>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</si>
  <si>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</si>
  <si>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</si>
  <si>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</si>
  <si>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</si>
  <si>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</si>
  <si>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</si>
  <si>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</si>
  <si>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</si>
  <si>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</si>
  <si>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</si>
  <si>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</si>
  <si>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</si>
  <si>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</si>
  <si>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</si>
  <si>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</si>
  <si>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</si>
  <si>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</si>
  <si>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</si>
  <si>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</si>
  <si>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</si>
  <si>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</si>
  <si>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</si>
  <si>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</si>
  <si>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</si>
  <si>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</si>
  <si>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</si>
  <si>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</si>
  <si>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</si>
  <si>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</si>
  <si>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</si>
  <si>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</si>
  <si>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</si>
  <si>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</si>
  <si>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</si>
  <si>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</si>
  <si>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</si>
  <si>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</si>
  <si>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</si>
  <si>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</si>
  <si>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</si>
  <si>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</si>
  <si>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</si>
  <si>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</si>
  <si>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</si>
  <si>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</si>
  <si>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</si>
  <si>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</si>
  <si>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</si>
  <si>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</si>
  <si>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</si>
  <si>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</si>
  <si>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</si>
  <si>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</si>
  <si>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</si>
  <si>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</si>
  <si>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</si>
  <si>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</si>
  <si>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</si>
  <si>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</si>
  <si>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</si>
  <si>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</si>
  <si>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</si>
  <si>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</si>
  <si>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</si>
  <si>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</si>
  <si>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</si>
  <si>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</si>
  <si>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</si>
  <si>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</si>
  <si>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</si>
  <si>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</si>
  <si>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</si>
  <si>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</si>
  <si>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</si>
  <si>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</si>
  <si>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</si>
  <si>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</si>
  <si>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</si>
  <si>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</si>
  <si>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</si>
  <si>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</si>
  <si>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</si>
  <si>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</si>
  <si>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</si>
  <si>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</si>
  <si>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</si>
  <si>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</si>
  <si>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</si>
  <si>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</si>
  <si>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</si>
  <si>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</si>
  <si>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</si>
  <si>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</si>
  <si>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</si>
  <si>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</si>
  <si>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</si>
  <si>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</si>
  <si>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 xml:space="preserve"> 東日本大震災及び平成28年熊本地震に係る復旧・復興工事安全衛生確保支援事業</t>
    <rPh sb="7" eb="8">
      <t>オヨ</t>
    </rPh>
    <rPh sb="9" eb="11">
      <t>ヘイセイ</t>
    </rPh>
    <rPh sb="13" eb="14">
      <t>ネン</t>
    </rPh>
    <rPh sb="14" eb="16">
      <t>クマモト</t>
    </rPh>
    <rPh sb="16" eb="18">
      <t>ジシン</t>
    </rPh>
    <phoneticPr fontId="6"/>
  </si>
  <si>
    <t>労働基準局安全衛生部</t>
    <rPh sb="0" eb="2">
      <t>ロウドウ</t>
    </rPh>
    <rPh sb="2" eb="4">
      <t>キジュン</t>
    </rPh>
    <rPh sb="4" eb="5">
      <t>キョク</t>
    </rPh>
    <rPh sb="5" eb="7">
      <t>アンゼン</t>
    </rPh>
    <rPh sb="7" eb="10">
      <t>エイセイブ</t>
    </rPh>
    <phoneticPr fontId="3"/>
  </si>
  <si>
    <t>安全課</t>
    <rPh sb="0" eb="3">
      <t>アンゼンカ</t>
    </rPh>
    <phoneticPr fontId="3"/>
  </si>
  <si>
    <t>○</t>
  </si>
  <si>
    <t>労働者災害補償保険法第29条第1項第3号
労働安全衛生法第106条第1項</t>
  </si>
  <si>
    <t>第１３次労働災害防止計画</t>
    <rPh sb="0" eb="1">
      <t>ダイ</t>
    </rPh>
    <rPh sb="3" eb="4">
      <t>ツギ</t>
    </rPh>
    <rPh sb="4" eb="6">
      <t>ロウドウ</t>
    </rPh>
    <rPh sb="6" eb="8">
      <t>サイガイ</t>
    </rPh>
    <rPh sb="8" eb="10">
      <t>ボウシ</t>
    </rPh>
    <rPh sb="10" eb="12">
      <t>ケイカク</t>
    </rPh>
    <phoneticPr fontId="6"/>
  </si>
  <si>
    <t>-</t>
  </si>
  <si>
    <t>-</t>
    <phoneticPr fontId="5"/>
  </si>
  <si>
    <t>安全衛生専門家による巡回指導の実施の結果、満足との回答の割合を80％以上とする。（東日本）</t>
    <rPh sb="0" eb="2">
      <t>アンゼン</t>
    </rPh>
    <rPh sb="2" eb="4">
      <t>エイセイ</t>
    </rPh>
    <rPh sb="4" eb="7">
      <t>センモンカ</t>
    </rPh>
    <rPh sb="10" eb="12">
      <t>ジュンカイ</t>
    </rPh>
    <rPh sb="12" eb="14">
      <t>シドウ</t>
    </rPh>
    <rPh sb="21" eb="23">
      <t>マンゾク</t>
    </rPh>
    <rPh sb="41" eb="44">
      <t>ヒガシニホン</t>
    </rPh>
    <phoneticPr fontId="6"/>
  </si>
  <si>
    <t>本事業の実施結果報告書</t>
    <rPh sb="0" eb="1">
      <t>ホン</t>
    </rPh>
    <rPh sb="1" eb="3">
      <t>ジギョウ</t>
    </rPh>
    <rPh sb="4" eb="6">
      <t>ジッシ</t>
    </rPh>
    <rPh sb="6" eb="8">
      <t>ケッカ</t>
    </rPh>
    <rPh sb="8" eb="11">
      <t>ホウコクショ</t>
    </rPh>
    <phoneticPr fontId="5"/>
  </si>
  <si>
    <t>建設業への新規参入者等に対しての安全衛生教育支援の実施の結果、役に立ったとの回答の割合を80％以上とする。（東日本）</t>
    <rPh sb="10" eb="11">
      <t>トウ</t>
    </rPh>
    <phoneticPr fontId="6"/>
  </si>
  <si>
    <t>本事業の実施結果報告書</t>
  </si>
  <si>
    <t>安全衛生専門家による巡回指導の実施の結果、満足との回答の割合を80％以上とする。（熊本）</t>
    <rPh sb="0" eb="2">
      <t>アンゼン</t>
    </rPh>
    <rPh sb="2" eb="4">
      <t>エイセイ</t>
    </rPh>
    <rPh sb="4" eb="7">
      <t>センモンカ</t>
    </rPh>
    <rPh sb="10" eb="12">
      <t>ジュンカイ</t>
    </rPh>
    <rPh sb="12" eb="14">
      <t>シドウ</t>
    </rPh>
    <rPh sb="21" eb="23">
      <t>マンゾク</t>
    </rPh>
    <rPh sb="41" eb="43">
      <t>クマモト</t>
    </rPh>
    <phoneticPr fontId="6"/>
  </si>
  <si>
    <t>-</t>
    <phoneticPr fontId="5"/>
  </si>
  <si>
    <t>建設業への新規参入者等に対しての安全衛生教育支援の実施の結果、役に立ったとの回答の割合を80％以上とする。（熊本）</t>
    <rPh sb="10" eb="11">
      <t>トウ</t>
    </rPh>
    <rPh sb="54" eb="56">
      <t>クマモト</t>
    </rPh>
    <phoneticPr fontId="6"/>
  </si>
  <si>
    <t>安全衛生専門家による復興工事現場に対する安全衛生巡回指導を実施する。
※28年度以降は東日本と熊本の合計</t>
    <rPh sb="0" eb="2">
      <t>アンゼン</t>
    </rPh>
    <rPh sb="38" eb="40">
      <t>ネンド</t>
    </rPh>
    <rPh sb="40" eb="42">
      <t>イコウ</t>
    </rPh>
    <rPh sb="43" eb="46">
      <t>ヒガシニホン</t>
    </rPh>
    <rPh sb="47" eb="49">
      <t>クマモト</t>
    </rPh>
    <rPh sb="50" eb="52">
      <t>ゴウケイ</t>
    </rPh>
    <phoneticPr fontId="3"/>
  </si>
  <si>
    <t>事業場</t>
    <rPh sb="0" eb="3">
      <t>ジギョウジョウ</t>
    </rPh>
    <phoneticPr fontId="5"/>
  </si>
  <si>
    <t>安全衛生専門家による建設業への新規参入者等に対する安全衛生教育のための支援を実施する。
※28年度以降は東日本と熊本の合計</t>
    <rPh sb="47" eb="49">
      <t>ネンド</t>
    </rPh>
    <rPh sb="49" eb="51">
      <t>イコウ</t>
    </rPh>
    <rPh sb="52" eb="55">
      <t>ヒガシニホン</t>
    </rPh>
    <rPh sb="56" eb="58">
      <t>クマモト</t>
    </rPh>
    <rPh sb="59" eb="61">
      <t>ゴウケイ</t>
    </rPh>
    <phoneticPr fontId="5"/>
  </si>
  <si>
    <t>人</t>
    <rPh sb="0" eb="1">
      <t>ニン</t>
    </rPh>
    <phoneticPr fontId="6"/>
  </si>
  <si>
    <t>①巡回指導単位当たりコスト
　　　＝ Ｘ * Ｙ ／ Ｚ
　Ｘ：「支出額」 
　Ｙ：①「推計巡回指導経費割合」
　　　　Ｚ：「アウトプット実績」
※28年度以降は東日本と熊本の合計</t>
    <rPh sb="78" eb="80">
      <t>イコウ</t>
    </rPh>
    <phoneticPr fontId="5"/>
  </si>
  <si>
    <t>円/事業場</t>
    <rPh sb="0" eb="1">
      <t>エン</t>
    </rPh>
    <rPh sb="2" eb="5">
      <t>ジギョウジョウ</t>
    </rPh>
    <phoneticPr fontId="6"/>
  </si>
  <si>
    <t>X*Y/Z</t>
  </si>
  <si>
    <t>②教育支援単位当たりコスト
　　　＝ Ｘ * Ｙ ／ Ｚ
　Ｘ：「支出額」 
　Ｙ：②「推計教育支援経費割合」
　Ｚ：「アウトプット実績」
※28年度以降は東日本と熊本の合計</t>
    <rPh sb="75" eb="77">
      <t>イコウ</t>
    </rPh>
    <phoneticPr fontId="5"/>
  </si>
  <si>
    <t>円/人</t>
    <rPh sb="0" eb="1">
      <t>エン</t>
    </rPh>
    <rPh sb="2" eb="3">
      <t>ヒト</t>
    </rPh>
    <phoneticPr fontId="6"/>
  </si>
  <si>
    <t>労働者が安全で健康に働くことができる職場づくりを推進すること（施策目標Ⅲ-２-１）</t>
  </si>
  <si>
    <t>1 労働災害による死亡者数</t>
  </si>
  <si>
    <t>-</t>
    <phoneticPr fontId="5"/>
  </si>
  <si>
    <t>2 労働災害による死傷者数（休業４日以上）</t>
  </si>
  <si>
    <t>東日本大震災及び熊本地震に係る復旧・復興工事においては、多数の中小事業者が参入するとともに、建設需要の急増により、安全衛生管理担当者の不足が顕在化しており、労働災害の増加が危惧されている。このため、安全衛生に関する拠点を被災地域に設置し、専門家による工事現場への巡回指導による統括安全衛生管理の徹底を図るとともに、新規参入者、管理監督者等に対する安全衛生に関する教育・研修等の事業者支援を実施する。
平成7年に発生した阪神・淡路大震災に係る復旧工事では、平成7年に944人の方が死傷し、40人の方が亡くなられるという事態となり、その後も復興工事の実施に伴う労働災害が多発し、災害発生件数が震災発生前の水準に至るまで数年間を要した。東日本大震災及び熊本地震では、本事業の実施で災害発生率を抑制し、測定指標１及び２に寄与すると見込んでいる。</t>
    <rPh sb="6" eb="7">
      <t>オヨ</t>
    </rPh>
    <rPh sb="8" eb="10">
      <t>クマモト</t>
    </rPh>
    <rPh sb="10" eb="12">
      <t>ジシン</t>
    </rPh>
    <rPh sb="112" eb="114">
      <t>チイキ</t>
    </rPh>
    <rPh sb="321" eb="322">
      <t>オヨ</t>
    </rPh>
    <rPh sb="323" eb="325">
      <t>クマモト</t>
    </rPh>
    <rPh sb="325" eb="327">
      <t>ジシン</t>
    </rPh>
    <phoneticPr fontId="5"/>
  </si>
  <si>
    <t>有</t>
  </si>
  <si>
    <t>無</t>
  </si>
  <si>
    <t>‐</t>
  </si>
  <si>
    <t>東日本大震災等に係る復旧・復興工事での労働災害は多発しており、かつ、復旧・復興工事の進捗状況が被災地により異なることから、安全衛生拠点を被災地域に開設し、専門家による技術的な支援を行うニーズは高い。</t>
    <rPh sb="6" eb="7">
      <t>トウ</t>
    </rPh>
    <rPh sb="70" eb="72">
      <t>チイキ</t>
    </rPh>
    <phoneticPr fontId="6"/>
  </si>
  <si>
    <t>労働安全衛生法第106条第1項に、国は労働災害防止に資するため、事業者が行う活動について技術上の助言その他必要な援助を行うように努めることとされており、本事業は国が実施すべき事業である。</t>
  </si>
  <si>
    <t>本事業は、労働災害の防止のため、事業者に対して支援を行うものであり、事業者から徴収した労災保険料から経費を支出していることから、受益者との負担関係は妥当である。</t>
  </si>
  <si>
    <t>経験のある安全衛生指導員による復興工事現場に対する安全衛生巡回指導等の費用として妥当である。</t>
  </si>
  <si>
    <t>本事業の遂行に要した指導員、業務管理者等に対する謝金等、保護具購入費等、被災地の活動拠点のための事務所、車両等借料等の真に必要なものに使用されている。</t>
  </si>
  <si>
    <t>一般競争入札（総合評価契約）により、結果として、予算額より契約金額が低額となったためであるが、仕様書上の事業を適正に実施し、成果実績は目標値を上回っているため、理由は妥当である。</t>
    <rPh sb="0" eb="2">
      <t>イッパン</t>
    </rPh>
    <rPh sb="2" eb="4">
      <t>キョウソウ</t>
    </rPh>
    <rPh sb="4" eb="6">
      <t>ニュウサツ</t>
    </rPh>
    <rPh sb="11" eb="13">
      <t>ケイヤク</t>
    </rPh>
    <phoneticPr fontId="5"/>
  </si>
  <si>
    <t>高い成果実績を達成しており、必要な経費で効率的に事業が運営できているといえる。</t>
    <rPh sb="0" eb="1">
      <t>タカ</t>
    </rPh>
    <rPh sb="2" eb="4">
      <t>セイカ</t>
    </rPh>
    <rPh sb="4" eb="6">
      <t>ジッセキ</t>
    </rPh>
    <rPh sb="7" eb="9">
      <t>タッセイ</t>
    </rPh>
    <rPh sb="14" eb="16">
      <t>ヒツヨウ</t>
    </rPh>
    <rPh sb="17" eb="19">
      <t>ケイヒ</t>
    </rPh>
    <rPh sb="20" eb="23">
      <t>コウリツテキ</t>
    </rPh>
    <rPh sb="24" eb="26">
      <t>ジギョウ</t>
    </rPh>
    <rPh sb="27" eb="29">
      <t>ウンエイ</t>
    </rPh>
    <phoneticPr fontId="6"/>
  </si>
  <si>
    <t>成果実績は目標を上回っており、目標に見合ったものと言える。</t>
    <rPh sb="0" eb="2">
      <t>セイカ</t>
    </rPh>
    <rPh sb="2" eb="4">
      <t>ジッセキ</t>
    </rPh>
    <rPh sb="5" eb="7">
      <t>モクヒョウ</t>
    </rPh>
    <rPh sb="8" eb="10">
      <t>ウワマワ</t>
    </rPh>
    <rPh sb="15" eb="17">
      <t>モクヒョウ</t>
    </rPh>
    <rPh sb="18" eb="20">
      <t>ミア</t>
    </rPh>
    <rPh sb="25" eb="26">
      <t>イ</t>
    </rPh>
    <phoneticPr fontId="5"/>
  </si>
  <si>
    <t>活動実績は見込みどおりであり、見込みに見合ったものといえる。</t>
  </si>
  <si>
    <t>被災地に拠点を設置し、工事現場の巡回指導等の活動を効率良く実施できている。</t>
    <rPh sb="20" eb="21">
      <t>ナド</t>
    </rPh>
    <rPh sb="22" eb="24">
      <t>カツドウ</t>
    </rPh>
    <phoneticPr fontId="1"/>
  </si>
  <si>
    <t>成果実績は目標を達成し、活動実績は見込みどおりであることから、適切に事業が実施されていると考える。</t>
    <rPh sb="0" eb="2">
      <t>セイカ</t>
    </rPh>
    <rPh sb="2" eb="4">
      <t>ジッセキ</t>
    </rPh>
    <rPh sb="5" eb="7">
      <t>モクヒョウ</t>
    </rPh>
    <rPh sb="8" eb="10">
      <t>タッセイ</t>
    </rPh>
    <rPh sb="12" eb="14">
      <t>カツドウ</t>
    </rPh>
    <rPh sb="14" eb="16">
      <t>ジッセキ</t>
    </rPh>
    <rPh sb="17" eb="19">
      <t>ミコ</t>
    </rPh>
    <rPh sb="31" eb="33">
      <t>テキセツ</t>
    </rPh>
    <rPh sb="34" eb="36">
      <t>ジギョウ</t>
    </rPh>
    <rPh sb="37" eb="39">
      <t>ジッシ</t>
    </rPh>
    <rPh sb="45" eb="46">
      <t>カンガ</t>
    </rPh>
    <phoneticPr fontId="5"/>
  </si>
  <si>
    <t>厚生労働省</t>
  </si>
  <si>
    <t>-</t>
    <phoneticPr fontId="5"/>
  </si>
  <si>
    <t>-</t>
    <phoneticPr fontId="5"/>
  </si>
  <si>
    <t>東日本大震災及び平成28年熊本地震に係る復旧・復興工事については、短期間のうちに大量に行われており、多数の中小事業者が参入することが想定されることから、安全衛生に関する諸問題に対応する窓口となる拠点を被災地に開設し、専門家による技術的な支援を行うことで、労働災害防止対策の徹底を図り、もって円滑な復旧・復興工事の推進に寄与する。
※平成28年熊本地震の被災地域については、平成28年度途中から実施したもので、平成28年度は補正予算で対応した。</t>
    <rPh sb="6" eb="7">
      <t>オヨ</t>
    </rPh>
    <rPh sb="8" eb="10">
      <t>ヘイセイ</t>
    </rPh>
    <rPh sb="12" eb="13">
      <t>ネン</t>
    </rPh>
    <rPh sb="13" eb="15">
      <t>クマモト</t>
    </rPh>
    <rPh sb="15" eb="17">
      <t>ジシン</t>
    </rPh>
    <rPh sb="33" eb="36">
      <t>タンキカン</t>
    </rPh>
    <rPh sb="40" eb="42">
      <t>タイリョウ</t>
    </rPh>
    <rPh sb="43" eb="44">
      <t>オコナ</t>
    </rPh>
    <rPh sb="50" eb="52">
      <t>タスウ</t>
    </rPh>
    <rPh sb="53" eb="55">
      <t>チュウショウ</t>
    </rPh>
    <rPh sb="55" eb="58">
      <t>ジギョウシャ</t>
    </rPh>
    <rPh sb="59" eb="61">
      <t>サンニュウ</t>
    </rPh>
    <rPh sb="97" eb="99">
      <t>キョテン</t>
    </rPh>
    <rPh sb="151" eb="153">
      <t>フッコウ</t>
    </rPh>
    <rPh sb="166" eb="168">
      <t>ヘイセイ</t>
    </rPh>
    <rPh sb="170" eb="171">
      <t>ネン</t>
    </rPh>
    <rPh sb="171" eb="173">
      <t>クマモト</t>
    </rPh>
    <rPh sb="173" eb="175">
      <t>ジシン</t>
    </rPh>
    <rPh sb="176" eb="178">
      <t>ヒサイ</t>
    </rPh>
    <rPh sb="178" eb="180">
      <t>チイキ</t>
    </rPh>
    <rPh sb="186" eb="188">
      <t>ヘイセイ</t>
    </rPh>
    <rPh sb="190" eb="192">
      <t>ネンド</t>
    </rPh>
    <rPh sb="192" eb="194">
      <t>トチュウ</t>
    </rPh>
    <rPh sb="196" eb="198">
      <t>ジッシ</t>
    </rPh>
    <rPh sb="204" eb="206">
      <t>ヘイセイ</t>
    </rPh>
    <rPh sb="208" eb="210">
      <t>ネンド</t>
    </rPh>
    <rPh sb="211" eb="213">
      <t>ホセイ</t>
    </rPh>
    <rPh sb="213" eb="215">
      <t>ヨサン</t>
    </rPh>
    <rPh sb="216" eb="218">
      <t>タイオウ</t>
    </rPh>
    <phoneticPr fontId="3"/>
  </si>
  <si>
    <t>労働災害防止対策事業
委託費</t>
    <rPh sb="0" eb="2">
      <t>ロウドウ</t>
    </rPh>
    <rPh sb="2" eb="4">
      <t>サイガイ</t>
    </rPh>
    <rPh sb="4" eb="6">
      <t>ボウシ</t>
    </rPh>
    <rPh sb="6" eb="8">
      <t>タイサク</t>
    </rPh>
    <rPh sb="8" eb="10">
      <t>ジギョウ</t>
    </rPh>
    <rPh sb="11" eb="14">
      <t>イタクヒ</t>
    </rPh>
    <phoneticPr fontId="5"/>
  </si>
  <si>
    <t>172,971,379×　
0.69/2538　</t>
    <phoneticPr fontId="5"/>
  </si>
  <si>
    <t>209,922,212×　
0.59/2677</t>
    <phoneticPr fontId="5"/>
  </si>
  <si>
    <t>172,971,379×　
0.31/5,137　</t>
    <phoneticPr fontId="5"/>
  </si>
  <si>
    <t>209,922,212×　
0.41/6,602　</t>
    <phoneticPr fontId="5"/>
  </si>
  <si>
    <t>X*Y/Z</t>
    <phoneticPr fontId="5"/>
  </si>
  <si>
    <t>226,559,073×　
0.76/2920</t>
    <phoneticPr fontId="5"/>
  </si>
  <si>
    <t>226,559,073×　
0.24/12871</t>
    <phoneticPr fontId="5"/>
  </si>
  <si>
    <t>-</t>
    <phoneticPr fontId="5"/>
  </si>
  <si>
    <t>-</t>
    <phoneticPr fontId="5"/>
  </si>
  <si>
    <t>-</t>
    <phoneticPr fontId="5"/>
  </si>
  <si>
    <t>-</t>
    <phoneticPr fontId="5"/>
  </si>
  <si>
    <t>-</t>
    <phoneticPr fontId="5"/>
  </si>
  <si>
    <t>-</t>
    <phoneticPr fontId="5"/>
  </si>
  <si>
    <t>-</t>
    <phoneticPr fontId="5"/>
  </si>
  <si>
    <t>-</t>
    <phoneticPr fontId="5"/>
  </si>
  <si>
    <t>平成30年度から開始された第13次労働災害防止計画の目標達成のため、地震、台風、大雨等の自然災害に被災した地域の復旧・復興工事における労働災害防止対策の徹底について位置付けられており、当該事業の優先度は高い。</t>
    <rPh sb="97" eb="100">
      <t>ユウセンド</t>
    </rPh>
    <phoneticPr fontId="5"/>
  </si>
  <si>
    <t>-</t>
    <phoneticPr fontId="5"/>
  </si>
  <si>
    <t>-</t>
    <phoneticPr fontId="5"/>
  </si>
  <si>
    <t>－</t>
    <phoneticPr fontId="5"/>
  </si>
  <si>
    <t>新23-086</t>
    <rPh sb="0" eb="1">
      <t>シン</t>
    </rPh>
    <phoneticPr fontId="5"/>
  </si>
  <si>
    <t>928</t>
    <phoneticPr fontId="5"/>
  </si>
  <si>
    <t>375</t>
    <phoneticPr fontId="5"/>
  </si>
  <si>
    <t>382</t>
    <phoneticPr fontId="5"/>
  </si>
  <si>
    <t>389</t>
    <phoneticPr fontId="5"/>
  </si>
  <si>
    <t>384</t>
    <phoneticPr fontId="5"/>
  </si>
  <si>
    <t>A.特別民間法人建設業労働災害防止協会</t>
    <phoneticPr fontId="5"/>
  </si>
  <si>
    <t>事業費</t>
    <rPh sb="0" eb="3">
      <t>ジギョウヒ</t>
    </rPh>
    <phoneticPr fontId="5"/>
  </si>
  <si>
    <t>管理諸経費</t>
    <rPh sb="0" eb="2">
      <t>カンリ</t>
    </rPh>
    <rPh sb="2" eb="5">
      <t>ショケイヒ</t>
    </rPh>
    <phoneticPr fontId="5"/>
  </si>
  <si>
    <t>消費税</t>
    <rPh sb="0" eb="3">
      <t>ショウヒゼイ</t>
    </rPh>
    <phoneticPr fontId="5"/>
  </si>
  <si>
    <t>巡回指導謝金、旅費等</t>
    <rPh sb="0" eb="2">
      <t>ジュンカイ</t>
    </rPh>
    <rPh sb="2" eb="4">
      <t>シドウ</t>
    </rPh>
    <rPh sb="4" eb="6">
      <t>シャキン</t>
    </rPh>
    <rPh sb="7" eb="9">
      <t>リョヒ</t>
    </rPh>
    <rPh sb="9" eb="10">
      <t>トウ</t>
    </rPh>
    <phoneticPr fontId="5"/>
  </si>
  <si>
    <t>人件費等</t>
    <rPh sb="0" eb="3">
      <t>ジンケンヒ</t>
    </rPh>
    <rPh sb="3" eb="4">
      <t>トウ</t>
    </rPh>
    <phoneticPr fontId="5"/>
  </si>
  <si>
    <t>事業概要のとおり</t>
    <rPh sb="0" eb="4">
      <t>ジギョウガイヨウ</t>
    </rPh>
    <phoneticPr fontId="5"/>
  </si>
  <si>
    <t>－</t>
    <phoneticPr fontId="5"/>
  </si>
  <si>
    <t>-</t>
    <phoneticPr fontId="5"/>
  </si>
  <si>
    <t>　①　復旧・復興工事現場を巡回し、より安全な作業方法等について助言を行う。
　②　建設工事に不慣れな未熟練労働者等に対する安全衛生教育を充実させるための支援を行う。</t>
    <phoneticPr fontId="5"/>
  </si>
  <si>
    <t>予算執行率は90％未満であるが、事業の目標を達成するとともに、一般競争入札による予算執行の効率化が進んでいる。今後、予算執行率を踏まえた、予算の見直し等の検討を行い、引き続き事業目標の達成を目指すとともに、効率的な予算執行を更に進める。</t>
    <phoneticPr fontId="5"/>
  </si>
  <si>
    <t>労働者死傷病報告、建築着工統計調査、都道府県別労災保険・雇用保険適用状況</t>
    <rPh sb="0" eb="3">
      <t>ロウドウシャ</t>
    </rPh>
    <rPh sb="3" eb="6">
      <t>シショウビョウ</t>
    </rPh>
    <rPh sb="6" eb="8">
      <t>ホウコク</t>
    </rPh>
    <rPh sb="9" eb="11">
      <t>ケンチク</t>
    </rPh>
    <rPh sb="11" eb="13">
      <t>チャッコウ</t>
    </rPh>
    <rPh sb="13" eb="15">
      <t>トウケイ</t>
    </rPh>
    <rPh sb="15" eb="17">
      <t>チョウサ</t>
    </rPh>
    <rPh sb="18" eb="22">
      <t>トドウフケン</t>
    </rPh>
    <rPh sb="22" eb="23">
      <t>ベツ</t>
    </rPh>
    <rPh sb="23" eb="25">
      <t>ロウサイ</t>
    </rPh>
    <rPh sb="25" eb="27">
      <t>ホケン</t>
    </rPh>
    <rPh sb="28" eb="30">
      <t>コヨウ</t>
    </rPh>
    <rPh sb="30" eb="32">
      <t>ホケン</t>
    </rPh>
    <rPh sb="32" eb="34">
      <t>テキヨウ</t>
    </rPh>
    <rPh sb="34" eb="36">
      <t>ジョウキョウ</t>
    </rPh>
    <phoneticPr fontId="5"/>
  </si>
  <si>
    <t xml:space="preserve">労働災害発生率(2.8%)以下
（岩手県、宮城県、福島県の全建設現場数に対する休業４日以上の労働災害発生件数／岩手県、宮城県、福島県の全建設現場数）
</t>
    <rPh sb="52" eb="54">
      <t>ケンスウ</t>
    </rPh>
    <phoneticPr fontId="5"/>
  </si>
  <si>
    <t>満足との回答を得る割合
（満足の回答数／安全衛生専門家による巡回指導の実施件数）</t>
    <rPh sb="0" eb="2">
      <t>マンゾク</t>
    </rPh>
    <rPh sb="7" eb="8">
      <t>エ</t>
    </rPh>
    <rPh sb="9" eb="11">
      <t>ワリアイ</t>
    </rPh>
    <rPh sb="13" eb="15">
      <t>マンゾク</t>
    </rPh>
    <rPh sb="16" eb="19">
      <t>カイトウスウ</t>
    </rPh>
    <rPh sb="37" eb="39">
      <t>ケンスウ</t>
    </rPh>
    <phoneticPr fontId="6"/>
  </si>
  <si>
    <t>役に立ったとの回答を得る割合
（役に立ったとの回答数／建設業への新規参入者等に対しての安全衛生教育支援の実施件数）</t>
    <rPh sb="0" eb="1">
      <t>ヤク</t>
    </rPh>
    <rPh sb="2" eb="3">
      <t>タ</t>
    </rPh>
    <rPh sb="10" eb="11">
      <t>エ</t>
    </rPh>
    <rPh sb="12" eb="14">
      <t>ワリアイ</t>
    </rPh>
    <rPh sb="16" eb="17">
      <t>ヤク</t>
    </rPh>
    <rPh sb="18" eb="19">
      <t>タ</t>
    </rPh>
    <rPh sb="23" eb="26">
      <t>カイトウスウ</t>
    </rPh>
    <rPh sb="54" eb="56">
      <t>ケンスウ</t>
    </rPh>
    <phoneticPr fontId="6"/>
  </si>
  <si>
    <t>満足との回答を得る割合
（満足の回答数／安全衛生専門家による巡回指導の実施件数）</t>
    <rPh sb="0" eb="2">
      <t>マンゾク</t>
    </rPh>
    <rPh sb="7" eb="8">
      <t>エ</t>
    </rPh>
    <rPh sb="9" eb="11">
      <t>ワリアイ</t>
    </rPh>
    <phoneticPr fontId="6"/>
  </si>
  <si>
    <t>役に立ったとの回答を得る割合（役に立ったとの回答数／建設業への新規参入者等に対しての安全衛生教育支援の実施件数）</t>
    <rPh sb="0" eb="1">
      <t>ヤク</t>
    </rPh>
    <rPh sb="2" eb="3">
      <t>タ</t>
    </rPh>
    <rPh sb="10" eb="11">
      <t>エ</t>
    </rPh>
    <rPh sb="12" eb="14">
      <t>ワリアイ</t>
    </rPh>
    <phoneticPr fontId="6"/>
  </si>
  <si>
    <t>施策大目標２　労働者が安全で健康に働くことができる職場づくりを推進すること（Ⅲ－２）</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</si>
  <si>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t>
    <phoneticPr fontId="5"/>
  </si>
  <si>
    <t>-</t>
    <phoneticPr fontId="5"/>
  </si>
  <si>
    <t>-</t>
    <phoneticPr fontId="5"/>
  </si>
  <si>
    <t>一般競争入札（総合評価落札方式）を導入し、競争性の確保を図っているところであるが、一社応札解消のため、事業内容の見直し（巡回指導件数の縮減等）公示後の幅広い声かけ、前年度成果物の提供等により、応札しやすい環境を整えた。</t>
    <rPh sb="0" eb="2">
      <t>イッパン</t>
    </rPh>
    <rPh sb="2" eb="4">
      <t>キョウソウ</t>
    </rPh>
    <rPh sb="4" eb="6">
      <t>ニュウサツ</t>
    </rPh>
    <rPh sb="7" eb="9">
      <t>ソウゴウ</t>
    </rPh>
    <rPh sb="9" eb="11">
      <t>ヒョウカ</t>
    </rPh>
    <rPh sb="11" eb="13">
      <t>ラクサツ</t>
    </rPh>
    <rPh sb="13" eb="15">
      <t>ホウシキ</t>
    </rPh>
    <rPh sb="17" eb="19">
      <t>ドウニュウ</t>
    </rPh>
    <rPh sb="21" eb="24">
      <t>キョウソウセイ</t>
    </rPh>
    <rPh sb="25" eb="27">
      <t>カクホ</t>
    </rPh>
    <rPh sb="28" eb="29">
      <t>ハカ</t>
    </rPh>
    <rPh sb="51" eb="53">
      <t>ジギョウ</t>
    </rPh>
    <rPh sb="53" eb="55">
      <t>ナイヨウ</t>
    </rPh>
    <rPh sb="56" eb="58">
      <t>ミナオ</t>
    </rPh>
    <rPh sb="60" eb="62">
      <t>ジュンカイ</t>
    </rPh>
    <rPh sb="62" eb="64">
      <t>シドウ</t>
    </rPh>
    <rPh sb="64" eb="66">
      <t>ケンスウ</t>
    </rPh>
    <rPh sb="67" eb="69">
      <t>シュクゲン</t>
    </rPh>
    <rPh sb="69" eb="70">
      <t>トウ</t>
    </rPh>
    <phoneticPr fontId="5"/>
  </si>
  <si>
    <t>本事業は、被災地の復興等工事の急増に伴い、行政だけでは対応できない現場指導の補完等を図ることを目的として委託事業として実施し、行政が行う現場指導と同等の効果を上げている。他の方法として行政が巡回指導等を行う専門家を直接雇用することも考えられるが、この場合でも同様の間接経費等が必要であること、行政職員による管理運営が必要であり、行政が行う現場指導等の件数の減少につながることから直接雇用は困難であり、本事業は効果的に実施できていると言える。</t>
    <rPh sb="200" eb="201">
      <t>ホン</t>
    </rPh>
    <rPh sb="201" eb="203">
      <t>ジギョウ</t>
    </rPh>
    <rPh sb="204" eb="207">
      <t>コウカテキ</t>
    </rPh>
    <rPh sb="208" eb="210">
      <t>ジッシ</t>
    </rPh>
    <rPh sb="216" eb="217">
      <t>イ</t>
    </rPh>
    <phoneticPr fontId="5"/>
  </si>
  <si>
    <t>特別民間法人建設業労働災害防止協会</t>
    <rPh sb="0" eb="2">
      <t>トクベツ</t>
    </rPh>
    <rPh sb="2" eb="4">
      <t>ミンカン</t>
    </rPh>
    <rPh sb="4" eb="6">
      <t>ホウジン</t>
    </rPh>
    <rPh sb="6" eb="9">
      <t>ケンセツギョウ</t>
    </rPh>
    <rPh sb="9" eb="11">
      <t>ロウドウ</t>
    </rPh>
    <rPh sb="11" eb="13">
      <t>サイガイ</t>
    </rPh>
    <rPh sb="13" eb="15">
      <t>ボウシ</t>
    </rPh>
    <rPh sb="15" eb="17">
      <t>キョウカイ</t>
    </rPh>
    <phoneticPr fontId="5"/>
  </si>
  <si>
    <t>-</t>
    <phoneticPr fontId="5"/>
  </si>
  <si>
    <t>成果実績は目標を達成しており、活動実績も当初見込みを上回っているが、
執行率を勘案して積算を見直す等事業内容を精査し、予算額の縮減について検討すること。</t>
    <phoneticPr fontId="5"/>
  </si>
  <si>
    <t>アウトカム（労働災害発生率）については熊本の指標の追加を。例年不用額が生じている為原因を確認し適正な予算計上を行うとともに事業終了年度の見込み記載の検討を行うこと。入札においては一社応札解消に努め、効率的効果的に事業の執行をすること。（横田　響子）</t>
    <phoneticPr fontId="5"/>
  </si>
  <si>
    <t>-</t>
    <phoneticPr fontId="5"/>
  </si>
  <si>
    <t>奥村　伸人</t>
    <rPh sb="0" eb="2">
      <t>オクムラ</t>
    </rPh>
    <rPh sb="3" eb="5">
      <t>ノブト</t>
    </rPh>
    <phoneticPr fontId="5"/>
  </si>
  <si>
    <t>復旧・復興工事現場の巡回指導回数見直しによる減</t>
    <rPh sb="0" eb="2">
      <t>フッキュウ</t>
    </rPh>
    <rPh sb="3" eb="5">
      <t>フッコウ</t>
    </rPh>
    <rPh sb="5" eb="7">
      <t>コウジ</t>
    </rPh>
    <rPh sb="7" eb="9">
      <t>ゲンバ</t>
    </rPh>
    <rPh sb="10" eb="12">
      <t>ジュンカイ</t>
    </rPh>
    <rPh sb="12" eb="14">
      <t>シドウ</t>
    </rPh>
    <rPh sb="14" eb="16">
      <t>カイスウ</t>
    </rPh>
    <rPh sb="16" eb="18">
      <t>ミナオ</t>
    </rPh>
    <rPh sb="22" eb="23">
      <t>ゲン</t>
    </rPh>
    <phoneticPr fontId="5"/>
  </si>
  <si>
    <t>縮減</t>
  </si>
  <si>
    <t>所見を踏まえ、アウトカムに熊本の指標を追加した。
復旧・復興工事現場の巡回指導回数見直し、予算額を縮減した。また、今後、事業終了（見込み）年度の検討を行う。
その他、引き続き、一者応札解消を目指すとともに、一般競争入札による応札額を踏まえながら適正な予算計上に努めていく。</t>
    <rPh sb="0" eb="2">
      <t>ショケン</t>
    </rPh>
    <rPh sb="3" eb="4">
      <t>フ</t>
    </rPh>
    <rPh sb="13" eb="15">
      <t>クマモト</t>
    </rPh>
    <rPh sb="16" eb="18">
      <t>シヒョウ</t>
    </rPh>
    <rPh sb="19" eb="21">
      <t>ツイカ</t>
    </rPh>
    <rPh sb="45" eb="48">
      <t>ヨサンガク</t>
    </rPh>
    <rPh sb="49" eb="51">
      <t>シュクゲン</t>
    </rPh>
    <rPh sb="57" eb="59">
      <t>コンゴ</t>
    </rPh>
    <rPh sb="81" eb="82">
      <t>タ</t>
    </rPh>
    <rPh sb="83" eb="84">
      <t>ヒ</t>
    </rPh>
    <rPh sb="85" eb="86">
      <t>ツヅ</t>
    </rPh>
    <rPh sb="88" eb="89">
      <t>イッ</t>
    </rPh>
    <rPh sb="89" eb="90">
      <t>シャ</t>
    </rPh>
    <rPh sb="90" eb="92">
      <t>オウサツ</t>
    </rPh>
    <rPh sb="92" eb="94">
      <t>カイショウ</t>
    </rPh>
    <rPh sb="95" eb="97">
      <t>メザ</t>
    </rPh>
    <rPh sb="103" eb="105">
      <t>イッパン</t>
    </rPh>
    <rPh sb="105" eb="107">
      <t>キョウソウ</t>
    </rPh>
    <rPh sb="107" eb="109">
      <t>ニュウサツ</t>
    </rPh>
    <rPh sb="112" eb="115">
      <t>オウサツガク</t>
    </rPh>
    <rPh sb="116" eb="117">
      <t>フ</t>
    </rPh>
    <rPh sb="122" eb="124">
      <t>テキセイ</t>
    </rPh>
    <rPh sb="125" eb="127">
      <t>ヨサン</t>
    </rPh>
    <rPh sb="127" eb="129">
      <t>ケイジョウ</t>
    </rPh>
    <rPh sb="130" eb="131">
      <t>ツト</t>
    </rPh>
    <phoneticPr fontId="5"/>
  </si>
  <si>
    <t>岩手県、宮城県、福島県の全建設現場数に対する休業４日以上の労働災害発生率が平成22年の値(2.8%)を下回る。
※達成度は、平成22年の値をその年の実績で除した値とする。</t>
    <phoneticPr fontId="5"/>
  </si>
  <si>
    <t>労働者死傷病報告、建築着工統計調査、都道府県別労災保険・雇用保険適用状況</t>
    <phoneticPr fontId="5"/>
  </si>
  <si>
    <t>-</t>
    <phoneticPr fontId="5"/>
  </si>
  <si>
    <t>-</t>
    <phoneticPr fontId="5"/>
  </si>
  <si>
    <t>熊本県の全建設現場数に対する休業４日以上の労働災害発生率が平成27年の値(3.4%)を下回る。
※達成度は、平成27年の値をその年の実績で除した値とする。</t>
    <rPh sb="0" eb="2">
      <t>クマモト</t>
    </rPh>
    <phoneticPr fontId="5"/>
  </si>
  <si>
    <t>労働災害発生率(3.4%)以下
（熊本県の全建設現場数に対する休業４日以上の労働災害発生件数／熊本県の全建設現場数）</t>
    <rPh sb="17" eb="19">
      <t>クマモト</t>
    </rPh>
    <rPh sb="47" eb="49">
      <t>クマモト</t>
    </rPh>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</si>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</sst>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12700</xdr:colOff>
      <xdr:row>741</xdr:row>
      <xdr:rowOff>0</xdr:rowOff>
    </xdr:from>
    <xdr:to>
      <xdr:col>30</xdr:col>
      <xdr:colOff>127000</xdr:colOff>
      <xdr:row>743</xdr:row>
      <xdr:rowOff>38100</xdr:rowOff>
    </xdr:to>
    <xdr:sp macro="" textlink="">
      <xdr:nvSpPr>
        <xdr:cNvPr id="4" name="テキスト ボックス 3"/>
        <xdr:cNvSpPr txBox="1"/>
      </xdr:nvSpPr>
      <xdr:spPr>
        <a:xfrm>
          <a:off x="4483100" y="52311300"/>
          <a:ext cx="1739900" cy="749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（２２７百万円）</a:t>
          </a:r>
        </a:p>
      </xdr:txBody>
    </xdr:sp>
    <xdr:clientData/>
  </xdr:twoCellAnchor>
  <xdr:twoCellAnchor>
    <xdr:from>
      <xdr:col>18</xdr:col>
      <xdr:colOff>127000</xdr:colOff>
      <xdr:row>744</xdr:row>
      <xdr:rowOff>330200</xdr:rowOff>
    </xdr:from>
    <xdr:to>
      <xdr:col>42</xdr:col>
      <xdr:colOff>0</xdr:colOff>
      <xdr:row>747</xdr:row>
      <xdr:rowOff>33617</xdr:rowOff>
    </xdr:to>
    <xdr:sp macro="" textlink="">
      <xdr:nvSpPr>
        <xdr:cNvPr id="7" name="テキスト ボックス 6"/>
        <xdr:cNvSpPr txBox="1"/>
      </xdr:nvSpPr>
      <xdr:spPr>
        <a:xfrm>
          <a:off x="3757706" y="54846818"/>
          <a:ext cx="4713941" cy="7455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Ａ：特別民間法人建設業労働災害防止協会</a:t>
          </a:r>
          <a:endParaRPr kumimoji="1" lang="en-US" altLang="ja-JP" sz="1600"/>
        </a:p>
        <a:p>
          <a:pPr algn="ctr"/>
          <a:r>
            <a:rPr kumimoji="1" lang="ja-JP" altLang="en-US" sz="1600"/>
            <a:t>（２２７百万円）</a:t>
          </a:r>
        </a:p>
      </xdr:txBody>
    </xdr:sp>
    <xdr:clientData/>
  </xdr:twoCellAnchor>
  <xdr:twoCellAnchor>
    <xdr:from>
      <xdr:col>24</xdr:col>
      <xdr:colOff>0</xdr:colOff>
      <xdr:row>747</xdr:row>
      <xdr:rowOff>38100</xdr:rowOff>
    </xdr:from>
    <xdr:to>
      <xdr:col>49</xdr:col>
      <xdr:colOff>50800</xdr:colOff>
      <xdr:row>749</xdr:row>
      <xdr:rowOff>177800</xdr:rowOff>
    </xdr:to>
    <xdr:sp macro="" textlink="">
      <xdr:nvSpPr>
        <xdr:cNvPr id="8" name="テキスト ボックス 7"/>
        <xdr:cNvSpPr txBox="1"/>
      </xdr:nvSpPr>
      <xdr:spPr>
        <a:xfrm>
          <a:off x="4876800" y="55689500"/>
          <a:ext cx="5130800" cy="850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東日本大震災及び熊本地震の被災地に安全衛生専門家の活動拠点の設置、復旧・復興工事現場の巡回指導、新規参入者等に対する安全衛生教育支援</a:t>
          </a:r>
        </a:p>
      </xdr:txBody>
    </xdr:sp>
    <xdr:clientData/>
  </xdr:twoCellAnchor>
  <xdr:twoCellAnchor>
    <xdr:from>
      <xdr:col>26</xdr:col>
      <xdr:colOff>25400</xdr:colOff>
      <xdr:row>743</xdr:row>
      <xdr:rowOff>76200</xdr:rowOff>
    </xdr:from>
    <xdr:to>
      <xdr:col>37</xdr:col>
      <xdr:colOff>38100</xdr:colOff>
      <xdr:row>744</xdr:row>
      <xdr:rowOff>63500</xdr:rowOff>
    </xdr:to>
    <xdr:sp macro="" textlink="">
      <xdr:nvSpPr>
        <xdr:cNvPr id="9" name="テキスト ボックス 8"/>
        <xdr:cNvSpPr txBox="1"/>
      </xdr:nvSpPr>
      <xdr:spPr>
        <a:xfrm>
          <a:off x="5308600" y="53098700"/>
          <a:ext cx="22479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事業管理、受託者への指導</a:t>
          </a:r>
        </a:p>
      </xdr:txBody>
    </xdr:sp>
    <xdr:clientData/>
  </xdr:twoCellAnchor>
  <xdr:twoCellAnchor>
    <xdr:from>
      <xdr:col>23</xdr:col>
      <xdr:colOff>12700</xdr:colOff>
      <xdr:row>747</xdr:row>
      <xdr:rowOff>76200</xdr:rowOff>
    </xdr:from>
    <xdr:to>
      <xdr:col>49</xdr:col>
      <xdr:colOff>127000</xdr:colOff>
      <xdr:row>749</xdr:row>
      <xdr:rowOff>76200</xdr:rowOff>
    </xdr:to>
    <xdr:sp macro="" textlink="">
      <xdr:nvSpPr>
        <xdr:cNvPr id="10" name="大かっこ 9"/>
        <xdr:cNvSpPr/>
      </xdr:nvSpPr>
      <xdr:spPr>
        <a:xfrm>
          <a:off x="4686300" y="55727600"/>
          <a:ext cx="5397500" cy="7112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190500</xdr:colOff>
      <xdr:row>743</xdr:row>
      <xdr:rowOff>88900</xdr:rowOff>
    </xdr:from>
    <xdr:to>
      <xdr:col>37</xdr:col>
      <xdr:colOff>63500</xdr:colOff>
      <xdr:row>744</xdr:row>
      <xdr:rowOff>88900</xdr:rowOff>
    </xdr:to>
    <xdr:sp macro="" textlink="">
      <xdr:nvSpPr>
        <xdr:cNvPr id="11" name="大かっこ 10"/>
        <xdr:cNvSpPr/>
      </xdr:nvSpPr>
      <xdr:spPr>
        <a:xfrm>
          <a:off x="5270500" y="53111400"/>
          <a:ext cx="2311400" cy="3556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101600</xdr:colOff>
      <xdr:row>743</xdr:row>
      <xdr:rowOff>38100</xdr:rowOff>
    </xdr:from>
    <xdr:to>
      <xdr:col>24</xdr:col>
      <xdr:colOff>101600</xdr:colOff>
      <xdr:row>744</xdr:row>
      <xdr:rowOff>330200</xdr:rowOff>
    </xdr:to>
    <xdr:cxnSp macro="">
      <xdr:nvCxnSpPr>
        <xdr:cNvPr id="12" name="直線矢印コネクタ 11"/>
        <xdr:cNvCxnSpPr/>
      </xdr:nvCxnSpPr>
      <xdr:spPr>
        <a:xfrm>
          <a:off x="4978400" y="53060600"/>
          <a:ext cx="0" cy="6477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743</xdr:row>
      <xdr:rowOff>330200</xdr:rowOff>
    </xdr:from>
    <xdr:to>
      <xdr:col>24</xdr:col>
      <xdr:colOff>152400</xdr:colOff>
      <xdr:row>744</xdr:row>
      <xdr:rowOff>317500</xdr:rowOff>
    </xdr:to>
    <xdr:sp macro="" textlink="">
      <xdr:nvSpPr>
        <xdr:cNvPr id="15" name="テキスト ボックス 14"/>
        <xdr:cNvSpPr txBox="1"/>
      </xdr:nvSpPr>
      <xdr:spPr>
        <a:xfrm>
          <a:off x="2159000" y="54203600"/>
          <a:ext cx="28702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01" sqref="AQ101:AT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396</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592</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650</v>
      </c>
      <c r="AR5" s="721"/>
      <c r="AS5" s="721"/>
      <c r="AT5" s="721"/>
      <c r="AU5" s="721"/>
      <c r="AV5" s="721"/>
      <c r="AW5" s="721"/>
      <c r="AX5" s="722"/>
    </row>
    <row r="6" spans="1:50" ht="39" customHeight="1" x14ac:dyDescent="0.15">
      <c r="A6" s="725" t="s">
        <v>4</v>
      </c>
      <c r="B6" s="726"/>
      <c r="C6" s="726"/>
      <c r="D6" s="726"/>
      <c r="E6" s="726"/>
      <c r="F6" s="726"/>
      <c r="G6" s="882" t="str">
        <f>入力規則等!F39</f>
        <v>労働保険特別会計労災勘定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553</v>
      </c>
      <c r="H7" s="835"/>
      <c r="I7" s="835"/>
      <c r="J7" s="835"/>
      <c r="K7" s="835"/>
      <c r="L7" s="835"/>
      <c r="M7" s="835"/>
      <c r="N7" s="835"/>
      <c r="O7" s="835"/>
      <c r="P7" s="835"/>
      <c r="Q7" s="835"/>
      <c r="R7" s="835"/>
      <c r="S7" s="835"/>
      <c r="T7" s="835"/>
      <c r="U7" s="835"/>
      <c r="V7" s="835"/>
      <c r="W7" s="835"/>
      <c r="X7" s="836"/>
      <c r="Y7" s="393" t="s">
        <v>547</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595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49.5" customHeight="1" x14ac:dyDescent="0.15">
      <c r="A10" s="740" t="s">
        <v>30</v>
      </c>
      <c r="B10" s="741"/>
      <c r="C10" s="741"/>
      <c r="D10" s="741"/>
      <c r="E10" s="741"/>
      <c r="F10" s="741"/>
      <c r="G10" s="673" t="s">
        <v>631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200</v>
      </c>
      <c r="Q13" s="98"/>
      <c r="R13" s="98"/>
      <c r="S13" s="98"/>
      <c r="T13" s="98"/>
      <c r="U13" s="98"/>
      <c r="V13" s="99"/>
      <c r="W13" s="97">
        <v>239</v>
      </c>
      <c r="X13" s="98"/>
      <c r="Y13" s="98"/>
      <c r="Z13" s="98"/>
      <c r="AA13" s="98"/>
      <c r="AB13" s="98"/>
      <c r="AC13" s="99"/>
      <c r="AD13" s="97">
        <v>268</v>
      </c>
      <c r="AE13" s="98"/>
      <c r="AF13" s="98"/>
      <c r="AG13" s="98"/>
      <c r="AH13" s="98"/>
      <c r="AI13" s="98"/>
      <c r="AJ13" s="99"/>
      <c r="AK13" s="97">
        <v>207</v>
      </c>
      <c r="AL13" s="98"/>
      <c r="AM13" s="98"/>
      <c r="AN13" s="98"/>
      <c r="AO13" s="98"/>
      <c r="AP13" s="98"/>
      <c r="AQ13" s="99"/>
      <c r="AR13" s="94">
        <v>185</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555</v>
      </c>
      <c r="Q14" s="98"/>
      <c r="R14" s="98"/>
      <c r="S14" s="98"/>
      <c r="T14" s="98"/>
      <c r="U14" s="98"/>
      <c r="V14" s="99"/>
      <c r="W14" s="97">
        <v>54</v>
      </c>
      <c r="X14" s="98"/>
      <c r="Y14" s="98"/>
      <c r="Z14" s="98"/>
      <c r="AA14" s="98"/>
      <c r="AB14" s="98"/>
      <c r="AC14" s="99"/>
      <c r="AD14" s="97" t="s">
        <v>555</v>
      </c>
      <c r="AE14" s="98"/>
      <c r="AF14" s="98"/>
      <c r="AG14" s="98"/>
      <c r="AH14" s="98"/>
      <c r="AI14" s="98"/>
      <c r="AJ14" s="99"/>
      <c r="AK14" s="97" t="s">
        <v>593</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593</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593</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594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200</v>
      </c>
      <c r="Q18" s="104"/>
      <c r="R18" s="104"/>
      <c r="S18" s="104"/>
      <c r="T18" s="104"/>
      <c r="U18" s="104"/>
      <c r="V18" s="105"/>
      <c r="W18" s="103">
        <f>SUM(W13:AC17)</f>
        <v>293</v>
      </c>
      <c r="X18" s="104"/>
      <c r="Y18" s="104"/>
      <c r="Z18" s="104"/>
      <c r="AA18" s="104"/>
      <c r="AB18" s="104"/>
      <c r="AC18" s="105"/>
      <c r="AD18" s="103">
        <f>SUM(AD13:AJ17)</f>
        <v>268</v>
      </c>
      <c r="AE18" s="104"/>
      <c r="AF18" s="104"/>
      <c r="AG18" s="104"/>
      <c r="AH18" s="104"/>
      <c r="AI18" s="104"/>
      <c r="AJ18" s="105"/>
      <c r="AK18" s="103">
        <f>SUM(AK13:AQ17)</f>
        <v>207</v>
      </c>
      <c r="AL18" s="104"/>
      <c r="AM18" s="104"/>
      <c r="AN18" s="104"/>
      <c r="AO18" s="104"/>
      <c r="AP18" s="104"/>
      <c r="AQ18" s="105"/>
      <c r="AR18" s="103">
        <f>SUM(AR13:AX17)</f>
        <v>185</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173</v>
      </c>
      <c r="Q19" s="98"/>
      <c r="R19" s="98"/>
      <c r="S19" s="98"/>
      <c r="T19" s="98"/>
      <c r="U19" s="98"/>
      <c r="V19" s="99"/>
      <c r="W19" s="97">
        <v>210</v>
      </c>
      <c r="X19" s="98"/>
      <c r="Y19" s="98"/>
      <c r="Z19" s="98"/>
      <c r="AA19" s="98"/>
      <c r="AB19" s="98"/>
      <c r="AC19" s="99"/>
      <c r="AD19" s="97">
        <v>227</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0.86499999999999999</v>
      </c>
      <c r="Q20" s="540"/>
      <c r="R20" s="540"/>
      <c r="S20" s="540"/>
      <c r="T20" s="540"/>
      <c r="U20" s="540"/>
      <c r="V20" s="540"/>
      <c r="W20" s="540">
        <f t="shared" ref="W20" si="0">IF(W18=0, "-", SUM(W19)/W18)</f>
        <v>0.71672354948805461</v>
      </c>
      <c r="X20" s="540"/>
      <c r="Y20" s="540"/>
      <c r="Z20" s="540"/>
      <c r="AA20" s="540"/>
      <c r="AB20" s="540"/>
      <c r="AC20" s="540"/>
      <c r="AD20" s="540">
        <f t="shared" ref="AD20" si="1">IF(AD18=0, "-", SUM(AD19)/AD18)</f>
        <v>0.84701492537313428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497</v>
      </c>
      <c r="H21" s="932"/>
      <c r="I21" s="932"/>
      <c r="J21" s="932"/>
      <c r="K21" s="932"/>
      <c r="L21" s="932"/>
      <c r="M21" s="932"/>
      <c r="N21" s="932"/>
      <c r="O21" s="932"/>
      <c r="P21" s="540">
        <f>IF(P19=0, "-", SUM(P19)/SUM(P13,P14))</f>
        <v>0.86499999999999999</v>
      </c>
      <c r="Q21" s="540"/>
      <c r="R21" s="540"/>
      <c r="S21" s="540"/>
      <c r="T21" s="540"/>
      <c r="U21" s="540"/>
      <c r="V21" s="540"/>
      <c r="W21" s="540">
        <f t="shared" ref="W21" si="2">IF(W19=0, "-", SUM(W19)/SUM(W13,W14))</f>
        <v>0.71672354948805461</v>
      </c>
      <c r="X21" s="540"/>
      <c r="Y21" s="540"/>
      <c r="Z21" s="540"/>
      <c r="AA21" s="540"/>
      <c r="AB21" s="540"/>
      <c r="AC21" s="540"/>
      <c r="AD21" s="540">
        <f t="shared" ref="AD21" si="3">IF(AD19=0, "-", SUM(AD19)/SUM(AD13,AD14))</f>
        <v>0.84701492537313428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2.25" customHeight="1" x14ac:dyDescent="0.15">
      <c r="A23" s="198"/>
      <c r="B23" s="199"/>
      <c r="C23" s="199"/>
      <c r="D23" s="199"/>
      <c r="E23" s="199"/>
      <c r="F23" s="200"/>
      <c r="G23" s="183" t="s">
        <v>596</v>
      </c>
      <c r="H23" s="184"/>
      <c r="I23" s="184"/>
      <c r="J23" s="184"/>
      <c r="K23" s="184"/>
      <c r="L23" s="184"/>
      <c r="M23" s="184"/>
      <c r="N23" s="184"/>
      <c r="O23" s="185"/>
      <c r="P23" s="94">
        <v>207</v>
      </c>
      <c r="Q23" s="95"/>
      <c r="R23" s="95"/>
      <c r="S23" s="95"/>
      <c r="T23" s="95"/>
      <c r="U23" s="95"/>
      <c r="V23" s="96"/>
      <c r="W23" s="94">
        <v>185</v>
      </c>
      <c r="X23" s="95"/>
      <c r="Y23" s="95"/>
      <c r="Z23" s="95"/>
      <c r="AA23" s="95"/>
      <c r="AB23" s="95"/>
      <c r="AC23" s="96"/>
      <c r="AD23" s="206" t="s">
        <v>651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207</v>
      </c>
      <c r="Q29" s="226"/>
      <c r="R29" s="226"/>
      <c r="S29" s="226"/>
      <c r="T29" s="226"/>
      <c r="U29" s="226"/>
      <c r="V29" s="227"/>
      <c r="W29" s="225">
        <f>AR13</f>
        <v>185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556</v>
      </c>
      <c r="AR31" s="133"/>
      <c r="AS31" s="134" t="s">
        <v>356</v>
      </c>
      <c r="AT31" s="169"/>
      <c r="AU31" s="269">
        <v>33</v>
      </c>
      <c r="AV31" s="269"/>
      <c r="AW31" s="377" t="s">
        <v>300</v>
      </c>
      <c r="AX31" s="378"/>
    </row>
    <row r="32" spans="1:50" ht="39.950000000000003" customHeight="1" x14ac:dyDescent="0.15">
      <c r="A32" s="516"/>
      <c r="B32" s="514"/>
      <c r="C32" s="514"/>
      <c r="D32" s="514"/>
      <c r="E32" s="514"/>
      <c r="F32" s="515"/>
      <c r="G32" s="541" t="s">
        <v>654</v>
      </c>
      <c r="H32" s="542"/>
      <c r="I32" s="542"/>
      <c r="J32" s="542"/>
      <c r="K32" s="542"/>
      <c r="L32" s="542"/>
      <c r="M32" s="542"/>
      <c r="N32" s="542"/>
      <c r="O32" s="543"/>
      <c r="P32" s="158" t="s">
        <v>634</v>
      </c>
      <c r="Q32" s="158"/>
      <c r="R32" s="158"/>
      <c r="S32" s="158"/>
      <c r="T32" s="158"/>
      <c r="U32" s="158"/>
      <c r="V32" s="158"/>
      <c r="W32" s="158"/>
      <c r="X32" s="229"/>
      <c r="Y32" s="336" t="s">
        <v>12</v>
      </c>
      <c r="Z32" s="550"/>
      <c r="AA32" s="551"/>
      <c r="AB32" s="552" t="s">
        <v>518</v>
      </c>
      <c r="AC32" s="552"/>
      <c r="AD32" s="552"/>
      <c r="AE32" s="362">
        <v>2.6</v>
      </c>
      <c r="AF32" s="363"/>
      <c r="AG32" s="363"/>
      <c r="AH32" s="363"/>
      <c r="AI32" s="362">
        <v>2.6</v>
      </c>
      <c r="AJ32" s="363"/>
      <c r="AK32" s="363"/>
      <c r="AL32" s="363"/>
      <c r="AM32" s="362">
        <v>2.5</v>
      </c>
      <c r="AN32" s="363"/>
      <c r="AO32" s="363"/>
      <c r="AP32" s="363"/>
      <c r="AQ32" s="100" t="s">
        <v>555</v>
      </c>
      <c r="AR32" s="101"/>
      <c r="AS32" s="101"/>
      <c r="AT32" s="102"/>
      <c r="AU32" s="363" t="s">
        <v>555</v>
      </c>
      <c r="AV32" s="363"/>
      <c r="AW32" s="363"/>
      <c r="AX32" s="365"/>
    </row>
    <row r="33" spans="1:50" ht="39.950000000000003"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518</v>
      </c>
      <c r="AC33" s="523"/>
      <c r="AD33" s="523"/>
      <c r="AE33" s="362">
        <v>2.8</v>
      </c>
      <c r="AF33" s="363"/>
      <c r="AG33" s="363"/>
      <c r="AH33" s="363"/>
      <c r="AI33" s="362">
        <v>2.8</v>
      </c>
      <c r="AJ33" s="363"/>
      <c r="AK33" s="363"/>
      <c r="AL33" s="363"/>
      <c r="AM33" s="362">
        <v>2.8</v>
      </c>
      <c r="AN33" s="363"/>
      <c r="AO33" s="363"/>
      <c r="AP33" s="363"/>
      <c r="AQ33" s="100" t="s">
        <v>555</v>
      </c>
      <c r="AR33" s="101"/>
      <c r="AS33" s="101"/>
      <c r="AT33" s="102"/>
      <c r="AU33" s="363">
        <v>2.8</v>
      </c>
      <c r="AV33" s="363"/>
      <c r="AW33" s="363"/>
      <c r="AX33" s="365"/>
    </row>
    <row r="34" spans="1:50" ht="39.950000000000003"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108</v>
      </c>
      <c r="AF34" s="363"/>
      <c r="AG34" s="363"/>
      <c r="AH34" s="363"/>
      <c r="AI34" s="362">
        <v>108</v>
      </c>
      <c r="AJ34" s="363"/>
      <c r="AK34" s="363"/>
      <c r="AL34" s="363"/>
      <c r="AM34" s="362">
        <v>112</v>
      </c>
      <c r="AN34" s="363"/>
      <c r="AO34" s="363"/>
      <c r="AP34" s="363"/>
      <c r="AQ34" s="100" t="s">
        <v>555</v>
      </c>
      <c r="AR34" s="101"/>
      <c r="AS34" s="101"/>
      <c r="AT34" s="102"/>
      <c r="AU34" s="363" t="s">
        <v>555</v>
      </c>
      <c r="AV34" s="363"/>
      <c r="AW34" s="363"/>
      <c r="AX34" s="365"/>
    </row>
    <row r="35" spans="1:50" ht="23.25" customHeight="1" x14ac:dyDescent="0.15">
      <c r="A35" s="902" t="s">
        <v>527</v>
      </c>
      <c r="B35" s="903"/>
      <c r="C35" s="903"/>
      <c r="D35" s="903"/>
      <c r="E35" s="903"/>
      <c r="F35" s="904"/>
      <c r="G35" s="908" t="s">
        <v>633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t="s">
        <v>556</v>
      </c>
      <c r="AR38" s="133"/>
      <c r="AS38" s="134" t="s">
        <v>356</v>
      </c>
      <c r="AT38" s="169"/>
      <c r="AU38" s="269">
        <v>33</v>
      </c>
      <c r="AV38" s="269"/>
      <c r="AW38" s="377" t="s">
        <v>300</v>
      </c>
      <c r="AX38" s="378"/>
    </row>
    <row r="39" spans="1:50" ht="23.25" customHeight="1" x14ac:dyDescent="0.15">
      <c r="A39" s="516"/>
      <c r="B39" s="514"/>
      <c r="C39" s="514"/>
      <c r="D39" s="514"/>
      <c r="E39" s="514"/>
      <c r="F39" s="515"/>
      <c r="G39" s="541" t="s">
        <v>557</v>
      </c>
      <c r="H39" s="542"/>
      <c r="I39" s="542"/>
      <c r="J39" s="542"/>
      <c r="K39" s="542"/>
      <c r="L39" s="542"/>
      <c r="M39" s="542"/>
      <c r="N39" s="542"/>
      <c r="O39" s="543"/>
      <c r="P39" s="158" t="s">
        <v>635</v>
      </c>
      <c r="Q39" s="158"/>
      <c r="R39" s="158"/>
      <c r="S39" s="158"/>
      <c r="T39" s="158"/>
      <c r="U39" s="158"/>
      <c r="V39" s="158"/>
      <c r="W39" s="158"/>
      <c r="X39" s="229"/>
      <c r="Y39" s="336" t="s">
        <v>12</v>
      </c>
      <c r="Z39" s="550"/>
      <c r="AA39" s="551"/>
      <c r="AB39" s="552" t="s">
        <v>518</v>
      </c>
      <c r="AC39" s="552"/>
      <c r="AD39" s="552"/>
      <c r="AE39" s="362">
        <v>92</v>
      </c>
      <c r="AF39" s="363"/>
      <c r="AG39" s="363"/>
      <c r="AH39" s="363"/>
      <c r="AI39" s="362">
        <v>97</v>
      </c>
      <c r="AJ39" s="363"/>
      <c r="AK39" s="363"/>
      <c r="AL39" s="363"/>
      <c r="AM39" s="362">
        <v>98</v>
      </c>
      <c r="AN39" s="363"/>
      <c r="AO39" s="363"/>
      <c r="AP39" s="363"/>
      <c r="AQ39" s="100" t="s">
        <v>555</v>
      </c>
      <c r="AR39" s="101"/>
      <c r="AS39" s="101"/>
      <c r="AT39" s="102"/>
      <c r="AU39" s="363" t="s">
        <v>555</v>
      </c>
      <c r="AV39" s="363"/>
      <c r="AW39" s="363"/>
      <c r="AX39" s="365"/>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518</v>
      </c>
      <c r="AC40" s="523"/>
      <c r="AD40" s="523"/>
      <c r="AE40" s="362">
        <v>80</v>
      </c>
      <c r="AF40" s="363"/>
      <c r="AG40" s="363"/>
      <c r="AH40" s="363"/>
      <c r="AI40" s="362">
        <v>80</v>
      </c>
      <c r="AJ40" s="363"/>
      <c r="AK40" s="363"/>
      <c r="AL40" s="363"/>
      <c r="AM40" s="362">
        <v>80</v>
      </c>
      <c r="AN40" s="363"/>
      <c r="AO40" s="363"/>
      <c r="AP40" s="363"/>
      <c r="AQ40" s="100" t="s">
        <v>555</v>
      </c>
      <c r="AR40" s="101"/>
      <c r="AS40" s="101"/>
      <c r="AT40" s="102"/>
      <c r="AU40" s="363">
        <v>80</v>
      </c>
      <c r="AV40" s="363"/>
      <c r="AW40" s="363"/>
      <c r="AX40" s="365"/>
    </row>
    <row r="41" spans="1:50" ht="23.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v>115</v>
      </c>
      <c r="AF41" s="363"/>
      <c r="AG41" s="363"/>
      <c r="AH41" s="363"/>
      <c r="AI41" s="362">
        <v>121</v>
      </c>
      <c r="AJ41" s="363"/>
      <c r="AK41" s="363"/>
      <c r="AL41" s="363"/>
      <c r="AM41" s="362">
        <v>123</v>
      </c>
      <c r="AN41" s="363"/>
      <c r="AO41" s="363"/>
      <c r="AP41" s="363"/>
      <c r="AQ41" s="100" t="s">
        <v>555</v>
      </c>
      <c r="AR41" s="101"/>
      <c r="AS41" s="101"/>
      <c r="AT41" s="102"/>
      <c r="AU41" s="363" t="s">
        <v>555</v>
      </c>
      <c r="AV41" s="363"/>
      <c r="AW41" s="363"/>
      <c r="AX41" s="365"/>
    </row>
    <row r="42" spans="1:50" ht="23.25" customHeight="1" x14ac:dyDescent="0.15">
      <c r="A42" s="902" t="s">
        <v>527</v>
      </c>
      <c r="B42" s="903"/>
      <c r="C42" s="903"/>
      <c r="D42" s="903"/>
      <c r="E42" s="903"/>
      <c r="F42" s="904"/>
      <c r="G42" s="908" t="s">
        <v>558</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t="s">
        <v>556</v>
      </c>
      <c r="AR45" s="133"/>
      <c r="AS45" s="134" t="s">
        <v>356</v>
      </c>
      <c r="AT45" s="169"/>
      <c r="AU45" s="269">
        <v>33</v>
      </c>
      <c r="AV45" s="269"/>
      <c r="AW45" s="377" t="s">
        <v>300</v>
      </c>
      <c r="AX45" s="378"/>
    </row>
    <row r="46" spans="1:50" ht="33" customHeight="1" x14ac:dyDescent="0.15">
      <c r="A46" s="516"/>
      <c r="B46" s="514"/>
      <c r="C46" s="514"/>
      <c r="D46" s="514"/>
      <c r="E46" s="514"/>
      <c r="F46" s="515"/>
      <c r="G46" s="541" t="s">
        <v>559</v>
      </c>
      <c r="H46" s="542"/>
      <c r="I46" s="542"/>
      <c r="J46" s="542"/>
      <c r="K46" s="542"/>
      <c r="L46" s="542"/>
      <c r="M46" s="542"/>
      <c r="N46" s="542"/>
      <c r="O46" s="543"/>
      <c r="P46" s="158" t="s">
        <v>636</v>
      </c>
      <c r="Q46" s="158"/>
      <c r="R46" s="158"/>
      <c r="S46" s="158"/>
      <c r="T46" s="158"/>
      <c r="U46" s="158"/>
      <c r="V46" s="158"/>
      <c r="W46" s="158"/>
      <c r="X46" s="229"/>
      <c r="Y46" s="336" t="s">
        <v>12</v>
      </c>
      <c r="Z46" s="550"/>
      <c r="AA46" s="551"/>
      <c r="AB46" s="552" t="s">
        <v>518</v>
      </c>
      <c r="AC46" s="552"/>
      <c r="AD46" s="552"/>
      <c r="AE46" s="362">
        <v>93</v>
      </c>
      <c r="AF46" s="363"/>
      <c r="AG46" s="363"/>
      <c r="AH46" s="363"/>
      <c r="AI46" s="362">
        <v>94</v>
      </c>
      <c r="AJ46" s="363"/>
      <c r="AK46" s="363"/>
      <c r="AL46" s="363"/>
      <c r="AM46" s="362">
        <v>94</v>
      </c>
      <c r="AN46" s="363"/>
      <c r="AO46" s="363"/>
      <c r="AP46" s="363"/>
      <c r="AQ46" s="100" t="s">
        <v>555</v>
      </c>
      <c r="AR46" s="101"/>
      <c r="AS46" s="101"/>
      <c r="AT46" s="102"/>
      <c r="AU46" s="363" t="s">
        <v>555</v>
      </c>
      <c r="AV46" s="363"/>
      <c r="AW46" s="363"/>
      <c r="AX46" s="365"/>
    </row>
    <row r="47" spans="1:50" ht="33"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t="s">
        <v>518</v>
      </c>
      <c r="AC47" s="523"/>
      <c r="AD47" s="523"/>
      <c r="AE47" s="362">
        <v>80</v>
      </c>
      <c r="AF47" s="363"/>
      <c r="AG47" s="363"/>
      <c r="AH47" s="363"/>
      <c r="AI47" s="362">
        <v>80</v>
      </c>
      <c r="AJ47" s="363"/>
      <c r="AK47" s="363"/>
      <c r="AL47" s="363"/>
      <c r="AM47" s="362">
        <v>80</v>
      </c>
      <c r="AN47" s="363"/>
      <c r="AO47" s="363"/>
      <c r="AP47" s="363"/>
      <c r="AQ47" s="100" t="s">
        <v>555</v>
      </c>
      <c r="AR47" s="101"/>
      <c r="AS47" s="101"/>
      <c r="AT47" s="102"/>
      <c r="AU47" s="363">
        <v>80</v>
      </c>
      <c r="AV47" s="363"/>
      <c r="AW47" s="363"/>
      <c r="AX47" s="365"/>
    </row>
    <row r="48" spans="1:50" ht="33"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v>116</v>
      </c>
      <c r="AF48" s="363"/>
      <c r="AG48" s="363"/>
      <c r="AH48" s="363"/>
      <c r="AI48" s="362">
        <v>118</v>
      </c>
      <c r="AJ48" s="363"/>
      <c r="AK48" s="363"/>
      <c r="AL48" s="363"/>
      <c r="AM48" s="362">
        <v>118</v>
      </c>
      <c r="AN48" s="363"/>
      <c r="AO48" s="363"/>
      <c r="AP48" s="363"/>
      <c r="AQ48" s="100" t="s">
        <v>555</v>
      </c>
      <c r="AR48" s="101"/>
      <c r="AS48" s="101"/>
      <c r="AT48" s="102"/>
      <c r="AU48" s="363" t="s">
        <v>555</v>
      </c>
      <c r="AV48" s="363"/>
      <c r="AW48" s="363"/>
      <c r="AX48" s="365"/>
    </row>
    <row r="49" spans="1:50" ht="23.25" customHeight="1" x14ac:dyDescent="0.15">
      <c r="A49" s="902" t="s">
        <v>527</v>
      </c>
      <c r="B49" s="903"/>
      <c r="C49" s="903"/>
      <c r="D49" s="903"/>
      <c r="E49" s="903"/>
      <c r="F49" s="904"/>
      <c r="G49" s="908" t="s">
        <v>560</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t="s">
        <v>562</v>
      </c>
      <c r="AR52" s="133"/>
      <c r="AS52" s="134" t="s">
        <v>356</v>
      </c>
      <c r="AT52" s="169"/>
      <c r="AU52" s="269">
        <v>33</v>
      </c>
      <c r="AV52" s="269"/>
      <c r="AW52" s="377" t="s">
        <v>300</v>
      </c>
      <c r="AX52" s="378"/>
    </row>
    <row r="53" spans="1:50" ht="23.25" customHeight="1" x14ac:dyDescent="0.15">
      <c r="A53" s="516"/>
      <c r="B53" s="514"/>
      <c r="C53" s="514"/>
      <c r="D53" s="514"/>
      <c r="E53" s="514"/>
      <c r="F53" s="515"/>
      <c r="G53" s="541" t="s">
        <v>561</v>
      </c>
      <c r="H53" s="542"/>
      <c r="I53" s="542"/>
      <c r="J53" s="542"/>
      <c r="K53" s="542"/>
      <c r="L53" s="542"/>
      <c r="M53" s="542"/>
      <c r="N53" s="542"/>
      <c r="O53" s="543"/>
      <c r="P53" s="158" t="s">
        <v>637</v>
      </c>
      <c r="Q53" s="158"/>
      <c r="R53" s="158"/>
      <c r="S53" s="158"/>
      <c r="T53" s="158"/>
      <c r="U53" s="158"/>
      <c r="V53" s="158"/>
      <c r="W53" s="158"/>
      <c r="X53" s="229"/>
      <c r="Y53" s="336" t="s">
        <v>12</v>
      </c>
      <c r="Z53" s="550"/>
      <c r="AA53" s="551"/>
      <c r="AB53" s="552" t="s">
        <v>518</v>
      </c>
      <c r="AC53" s="552"/>
      <c r="AD53" s="552"/>
      <c r="AE53" s="362" t="s">
        <v>555</v>
      </c>
      <c r="AF53" s="363"/>
      <c r="AG53" s="363"/>
      <c r="AH53" s="363"/>
      <c r="AI53" s="362">
        <v>95</v>
      </c>
      <c r="AJ53" s="363"/>
      <c r="AK53" s="363"/>
      <c r="AL53" s="363"/>
      <c r="AM53" s="362">
        <v>98</v>
      </c>
      <c r="AN53" s="363"/>
      <c r="AO53" s="363"/>
      <c r="AP53" s="363"/>
      <c r="AQ53" s="100" t="s">
        <v>555</v>
      </c>
      <c r="AR53" s="101"/>
      <c r="AS53" s="101"/>
      <c r="AT53" s="102"/>
      <c r="AU53" s="363" t="s">
        <v>555</v>
      </c>
      <c r="AV53" s="363"/>
      <c r="AW53" s="363"/>
      <c r="AX53" s="365"/>
    </row>
    <row r="54" spans="1:50" ht="23.25"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t="s">
        <v>518</v>
      </c>
      <c r="AC54" s="523"/>
      <c r="AD54" s="523"/>
      <c r="AE54" s="362" t="s">
        <v>555</v>
      </c>
      <c r="AF54" s="363"/>
      <c r="AG54" s="363"/>
      <c r="AH54" s="363"/>
      <c r="AI54" s="362">
        <v>80</v>
      </c>
      <c r="AJ54" s="363"/>
      <c r="AK54" s="363"/>
      <c r="AL54" s="363"/>
      <c r="AM54" s="362">
        <v>80</v>
      </c>
      <c r="AN54" s="363"/>
      <c r="AO54" s="363"/>
      <c r="AP54" s="363"/>
      <c r="AQ54" s="100" t="s">
        <v>555</v>
      </c>
      <c r="AR54" s="101"/>
      <c r="AS54" s="101"/>
      <c r="AT54" s="102"/>
      <c r="AU54" s="363">
        <v>80</v>
      </c>
      <c r="AV54" s="363"/>
      <c r="AW54" s="363"/>
      <c r="AX54" s="365"/>
    </row>
    <row r="55" spans="1:50" ht="23.25"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t="s">
        <v>555</v>
      </c>
      <c r="AF55" s="363"/>
      <c r="AG55" s="363"/>
      <c r="AH55" s="363"/>
      <c r="AI55" s="362">
        <v>119</v>
      </c>
      <c r="AJ55" s="363"/>
      <c r="AK55" s="363"/>
      <c r="AL55" s="363"/>
      <c r="AM55" s="362">
        <v>123</v>
      </c>
      <c r="AN55" s="363"/>
      <c r="AO55" s="363"/>
      <c r="AP55" s="363"/>
      <c r="AQ55" s="100" t="s">
        <v>555</v>
      </c>
      <c r="AR55" s="101"/>
      <c r="AS55" s="101"/>
      <c r="AT55" s="102"/>
      <c r="AU55" s="363" t="s">
        <v>555</v>
      </c>
      <c r="AV55" s="363"/>
      <c r="AW55" s="363"/>
      <c r="AX55" s="365"/>
    </row>
    <row r="56" spans="1:50" ht="23.25" customHeight="1" x14ac:dyDescent="0.15">
      <c r="A56" s="902" t="s">
        <v>527</v>
      </c>
      <c r="B56" s="903"/>
      <c r="C56" s="903"/>
      <c r="D56" s="903"/>
      <c r="E56" s="903"/>
      <c r="F56" s="904"/>
      <c r="G56" s="908" t="s">
        <v>560</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t="s">
        <v>556</v>
      </c>
      <c r="AR59" s="133"/>
      <c r="AS59" s="134" t="s">
        <v>356</v>
      </c>
      <c r="AT59" s="169"/>
      <c r="AU59" s="269">
        <v>33</v>
      </c>
      <c r="AV59" s="269"/>
      <c r="AW59" s="377" t="s">
        <v>300</v>
      </c>
      <c r="AX59" s="378"/>
    </row>
    <row r="60" spans="1:50" ht="29.25" customHeight="1" x14ac:dyDescent="0.15">
      <c r="A60" s="516"/>
      <c r="B60" s="514"/>
      <c r="C60" s="514"/>
      <c r="D60" s="514"/>
      <c r="E60" s="514"/>
      <c r="F60" s="515"/>
      <c r="G60" s="541" t="s">
        <v>563</v>
      </c>
      <c r="H60" s="542"/>
      <c r="I60" s="542"/>
      <c r="J60" s="542"/>
      <c r="K60" s="542"/>
      <c r="L60" s="542"/>
      <c r="M60" s="542"/>
      <c r="N60" s="542"/>
      <c r="O60" s="543"/>
      <c r="P60" s="158" t="s">
        <v>638</v>
      </c>
      <c r="Q60" s="158"/>
      <c r="R60" s="158"/>
      <c r="S60" s="158"/>
      <c r="T60" s="158"/>
      <c r="U60" s="158"/>
      <c r="V60" s="158"/>
      <c r="W60" s="158"/>
      <c r="X60" s="229"/>
      <c r="Y60" s="336" t="s">
        <v>12</v>
      </c>
      <c r="Z60" s="550"/>
      <c r="AA60" s="551"/>
      <c r="AB60" s="552" t="s">
        <v>518</v>
      </c>
      <c r="AC60" s="552"/>
      <c r="AD60" s="552"/>
      <c r="AE60" s="362" t="s">
        <v>555</v>
      </c>
      <c r="AF60" s="363"/>
      <c r="AG60" s="363"/>
      <c r="AH60" s="363"/>
      <c r="AI60" s="362">
        <v>92</v>
      </c>
      <c r="AJ60" s="363"/>
      <c r="AK60" s="363"/>
      <c r="AL60" s="363"/>
      <c r="AM60" s="362">
        <v>94</v>
      </c>
      <c r="AN60" s="363"/>
      <c r="AO60" s="363"/>
      <c r="AP60" s="363"/>
      <c r="AQ60" s="100" t="s">
        <v>555</v>
      </c>
      <c r="AR60" s="101"/>
      <c r="AS60" s="101"/>
      <c r="AT60" s="102"/>
      <c r="AU60" s="363" t="s">
        <v>555</v>
      </c>
      <c r="AV60" s="363"/>
      <c r="AW60" s="363"/>
      <c r="AX60" s="365"/>
    </row>
    <row r="61" spans="1:50" ht="29.25"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t="s">
        <v>518</v>
      </c>
      <c r="AC61" s="523"/>
      <c r="AD61" s="523"/>
      <c r="AE61" s="362" t="s">
        <v>646</v>
      </c>
      <c r="AF61" s="363"/>
      <c r="AG61" s="363"/>
      <c r="AH61" s="363"/>
      <c r="AI61" s="362">
        <v>80</v>
      </c>
      <c r="AJ61" s="363"/>
      <c r="AK61" s="363"/>
      <c r="AL61" s="363"/>
      <c r="AM61" s="362">
        <v>80</v>
      </c>
      <c r="AN61" s="363"/>
      <c r="AO61" s="363"/>
      <c r="AP61" s="363"/>
      <c r="AQ61" s="100" t="s">
        <v>555</v>
      </c>
      <c r="AR61" s="101"/>
      <c r="AS61" s="101"/>
      <c r="AT61" s="102"/>
      <c r="AU61" s="363">
        <v>80</v>
      </c>
      <c r="AV61" s="363"/>
      <c r="AW61" s="363"/>
      <c r="AX61" s="365"/>
    </row>
    <row r="62" spans="1:50" ht="29.25"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t="s">
        <v>555</v>
      </c>
      <c r="AF62" s="363"/>
      <c r="AG62" s="363"/>
      <c r="AH62" s="363"/>
      <c r="AI62" s="362">
        <v>115</v>
      </c>
      <c r="AJ62" s="363"/>
      <c r="AK62" s="363"/>
      <c r="AL62" s="363"/>
      <c r="AM62" s="362">
        <v>118</v>
      </c>
      <c r="AN62" s="363"/>
      <c r="AO62" s="363"/>
      <c r="AP62" s="363"/>
      <c r="AQ62" s="100" t="s">
        <v>555</v>
      </c>
      <c r="AR62" s="101"/>
      <c r="AS62" s="101"/>
      <c r="AT62" s="102"/>
      <c r="AU62" s="363" t="s">
        <v>555</v>
      </c>
      <c r="AV62" s="363"/>
      <c r="AW62" s="363"/>
      <c r="AX62" s="365"/>
    </row>
    <row r="63" spans="1:50" ht="23.25" customHeight="1" x14ac:dyDescent="0.15">
      <c r="A63" s="902" t="s">
        <v>527</v>
      </c>
      <c r="B63" s="903"/>
      <c r="C63" s="903"/>
      <c r="D63" s="903"/>
      <c r="E63" s="903"/>
      <c r="F63" s="904"/>
      <c r="G63" s="908" t="s">
        <v>560</v>
      </c>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530</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661</v>
      </c>
      <c r="AS79" s="145"/>
      <c r="AT79" s="146"/>
      <c r="AU79" s="146"/>
      <c r="AV79" s="146"/>
      <c r="AW79" s="146"/>
      <c r="AX79" s="147"/>
    </row>
    <row r="80" spans="1:50" ht="18.75" hidden="1" customHeight="1" x14ac:dyDescent="0.15">
      <c r="A80" s="520"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4"/>
      <c r="R87" s="804"/>
      <c r="S87" s="804"/>
      <c r="T87" s="804"/>
      <c r="U87" s="804"/>
      <c r="V87" s="804"/>
      <c r="W87" s="804"/>
      <c r="X87" s="805"/>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6"/>
      <c r="Q88" s="806"/>
      <c r="R88" s="806"/>
      <c r="S88" s="806"/>
      <c r="T88" s="806"/>
      <c r="U88" s="806"/>
      <c r="V88" s="806"/>
      <c r="W88" s="806"/>
      <c r="X88" s="807"/>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8"/>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4"/>
      <c r="R92" s="804"/>
      <c r="S92" s="804"/>
      <c r="T92" s="804"/>
      <c r="U92" s="804"/>
      <c r="V92" s="804"/>
      <c r="W92" s="804"/>
      <c r="X92" s="805"/>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6"/>
      <c r="Q93" s="806"/>
      <c r="R93" s="806"/>
      <c r="S93" s="806"/>
      <c r="T93" s="806"/>
      <c r="U93" s="806"/>
      <c r="V93" s="806"/>
      <c r="W93" s="806"/>
      <c r="X93" s="807"/>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8"/>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4"/>
      <c r="R97" s="804"/>
      <c r="S97" s="804"/>
      <c r="T97" s="804"/>
      <c r="U97" s="804"/>
      <c r="V97" s="804"/>
      <c r="W97" s="804"/>
      <c r="X97" s="805"/>
      <c r="Y97" s="756" t="s">
        <v>62</v>
      </c>
      <c r="Z97" s="757"/>
      <c r="AA97" s="758"/>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6"/>
      <c r="Q98" s="806"/>
      <c r="R98" s="806"/>
      <c r="S98" s="806"/>
      <c r="T98" s="806"/>
      <c r="U98" s="806"/>
      <c r="V98" s="806"/>
      <c r="W98" s="806"/>
      <c r="X98" s="807"/>
      <c r="Y98" s="730" t="s">
        <v>54</v>
      </c>
      <c r="Z98" s="731"/>
      <c r="AA98" s="732"/>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2"/>
      <c r="B101" s="493"/>
      <c r="C101" s="493"/>
      <c r="D101" s="493"/>
      <c r="E101" s="493"/>
      <c r="F101" s="494"/>
      <c r="G101" s="158" t="s">
        <v>564</v>
      </c>
      <c r="H101" s="158"/>
      <c r="I101" s="158"/>
      <c r="J101" s="158"/>
      <c r="K101" s="158"/>
      <c r="L101" s="158"/>
      <c r="M101" s="158"/>
      <c r="N101" s="158"/>
      <c r="O101" s="158"/>
      <c r="P101" s="158"/>
      <c r="Q101" s="158"/>
      <c r="R101" s="158"/>
      <c r="S101" s="158"/>
      <c r="T101" s="158"/>
      <c r="U101" s="158"/>
      <c r="V101" s="158"/>
      <c r="W101" s="158"/>
      <c r="X101" s="229"/>
      <c r="Y101" s="818" t="s">
        <v>55</v>
      </c>
      <c r="Z101" s="716"/>
      <c r="AA101" s="717"/>
      <c r="AB101" s="552" t="s">
        <v>565</v>
      </c>
      <c r="AC101" s="552"/>
      <c r="AD101" s="552"/>
      <c r="AE101" s="362">
        <v>2538</v>
      </c>
      <c r="AF101" s="363"/>
      <c r="AG101" s="363"/>
      <c r="AH101" s="364"/>
      <c r="AI101" s="362">
        <v>2677</v>
      </c>
      <c r="AJ101" s="363"/>
      <c r="AK101" s="363"/>
      <c r="AL101" s="364"/>
      <c r="AM101" s="362">
        <v>2920</v>
      </c>
      <c r="AN101" s="363"/>
      <c r="AO101" s="363"/>
      <c r="AP101" s="364"/>
      <c r="AQ101" s="362" t="s">
        <v>640</v>
      </c>
      <c r="AR101" s="363"/>
      <c r="AS101" s="363"/>
      <c r="AT101" s="364"/>
      <c r="AU101" s="362" t="s">
        <v>641</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565</v>
      </c>
      <c r="AC102" s="552"/>
      <c r="AD102" s="552"/>
      <c r="AE102" s="356">
        <v>2160</v>
      </c>
      <c r="AF102" s="356"/>
      <c r="AG102" s="356"/>
      <c r="AH102" s="356"/>
      <c r="AI102" s="356">
        <v>2520</v>
      </c>
      <c r="AJ102" s="356"/>
      <c r="AK102" s="356"/>
      <c r="AL102" s="356"/>
      <c r="AM102" s="356">
        <v>2520</v>
      </c>
      <c r="AN102" s="356"/>
      <c r="AO102" s="356"/>
      <c r="AP102" s="356"/>
      <c r="AQ102" s="819">
        <v>1728</v>
      </c>
      <c r="AR102" s="820"/>
      <c r="AS102" s="820"/>
      <c r="AT102" s="821"/>
      <c r="AU102" s="819" t="s">
        <v>640</v>
      </c>
      <c r="AV102" s="820"/>
      <c r="AW102" s="820"/>
      <c r="AX102" s="821"/>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2"/>
      <c r="B104" s="493"/>
      <c r="C104" s="493"/>
      <c r="D104" s="493"/>
      <c r="E104" s="493"/>
      <c r="F104" s="494"/>
      <c r="G104" s="158" t="s">
        <v>566</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567</v>
      </c>
      <c r="AC104" s="473"/>
      <c r="AD104" s="474"/>
      <c r="AE104" s="362">
        <v>5137</v>
      </c>
      <c r="AF104" s="363"/>
      <c r="AG104" s="363"/>
      <c r="AH104" s="364"/>
      <c r="AI104" s="362">
        <v>6602</v>
      </c>
      <c r="AJ104" s="363"/>
      <c r="AK104" s="363"/>
      <c r="AL104" s="364"/>
      <c r="AM104" s="362">
        <v>12871</v>
      </c>
      <c r="AN104" s="363"/>
      <c r="AO104" s="363"/>
      <c r="AP104" s="364"/>
      <c r="AQ104" s="362" t="s">
        <v>640</v>
      </c>
      <c r="AR104" s="363"/>
      <c r="AS104" s="363"/>
      <c r="AT104" s="364"/>
      <c r="AU104" s="362" t="s">
        <v>640</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t="s">
        <v>567</v>
      </c>
      <c r="AC105" s="406"/>
      <c r="AD105" s="407"/>
      <c r="AE105" s="356">
        <v>3960</v>
      </c>
      <c r="AF105" s="356"/>
      <c r="AG105" s="356"/>
      <c r="AH105" s="356"/>
      <c r="AI105" s="356">
        <v>4740</v>
      </c>
      <c r="AJ105" s="356"/>
      <c r="AK105" s="356"/>
      <c r="AL105" s="356"/>
      <c r="AM105" s="356">
        <v>7032</v>
      </c>
      <c r="AN105" s="356"/>
      <c r="AO105" s="356"/>
      <c r="AP105" s="356"/>
      <c r="AQ105" s="362">
        <v>5760</v>
      </c>
      <c r="AR105" s="363"/>
      <c r="AS105" s="363"/>
      <c r="AT105" s="364"/>
      <c r="AU105" s="819" t="s">
        <v>640</v>
      </c>
      <c r="AV105" s="820"/>
      <c r="AW105" s="820"/>
      <c r="AX105" s="821"/>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47025.315803782505</v>
      </c>
      <c r="AF116" s="356"/>
      <c r="AG116" s="356"/>
      <c r="AH116" s="356"/>
      <c r="AI116" s="356">
        <v>46266</v>
      </c>
      <c r="AJ116" s="356"/>
      <c r="AK116" s="356"/>
      <c r="AL116" s="356"/>
      <c r="AM116" s="356">
        <v>58967</v>
      </c>
      <c r="AN116" s="356"/>
      <c r="AO116" s="356"/>
      <c r="AP116" s="356"/>
      <c r="AQ116" s="362" t="s">
        <v>642</v>
      </c>
      <c r="AR116" s="363"/>
      <c r="AS116" s="363"/>
      <c r="AT116" s="363"/>
      <c r="AU116" s="363"/>
      <c r="AV116" s="363"/>
      <c r="AW116" s="363"/>
      <c r="AX116" s="365"/>
    </row>
    <row r="117" spans="1:50" ht="69.9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402" t="s">
        <v>597</v>
      </c>
      <c r="AF117" s="304"/>
      <c r="AG117" s="304"/>
      <c r="AH117" s="304"/>
      <c r="AI117" s="402" t="s">
        <v>598</v>
      </c>
      <c r="AJ117" s="304"/>
      <c r="AK117" s="304"/>
      <c r="AL117" s="304"/>
      <c r="AM117" s="402" t="s">
        <v>602</v>
      </c>
      <c r="AN117" s="304"/>
      <c r="AO117" s="304"/>
      <c r="AP117" s="304"/>
      <c r="AQ117" s="304" t="s">
        <v>642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571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572</v>
      </c>
      <c r="AC119" s="299"/>
      <c r="AD119" s="300"/>
      <c r="AE119" s="356">
        <v>10438.218316137823</v>
      </c>
      <c r="AF119" s="356"/>
      <c r="AG119" s="356"/>
      <c r="AH119" s="356"/>
      <c r="AI119" s="356">
        <v>13036.7</v>
      </c>
      <c r="AJ119" s="356"/>
      <c r="AK119" s="356"/>
      <c r="AL119" s="356"/>
      <c r="AM119" s="356">
        <v>4225</v>
      </c>
      <c r="AN119" s="356"/>
      <c r="AO119" s="356"/>
      <c r="AP119" s="356"/>
      <c r="AQ119" s="356" t="s">
        <v>642</v>
      </c>
      <c r="AR119" s="356"/>
      <c r="AS119" s="356"/>
      <c r="AT119" s="356"/>
      <c r="AU119" s="356"/>
      <c r="AV119" s="356"/>
      <c r="AW119" s="356"/>
      <c r="AX119" s="357"/>
    </row>
    <row r="120" spans="1:50" ht="69.9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601</v>
      </c>
      <c r="AC120" s="340"/>
      <c r="AD120" s="341"/>
      <c r="AE120" s="402" t="s">
        <v>599</v>
      </c>
      <c r="AF120" s="304"/>
      <c r="AG120" s="304"/>
      <c r="AH120" s="304"/>
      <c r="AI120" s="402" t="s">
        <v>600</v>
      </c>
      <c r="AJ120" s="304"/>
      <c r="AK120" s="304"/>
      <c r="AL120" s="304"/>
      <c r="AM120" s="402" t="s">
        <v>603</v>
      </c>
      <c r="AN120" s="304"/>
      <c r="AO120" s="304"/>
      <c r="AP120" s="304"/>
      <c r="AQ120" s="304" t="s">
        <v>642</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639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575</v>
      </c>
      <c r="AR133" s="269"/>
      <c r="AS133" s="134" t="s">
        <v>356</v>
      </c>
      <c r="AT133" s="169"/>
      <c r="AU133" s="133">
        <v>34</v>
      </c>
      <c r="AV133" s="133"/>
      <c r="AW133" s="134" t="s">
        <v>300</v>
      </c>
      <c r="AX133" s="135"/>
    </row>
    <row r="134" spans="1:50" ht="39.75" customHeight="1" x14ac:dyDescent="0.15">
      <c r="A134" s="999"/>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v>972</v>
      </c>
      <c r="AF134" s="101"/>
      <c r="AG134" s="101"/>
      <c r="AH134" s="101"/>
      <c r="AI134" s="264">
        <v>928</v>
      </c>
      <c r="AJ134" s="101"/>
      <c r="AK134" s="101"/>
      <c r="AL134" s="101"/>
      <c r="AM134" s="264">
        <v>978</v>
      </c>
      <c r="AN134" s="101"/>
      <c r="AO134" s="101"/>
      <c r="AP134" s="101"/>
      <c r="AQ134" s="264" t="s">
        <v>555</v>
      </c>
      <c r="AR134" s="101"/>
      <c r="AS134" s="101"/>
      <c r="AT134" s="101"/>
      <c r="AU134" s="264" t="s">
        <v>555</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567</v>
      </c>
      <c r="AC135" s="130"/>
      <c r="AD135" s="130"/>
      <c r="AE135" s="264" t="s">
        <v>555</v>
      </c>
      <c r="AF135" s="101"/>
      <c r="AG135" s="101"/>
      <c r="AH135" s="101"/>
      <c r="AI135" s="264" t="s">
        <v>555</v>
      </c>
      <c r="AJ135" s="101"/>
      <c r="AK135" s="101"/>
      <c r="AL135" s="101"/>
      <c r="AM135" s="264">
        <v>929</v>
      </c>
      <c r="AN135" s="101"/>
      <c r="AO135" s="101"/>
      <c r="AP135" s="101"/>
      <c r="AQ135" s="264" t="s">
        <v>555</v>
      </c>
      <c r="AR135" s="101"/>
      <c r="AS135" s="101"/>
      <c r="AT135" s="101"/>
      <c r="AU135" s="264">
        <v>831</v>
      </c>
      <c r="AV135" s="101"/>
      <c r="AW135" s="101"/>
      <c r="AX135" s="220"/>
    </row>
    <row r="136" spans="1:50" ht="18.75"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575</v>
      </c>
      <c r="AR137" s="269"/>
      <c r="AS137" s="134" t="s">
        <v>356</v>
      </c>
      <c r="AT137" s="169"/>
      <c r="AU137" s="133">
        <v>34</v>
      </c>
      <c r="AV137" s="133"/>
      <c r="AW137" s="134" t="s">
        <v>300</v>
      </c>
      <c r="AX137" s="135"/>
    </row>
    <row r="138" spans="1:50" ht="39.75" customHeight="1" x14ac:dyDescent="0.15">
      <c r="A138" s="999"/>
      <c r="B138" s="250"/>
      <c r="C138" s="249"/>
      <c r="D138" s="250"/>
      <c r="E138" s="249"/>
      <c r="F138" s="312"/>
      <c r="G138" s="228" t="s">
        <v>576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567</v>
      </c>
      <c r="AC138" s="219"/>
      <c r="AD138" s="219"/>
      <c r="AE138" s="264">
        <v>116311</v>
      </c>
      <c r="AF138" s="101"/>
      <c r="AG138" s="101"/>
      <c r="AH138" s="101"/>
      <c r="AI138" s="264">
        <v>117910</v>
      </c>
      <c r="AJ138" s="101"/>
      <c r="AK138" s="101"/>
      <c r="AL138" s="101"/>
      <c r="AM138" s="264">
        <v>120460</v>
      </c>
      <c r="AN138" s="101"/>
      <c r="AO138" s="101"/>
      <c r="AP138" s="101"/>
      <c r="AQ138" s="264" t="s">
        <v>555</v>
      </c>
      <c r="AR138" s="101"/>
      <c r="AS138" s="101"/>
      <c r="AT138" s="101"/>
      <c r="AU138" s="264" t="s">
        <v>555</v>
      </c>
      <c r="AV138" s="101"/>
      <c r="AW138" s="101"/>
      <c r="AX138" s="220"/>
    </row>
    <row r="139" spans="1:50" ht="39.75"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567</v>
      </c>
      <c r="AC139" s="130"/>
      <c r="AD139" s="130"/>
      <c r="AE139" s="264" t="s">
        <v>555</v>
      </c>
      <c r="AF139" s="101"/>
      <c r="AG139" s="101"/>
      <c r="AH139" s="101"/>
      <c r="AI139" s="264" t="s">
        <v>555</v>
      </c>
      <c r="AJ139" s="101"/>
      <c r="AK139" s="101"/>
      <c r="AL139" s="101"/>
      <c r="AM139" s="264">
        <v>101639</v>
      </c>
      <c r="AN139" s="101"/>
      <c r="AO139" s="101"/>
      <c r="AP139" s="101"/>
      <c r="AQ139" s="264" t="s">
        <v>555</v>
      </c>
      <c r="AR139" s="101"/>
      <c r="AS139" s="101"/>
      <c r="AT139" s="101"/>
      <c r="AU139" s="264">
        <v>114437</v>
      </c>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v>3</v>
      </c>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50.1" customHeight="1" x14ac:dyDescent="0.15">
      <c r="A188" s="999"/>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0.1" customHeight="1" x14ac:dyDescent="0.15">
      <c r="A189" s="999"/>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605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606</v>
      </c>
      <c r="AF432" s="133"/>
      <c r="AG432" s="134" t="s">
        <v>356</v>
      </c>
      <c r="AH432" s="169"/>
      <c r="AI432" s="179"/>
      <c r="AJ432" s="179"/>
      <c r="AK432" s="179"/>
      <c r="AL432" s="174"/>
      <c r="AM432" s="179"/>
      <c r="AN432" s="179"/>
      <c r="AO432" s="179"/>
      <c r="AP432" s="174"/>
      <c r="AQ432" s="215" t="s">
        <v>608</v>
      </c>
      <c r="AR432" s="133"/>
      <c r="AS432" s="134" t="s">
        <v>356</v>
      </c>
      <c r="AT432" s="169"/>
      <c r="AU432" s="133" t="s">
        <v>610</v>
      </c>
      <c r="AV432" s="133"/>
      <c r="AW432" s="134" t="s">
        <v>300</v>
      </c>
      <c r="AX432" s="135"/>
    </row>
    <row r="433" spans="1:50" ht="23.25" customHeight="1" x14ac:dyDescent="0.15">
      <c r="A433" s="999"/>
      <c r="B433" s="250"/>
      <c r="C433" s="249"/>
      <c r="D433" s="250"/>
      <c r="E433" s="163"/>
      <c r="F433" s="164"/>
      <c r="G433" s="228" t="s">
        <v>606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593</v>
      </c>
      <c r="AC433" s="130"/>
      <c r="AD433" s="130"/>
      <c r="AE433" s="100" t="s">
        <v>607</v>
      </c>
      <c r="AF433" s="101"/>
      <c r="AG433" s="101"/>
      <c r="AH433" s="101"/>
      <c r="AI433" s="100" t="s">
        <v>607</v>
      </c>
      <c r="AJ433" s="101"/>
      <c r="AK433" s="101"/>
      <c r="AL433" s="101"/>
      <c r="AM433" s="100" t="s">
        <v>608</v>
      </c>
      <c r="AN433" s="101"/>
      <c r="AO433" s="101"/>
      <c r="AP433" s="102"/>
      <c r="AQ433" s="100" t="s">
        <v>606</v>
      </c>
      <c r="AR433" s="101"/>
      <c r="AS433" s="101"/>
      <c r="AT433" s="102"/>
      <c r="AU433" s="101" t="s">
        <v>609</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593</v>
      </c>
      <c r="AC434" s="219"/>
      <c r="AD434" s="219"/>
      <c r="AE434" s="100" t="s">
        <v>593</v>
      </c>
      <c r="AF434" s="101"/>
      <c r="AG434" s="101"/>
      <c r="AH434" s="102"/>
      <c r="AI434" s="100" t="s">
        <v>593</v>
      </c>
      <c r="AJ434" s="101"/>
      <c r="AK434" s="101"/>
      <c r="AL434" s="101"/>
      <c r="AM434" s="100" t="s">
        <v>606</v>
      </c>
      <c r="AN434" s="101"/>
      <c r="AO434" s="101"/>
      <c r="AP434" s="102"/>
      <c r="AQ434" s="100" t="s">
        <v>609</v>
      </c>
      <c r="AR434" s="101"/>
      <c r="AS434" s="101"/>
      <c r="AT434" s="102"/>
      <c r="AU434" s="101" t="s">
        <v>610</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606</v>
      </c>
      <c r="AF435" s="101"/>
      <c r="AG435" s="101"/>
      <c r="AH435" s="102"/>
      <c r="AI435" s="100" t="s">
        <v>608</v>
      </c>
      <c r="AJ435" s="101"/>
      <c r="AK435" s="101"/>
      <c r="AL435" s="101"/>
      <c r="AM435" s="100" t="s">
        <v>593</v>
      </c>
      <c r="AN435" s="101"/>
      <c r="AO435" s="101"/>
      <c r="AP435" s="102"/>
      <c r="AQ435" s="100" t="s">
        <v>606</v>
      </c>
      <c r="AR435" s="101"/>
      <c r="AS435" s="101"/>
      <c r="AT435" s="102"/>
      <c r="AU435" s="101" t="s">
        <v>606</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611</v>
      </c>
      <c r="AF457" s="133"/>
      <c r="AG457" s="134" t="s">
        <v>356</v>
      </c>
      <c r="AH457" s="169"/>
      <c r="AI457" s="179"/>
      <c r="AJ457" s="179"/>
      <c r="AK457" s="179"/>
      <c r="AL457" s="174"/>
      <c r="AM457" s="179"/>
      <c r="AN457" s="179"/>
      <c r="AO457" s="179"/>
      <c r="AP457" s="174"/>
      <c r="AQ457" s="215" t="s">
        <v>606</v>
      </c>
      <c r="AR457" s="133"/>
      <c r="AS457" s="134" t="s">
        <v>356</v>
      </c>
      <c r="AT457" s="169"/>
      <c r="AU457" s="133" t="s">
        <v>604</v>
      </c>
      <c r="AV457" s="133"/>
      <c r="AW457" s="134" t="s">
        <v>300</v>
      </c>
      <c r="AX457" s="135"/>
    </row>
    <row r="458" spans="1:50" ht="23.25" customHeight="1" x14ac:dyDescent="0.15">
      <c r="A458" s="999"/>
      <c r="B458" s="250"/>
      <c r="C458" s="249"/>
      <c r="D458" s="250"/>
      <c r="E458" s="163"/>
      <c r="F458" s="164"/>
      <c r="G458" s="228" t="s">
        <v>606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610</v>
      </c>
      <c r="AC458" s="130"/>
      <c r="AD458" s="130"/>
      <c r="AE458" s="100" t="s">
        <v>610</v>
      </c>
      <c r="AF458" s="101"/>
      <c r="AG458" s="101"/>
      <c r="AH458" s="101"/>
      <c r="AI458" s="100" t="s">
        <v>607</v>
      </c>
      <c r="AJ458" s="101"/>
      <c r="AK458" s="101"/>
      <c r="AL458" s="101"/>
      <c r="AM458" s="100" t="s">
        <v>611</v>
      </c>
      <c r="AN458" s="101"/>
      <c r="AO458" s="101"/>
      <c r="AP458" s="102"/>
      <c r="AQ458" s="100" t="s">
        <v>604</v>
      </c>
      <c r="AR458" s="101"/>
      <c r="AS458" s="101"/>
      <c r="AT458" s="102"/>
      <c r="AU458" s="101" t="s">
        <v>604</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610</v>
      </c>
      <c r="AC459" s="219"/>
      <c r="AD459" s="219"/>
      <c r="AE459" s="100" t="s">
        <v>611</v>
      </c>
      <c r="AF459" s="101"/>
      <c r="AG459" s="101"/>
      <c r="AH459" s="102"/>
      <c r="AI459" s="100" t="s">
        <v>606</v>
      </c>
      <c r="AJ459" s="101"/>
      <c r="AK459" s="101"/>
      <c r="AL459" s="101"/>
      <c r="AM459" s="100" t="s">
        <v>606</v>
      </c>
      <c r="AN459" s="101"/>
      <c r="AO459" s="101"/>
      <c r="AP459" s="102"/>
      <c r="AQ459" s="100" t="s">
        <v>604</v>
      </c>
      <c r="AR459" s="101"/>
      <c r="AS459" s="101"/>
      <c r="AT459" s="102"/>
      <c r="AU459" s="101" t="s">
        <v>611</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610</v>
      </c>
      <c r="AF460" s="101"/>
      <c r="AG460" s="101"/>
      <c r="AH460" s="102"/>
      <c r="AI460" s="100" t="s">
        <v>611</v>
      </c>
      <c r="AJ460" s="101"/>
      <c r="AK460" s="101"/>
      <c r="AL460" s="101"/>
      <c r="AM460" s="100" t="s">
        <v>606</v>
      </c>
      <c r="AN460" s="101"/>
      <c r="AO460" s="101"/>
      <c r="AP460" s="102"/>
      <c r="AQ460" s="100" t="s">
        <v>604</v>
      </c>
      <c r="AR460" s="101"/>
      <c r="AS460" s="101"/>
      <c r="AT460" s="102"/>
      <c r="AU460" s="101" t="s">
        <v>604</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9"/>
      <c r="B698" s="250"/>
      <c r="C698" s="249"/>
      <c r="D698" s="250"/>
      <c r="E698" s="157" t="s">
        <v>593</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6"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552</v>
      </c>
      <c r="AE702" s="901"/>
      <c r="AF702" s="901"/>
      <c r="AG702" s="890" t="s">
        <v>581</v>
      </c>
      <c r="AH702" s="891"/>
      <c r="AI702" s="891"/>
      <c r="AJ702" s="891"/>
      <c r="AK702" s="891"/>
      <c r="AL702" s="891"/>
      <c r="AM702" s="891"/>
      <c r="AN702" s="891"/>
      <c r="AO702" s="891"/>
      <c r="AP702" s="891"/>
      <c r="AQ702" s="891"/>
      <c r="AR702" s="891"/>
      <c r="AS702" s="891"/>
      <c r="AT702" s="891"/>
      <c r="AU702" s="891"/>
      <c r="AV702" s="891"/>
      <c r="AW702" s="891"/>
      <c r="AX702" s="892"/>
    </row>
    <row r="703" spans="1:50" ht="72"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552</v>
      </c>
      <c r="AE703" s="152"/>
      <c r="AF703" s="152"/>
      <c r="AG703" s="665" t="s">
        <v>582</v>
      </c>
      <c r="AH703" s="666"/>
      <c r="AI703" s="666"/>
      <c r="AJ703" s="666"/>
      <c r="AK703" s="666"/>
      <c r="AL703" s="666"/>
      <c r="AM703" s="666"/>
      <c r="AN703" s="666"/>
      <c r="AO703" s="666"/>
      <c r="AP703" s="666"/>
      <c r="AQ703" s="666"/>
      <c r="AR703" s="666"/>
      <c r="AS703" s="666"/>
      <c r="AT703" s="666"/>
      <c r="AU703" s="666"/>
      <c r="AV703" s="666"/>
      <c r="AW703" s="666"/>
      <c r="AX703" s="667"/>
    </row>
    <row r="704" spans="1:50" ht="78.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552</v>
      </c>
      <c r="AE704" s="587"/>
      <c r="AF704" s="587"/>
      <c r="AG704" s="430" t="s">
        <v>612</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552</v>
      </c>
      <c r="AE705" s="734"/>
      <c r="AF705" s="734"/>
      <c r="AG705" s="157" t="s">
        <v>643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578</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579</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53.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552</v>
      </c>
      <c r="AE708" s="669"/>
      <c r="AF708" s="669"/>
      <c r="AG708" s="527" t="s">
        <v>583</v>
      </c>
      <c r="AH708" s="528"/>
      <c r="AI708" s="528"/>
      <c r="AJ708" s="528"/>
      <c r="AK708" s="528"/>
      <c r="AL708" s="528"/>
      <c r="AM708" s="528"/>
      <c r="AN708" s="528"/>
      <c r="AO708" s="528"/>
      <c r="AP708" s="528"/>
      <c r="AQ708" s="528"/>
      <c r="AR708" s="528"/>
      <c r="AS708" s="528"/>
      <c r="AT708" s="528"/>
      <c r="AU708" s="528"/>
      <c r="AV708" s="528"/>
      <c r="AW708" s="528"/>
      <c r="AX708" s="529"/>
    </row>
    <row r="709" spans="1:50" ht="47.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552</v>
      </c>
      <c r="AE709" s="152"/>
      <c r="AF709" s="152"/>
      <c r="AG709" s="665" t="s">
        <v>584</v>
      </c>
      <c r="AH709" s="666"/>
      <c r="AI709" s="666"/>
      <c r="AJ709" s="666"/>
      <c r="AK709" s="666"/>
      <c r="AL709" s="666"/>
      <c r="AM709" s="666"/>
      <c r="AN709" s="666"/>
      <c r="AO709" s="666"/>
      <c r="AP709" s="666"/>
      <c r="AQ709" s="666"/>
      <c r="AR709" s="666"/>
      <c r="AS709" s="666"/>
      <c r="AT709" s="666"/>
      <c r="AU709" s="666"/>
      <c r="AV709" s="666"/>
      <c r="AW709" s="666"/>
      <c r="AX709" s="667"/>
    </row>
    <row r="710" spans="1:50" ht="25.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580</v>
      </c>
      <c r="AE710" s="152"/>
      <c r="AF710" s="152"/>
      <c r="AG710" s="665" t="s">
        <v>613</v>
      </c>
      <c r="AH710" s="666"/>
      <c r="AI710" s="666"/>
      <c r="AJ710" s="666"/>
      <c r="AK710" s="666"/>
      <c r="AL710" s="666"/>
      <c r="AM710" s="666"/>
      <c r="AN710" s="666"/>
      <c r="AO710" s="666"/>
      <c r="AP710" s="666"/>
      <c r="AQ710" s="666"/>
      <c r="AR710" s="666"/>
      <c r="AS710" s="666"/>
      <c r="AT710" s="666"/>
      <c r="AU710" s="666"/>
      <c r="AV710" s="666"/>
      <c r="AW710" s="666"/>
      <c r="AX710" s="667"/>
    </row>
    <row r="711" spans="1:50" ht="54"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552</v>
      </c>
      <c r="AE711" s="152"/>
      <c r="AF711" s="152"/>
      <c r="AG711" s="665" t="s">
        <v>585</v>
      </c>
      <c r="AH711" s="666"/>
      <c r="AI711" s="666"/>
      <c r="AJ711" s="666"/>
      <c r="AK711" s="666"/>
      <c r="AL711" s="666"/>
      <c r="AM711" s="666"/>
      <c r="AN711" s="666"/>
      <c r="AO711" s="666"/>
      <c r="AP711" s="666"/>
      <c r="AQ711" s="666"/>
      <c r="AR711" s="666"/>
      <c r="AS711" s="666"/>
      <c r="AT711" s="666"/>
      <c r="AU711" s="666"/>
      <c r="AV711" s="666"/>
      <c r="AW711" s="666"/>
      <c r="AX711" s="667"/>
    </row>
    <row r="712" spans="1:50" ht="53.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552</v>
      </c>
      <c r="AE712" s="587"/>
      <c r="AF712" s="587"/>
      <c r="AG712" s="595" t="s">
        <v>586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5" t="s">
        <v>555</v>
      </c>
      <c r="AH713" s="666"/>
      <c r="AI713" s="666"/>
      <c r="AJ713" s="666"/>
      <c r="AK713" s="666"/>
      <c r="AL713" s="666"/>
      <c r="AM713" s="666"/>
      <c r="AN713" s="666"/>
      <c r="AO713" s="666"/>
      <c r="AP713" s="666"/>
      <c r="AQ713" s="666"/>
      <c r="AR713" s="666"/>
      <c r="AS713" s="666"/>
      <c r="AT713" s="666"/>
      <c r="AU713" s="666"/>
      <c r="AV713" s="666"/>
      <c r="AW713" s="666"/>
      <c r="AX713" s="667"/>
    </row>
    <row r="714" spans="1:50" ht="39"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552</v>
      </c>
      <c r="AE714" s="593"/>
      <c r="AF714" s="594"/>
      <c r="AG714" s="690" t="s">
        <v>587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778"/>
      <c r="AG715" s="527" t="s">
        <v>588</v>
      </c>
      <c r="AH715" s="528"/>
      <c r="AI715" s="528"/>
      <c r="AJ715" s="528"/>
      <c r="AK715" s="528"/>
      <c r="AL715" s="528"/>
      <c r="AM715" s="528"/>
      <c r="AN715" s="528"/>
      <c r="AO715" s="528"/>
      <c r="AP715" s="528"/>
      <c r="AQ715" s="528"/>
      <c r="AR715" s="528"/>
      <c r="AS715" s="528"/>
      <c r="AT715" s="528"/>
      <c r="AU715" s="528"/>
      <c r="AV715" s="528"/>
      <c r="AW715" s="528"/>
      <c r="AX715" s="529"/>
    </row>
    <row r="716" spans="1:50" ht="132"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9" t="s">
        <v>552</v>
      </c>
      <c r="AE716" s="760"/>
      <c r="AF716" s="760"/>
      <c r="AG716" s="665" t="s">
        <v>644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552</v>
      </c>
      <c r="AE717" s="152"/>
      <c r="AF717" s="152"/>
      <c r="AG717" s="665" t="s">
        <v>589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552</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580</v>
      </c>
      <c r="AE719" s="669"/>
      <c r="AF719" s="669"/>
      <c r="AG719" s="157" t="s">
        <v>614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2"/>
      <c r="D721" s="923"/>
      <c r="E721" s="923"/>
      <c r="F721" s="924"/>
      <c r="G721" s="942"/>
      <c r="H721" s="943"/>
      <c r="I721" s="83" t="str">
        <f>IF(OR(G721="　", G721=""), "", "-")</f>
        <v/>
      </c>
      <c r="J721" s="921" t="s">
        <v>614</v>
      </c>
      <c r="K721" s="921"/>
      <c r="L721" s="83" t="str">
        <f>IF(M721="","","-")</f>
        <v/>
      </c>
      <c r="M721" s="84"/>
      <c r="N721" s="918" t="s">
        <v>649</v>
      </c>
      <c r="O721" s="919"/>
      <c r="P721" s="919"/>
      <c r="Q721" s="919"/>
      <c r="R721" s="919"/>
      <c r="S721" s="919"/>
      <c r="T721" s="919"/>
      <c r="U721" s="919"/>
      <c r="V721" s="919"/>
      <c r="W721" s="919"/>
      <c r="X721" s="919"/>
      <c r="Y721" s="919"/>
      <c r="Z721" s="919"/>
      <c r="AA721" s="919"/>
      <c r="AB721" s="919"/>
      <c r="AC721" s="919"/>
      <c r="AD721" s="919"/>
      <c r="AE721" s="919"/>
      <c r="AF721" s="920"/>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1"/>
      <c r="B722" s="652"/>
      <c r="C722" s="922"/>
      <c r="D722" s="923"/>
      <c r="E722" s="923"/>
      <c r="F722" s="924"/>
      <c r="G722" s="942"/>
      <c r="H722" s="943"/>
      <c r="I722" s="83" t="str">
        <f t="shared" ref="I722:I725" si="4">IF(OR(G722="　", G722=""), "", "-")</f>
        <v/>
      </c>
      <c r="J722" s="921" t="s">
        <v>614</v>
      </c>
      <c r="K722" s="921"/>
      <c r="L722" s="83" t="str">
        <f t="shared" ref="L722:L725" si="5">IF(M722="","","-")</f>
        <v/>
      </c>
      <c r="M722" s="84"/>
      <c r="N722" s="918" t="s">
        <v>466</v>
      </c>
      <c r="O722" s="919"/>
      <c r="P722" s="919"/>
      <c r="Q722" s="919"/>
      <c r="R722" s="919"/>
      <c r="S722" s="919"/>
      <c r="T722" s="919"/>
      <c r="U722" s="919"/>
      <c r="V722" s="919"/>
      <c r="W722" s="919"/>
      <c r="X722" s="919"/>
      <c r="Y722" s="919"/>
      <c r="Z722" s="919"/>
      <c r="AA722" s="919"/>
      <c r="AB722" s="919"/>
      <c r="AC722" s="919"/>
      <c r="AD722" s="919"/>
      <c r="AE722" s="919"/>
      <c r="AF722" s="920"/>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9" t="s">
        <v>591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6" t="s">
        <v>57</v>
      </c>
      <c r="D727" s="697"/>
      <c r="E727" s="697"/>
      <c r="F727" s="698"/>
      <c r="G727" s="797" t="s">
        <v>632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4.5" customHeight="1" thickBot="1" x14ac:dyDescent="0.2">
      <c r="A729" s="766" t="s">
        <v>648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9" customHeight="1" thickBot="1" x14ac:dyDescent="0.2">
      <c r="A731" s="619" t="s">
        <v>256</v>
      </c>
      <c r="B731" s="620"/>
      <c r="C731" s="620"/>
      <c r="D731" s="620"/>
      <c r="E731" s="621"/>
      <c r="F731" s="681" t="s">
        <v>647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5.25" customHeight="1" thickBot="1" x14ac:dyDescent="0.2">
      <c r="A733" s="750" t="s">
        <v>652</v>
      </c>
      <c r="B733" s="751"/>
      <c r="C733" s="751"/>
      <c r="D733" s="751"/>
      <c r="E733" s="752"/>
      <c r="F733" s="767" t="s">
        <v>653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5.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615</v>
      </c>
      <c r="F737" s="111"/>
      <c r="G737" s="111"/>
      <c r="H737" s="111"/>
      <c r="I737" s="111"/>
      <c r="J737" s="111"/>
      <c r="K737" s="111"/>
      <c r="L737" s="111"/>
      <c r="M737" s="111"/>
      <c r="N737" s="112" t="s">
        <v>358</v>
      </c>
      <c r="O737" s="112"/>
      <c r="P737" s="112"/>
      <c r="Q737" s="112"/>
      <c r="R737" s="111" t="s">
        <v>616</v>
      </c>
      <c r="S737" s="111"/>
      <c r="T737" s="111"/>
      <c r="U737" s="111"/>
      <c r="V737" s="111"/>
      <c r="W737" s="111"/>
      <c r="X737" s="111"/>
      <c r="Y737" s="111"/>
      <c r="Z737" s="111"/>
      <c r="AA737" s="112" t="s">
        <v>359</v>
      </c>
      <c r="AB737" s="112"/>
      <c r="AC737" s="112"/>
      <c r="AD737" s="112"/>
      <c r="AE737" s="111" t="s">
        <v>617</v>
      </c>
      <c r="AF737" s="111"/>
      <c r="AG737" s="111"/>
      <c r="AH737" s="111"/>
      <c r="AI737" s="111"/>
      <c r="AJ737" s="111"/>
      <c r="AK737" s="111"/>
      <c r="AL737" s="111"/>
      <c r="AM737" s="111"/>
      <c r="AN737" s="112" t="s">
        <v>360</v>
      </c>
      <c r="AO737" s="112"/>
      <c r="AP737" s="112"/>
      <c r="AQ737" s="112"/>
      <c r="AR737" s="113" t="s">
        <v>618</v>
      </c>
      <c r="AS737" s="114"/>
      <c r="AT737" s="114"/>
      <c r="AU737" s="114"/>
      <c r="AV737" s="114"/>
      <c r="AW737" s="114"/>
      <c r="AX737" s="115"/>
      <c r="AY737" s="89"/>
      <c r="AZ737" s="89"/>
    </row>
    <row r="738" spans="1:52" ht="24.75" customHeight="1" x14ac:dyDescent="0.15">
      <c r="A738" s="116" t="s">
        <v>361</v>
      </c>
      <c r="B738" s="117"/>
      <c r="C738" s="117"/>
      <c r="D738" s="118"/>
      <c r="E738" s="111" t="s">
        <v>619</v>
      </c>
      <c r="F738" s="111"/>
      <c r="G738" s="111"/>
      <c r="H738" s="111"/>
      <c r="I738" s="111"/>
      <c r="J738" s="111"/>
      <c r="K738" s="111"/>
      <c r="L738" s="111"/>
      <c r="M738" s="111"/>
      <c r="N738" s="112" t="s">
        <v>362</v>
      </c>
      <c r="O738" s="112"/>
      <c r="P738" s="112"/>
      <c r="Q738" s="112"/>
      <c r="R738" s="111" t="s">
        <v>620</v>
      </c>
      <c r="S738" s="111"/>
      <c r="T738" s="111"/>
      <c r="U738" s="111"/>
      <c r="V738" s="111"/>
      <c r="W738" s="111"/>
      <c r="X738" s="111"/>
      <c r="Y738" s="111"/>
      <c r="Z738" s="111"/>
      <c r="AA738" s="112" t="s">
        <v>482</v>
      </c>
      <c r="AB738" s="112"/>
      <c r="AC738" s="112"/>
      <c r="AD738" s="112"/>
      <c r="AE738" s="111" t="s">
        <v>621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592</v>
      </c>
      <c r="F739" s="126"/>
      <c r="G739" s="126"/>
      <c r="H739" s="91" t="str">
        <f>IF(E739="", "", "(")</f>
        <v>(</v>
      </c>
      <c r="I739" s="106"/>
      <c r="J739" s="106"/>
      <c r="K739" s="91" t="str">
        <f>IF(OR(I739="　", I739=""), "", "-")</f>
        <v/>
      </c>
      <c r="L739" s="107">
        <v>391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779" t="s">
        <v>622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623</v>
      </c>
      <c r="H781" s="451"/>
      <c r="I781" s="451"/>
      <c r="J781" s="451"/>
      <c r="K781" s="452"/>
      <c r="L781" s="453" t="s">
        <v>626</v>
      </c>
      <c r="M781" s="454"/>
      <c r="N781" s="454"/>
      <c r="O781" s="454"/>
      <c r="P781" s="454"/>
      <c r="Q781" s="454"/>
      <c r="R781" s="454"/>
      <c r="S781" s="454"/>
      <c r="T781" s="454"/>
      <c r="U781" s="454"/>
      <c r="V781" s="454"/>
      <c r="W781" s="454"/>
      <c r="X781" s="455"/>
      <c r="Y781" s="456">
        <v>166</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6" t="s">
        <v>624</v>
      </c>
      <c r="H782" s="347"/>
      <c r="I782" s="347"/>
      <c r="J782" s="347"/>
      <c r="K782" s="348"/>
      <c r="L782" s="399" t="s">
        <v>627</v>
      </c>
      <c r="M782" s="400"/>
      <c r="N782" s="400"/>
      <c r="O782" s="400"/>
      <c r="P782" s="400"/>
      <c r="Q782" s="400"/>
      <c r="R782" s="400"/>
      <c r="S782" s="400"/>
      <c r="T782" s="400"/>
      <c r="U782" s="400"/>
      <c r="V782" s="400"/>
      <c r="W782" s="400"/>
      <c r="X782" s="401"/>
      <c r="Y782" s="396">
        <v>44</v>
      </c>
      <c r="Z782" s="397"/>
      <c r="AA782" s="397"/>
      <c r="AB782" s="404"/>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t="s">
        <v>625</v>
      </c>
      <c r="H783" s="347"/>
      <c r="I783" s="347"/>
      <c r="J783" s="347"/>
      <c r="K783" s="348"/>
      <c r="L783" s="399"/>
      <c r="M783" s="400"/>
      <c r="N783" s="400"/>
      <c r="O783" s="400"/>
      <c r="P783" s="400"/>
      <c r="Q783" s="400"/>
      <c r="R783" s="400"/>
      <c r="S783" s="400"/>
      <c r="T783" s="400"/>
      <c r="U783" s="400"/>
      <c r="V783" s="400"/>
      <c r="W783" s="400"/>
      <c r="X783" s="401"/>
      <c r="Y783" s="396">
        <v>17</v>
      </c>
      <c r="Z783" s="397"/>
      <c r="AA783" s="397"/>
      <c r="AB783" s="404"/>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227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8"/>
      <c r="AP836" s="429" t="s">
        <v>433</v>
      </c>
      <c r="AQ836" s="429"/>
      <c r="AR836" s="429"/>
      <c r="AS836" s="429"/>
      <c r="AT836" s="429"/>
      <c r="AU836" s="429"/>
      <c r="AV836" s="429"/>
      <c r="AW836" s="429"/>
      <c r="AX836" s="429"/>
    </row>
    <row r="837" spans="1:50" ht="45" customHeight="1" x14ac:dyDescent="0.15">
      <c r="A837" s="403">
        <v>1</v>
      </c>
      <c r="B837" s="403">
        <v>1</v>
      </c>
      <c r="C837" s="426" t="s">
        <v>645</v>
      </c>
      <c r="D837" s="417"/>
      <c r="E837" s="417"/>
      <c r="F837" s="417"/>
      <c r="G837" s="417"/>
      <c r="H837" s="417"/>
      <c r="I837" s="417"/>
      <c r="J837" s="418">
        <v>5010405001851</v>
      </c>
      <c r="K837" s="419"/>
      <c r="L837" s="419"/>
      <c r="M837" s="419"/>
      <c r="N837" s="419"/>
      <c r="O837" s="419"/>
      <c r="P837" s="427" t="s">
        <v>628</v>
      </c>
      <c r="Q837" s="315"/>
      <c r="R837" s="315"/>
      <c r="S837" s="315"/>
      <c r="T837" s="315"/>
      <c r="U837" s="315"/>
      <c r="V837" s="315"/>
      <c r="W837" s="315"/>
      <c r="X837" s="315"/>
      <c r="Y837" s="316">
        <v>227</v>
      </c>
      <c r="Z837" s="317"/>
      <c r="AA837" s="317"/>
      <c r="AB837" s="318"/>
      <c r="AC837" s="326" t="s">
        <v>520</v>
      </c>
      <c r="AD837" s="425"/>
      <c r="AE837" s="425"/>
      <c r="AF837" s="425"/>
      <c r="AG837" s="425"/>
      <c r="AH837" s="420">
        <v>1</v>
      </c>
      <c r="AI837" s="421"/>
      <c r="AJ837" s="421"/>
      <c r="AK837" s="421"/>
      <c r="AL837" s="323">
        <v>91.1</v>
      </c>
      <c r="AM837" s="324"/>
      <c r="AN837" s="324"/>
      <c r="AO837" s="325"/>
      <c r="AP837" s="319" t="s">
        <v>629</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425"/>
      <c r="AE870" s="425"/>
      <c r="AF870" s="425"/>
      <c r="AG870" s="425"/>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9" t="s">
        <v>468</v>
      </c>
      <c r="AQ1101" s="429"/>
      <c r="AR1101" s="429"/>
      <c r="AS1101" s="429"/>
      <c r="AT1101" s="429"/>
      <c r="AU1101" s="429"/>
      <c r="AV1101" s="429"/>
      <c r="AW1101" s="429"/>
      <c r="AX1101" s="429"/>
    </row>
    <row r="1102" spans="1:50" ht="30" customHeight="1" x14ac:dyDescent="0.15">
      <c r="A1102" s="403">
        <v>1</v>
      </c>
      <c r="B1102" s="403">
        <v>1</v>
      </c>
      <c r="C1102" s="898"/>
      <c r="D1102" s="898"/>
      <c r="E1102" s="259" t="s">
        <v>593</v>
      </c>
      <c r="F1102" s="897"/>
      <c r="G1102" s="897"/>
      <c r="H1102" s="897"/>
      <c r="I1102" s="897"/>
      <c r="J1102" s="418" t="s">
        <v>611</v>
      </c>
      <c r="K1102" s="419"/>
      <c r="L1102" s="419"/>
      <c r="M1102" s="419"/>
      <c r="N1102" s="419"/>
      <c r="O1102" s="419"/>
      <c r="P1102" s="427" t="s">
        <v>604</v>
      </c>
      <c r="Q1102" s="315"/>
      <c r="R1102" s="315"/>
      <c r="S1102" s="315"/>
      <c r="T1102" s="315"/>
      <c r="U1102" s="315"/>
      <c r="V1102" s="315"/>
      <c r="W1102" s="315"/>
      <c r="X1102" s="315"/>
      <c r="Y1102" s="316" t="s">
        <v>630</v>
      </c>
      <c r="Z1102" s="317"/>
      <c r="AA1102" s="317"/>
      <c r="AB1102" s="318"/>
      <c r="AC1102" s="320"/>
      <c r="AD1102" s="320"/>
      <c r="AE1102" s="320"/>
      <c r="AF1102" s="320"/>
      <c r="AG1102" s="320"/>
      <c r="AH1102" s="321" t="s">
        <v>630</v>
      </c>
      <c r="AI1102" s="322"/>
      <c r="AJ1102" s="322"/>
      <c r="AK1102" s="322"/>
      <c r="AL1102" s="323" t="s">
        <v>630</v>
      </c>
      <c r="AM1102" s="324"/>
      <c r="AN1102" s="324"/>
      <c r="AO1102" s="325"/>
      <c r="AP1102" s="319" t="s">
        <v>630</v>
      </c>
      <c r="AQ1102" s="319"/>
      <c r="AR1102" s="319"/>
      <c r="AS1102" s="319"/>
      <c r="AT1102" s="319"/>
      <c r="AU1102" s="319"/>
      <c r="AV1102" s="319"/>
      <c r="AW1102" s="319"/>
      <c r="AX1102" s="319"/>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8"/>
      <c r="D1119" s="898"/>
      <c r="E1119" s="259"/>
      <c r="F1119" s="897"/>
      <c r="G1119" s="897"/>
      <c r="H1119" s="897"/>
      <c r="I1119" s="89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cfRule type="expression" dxfId="2585" priority="13149">
      <formula>IF(RIGHT(TEXT(AE117,"0.#"),1)=".",FALSE,TRUE)</formula>
    </cfRule>
    <cfRule type="expression" dxfId="2584" priority="13150">
      <formula>IF(RIGHT(TEXT(AE117,"0.#"),1)=".",TRUE,FALSE)</formula>
    </cfRule>
  </conditionalFormatting>
  <conditionalFormatting sqref="AI117 AM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Q134:AQ135 AU134:AU135 AM134:AM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29" max="49" man="1"/>
    <brk id="69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AU72" sqref="AU7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0"/>
      <c r="Z3" s="1011"/>
      <c r="AA3" s="1012"/>
      <c r="AB3" s="1016"/>
      <c r="AC3" s="1017"/>
      <c r="AD3" s="1018"/>
      <c r="AE3" s="374"/>
      <c r="AF3" s="374"/>
      <c r="AG3" s="374"/>
      <c r="AH3" s="374"/>
      <c r="AI3" s="374"/>
      <c r="AJ3" s="374"/>
      <c r="AK3" s="374"/>
      <c r="AL3" s="374"/>
      <c r="AM3" s="374"/>
      <c r="AN3" s="374"/>
      <c r="AO3" s="374"/>
      <c r="AP3" s="330"/>
      <c r="AQ3" s="268" t="s">
        <v>656</v>
      </c>
      <c r="AR3" s="269"/>
      <c r="AS3" s="134" t="s">
        <v>356</v>
      </c>
      <c r="AT3" s="169"/>
      <c r="AU3" s="269">
        <v>33</v>
      </c>
      <c r="AV3" s="269"/>
      <c r="AW3" s="377" t="s">
        <v>300</v>
      </c>
      <c r="AX3" s="378"/>
    </row>
    <row r="4" spans="1:50" ht="35.1" customHeight="1" x14ac:dyDescent="0.15">
      <c r="A4" s="516"/>
      <c r="B4" s="514"/>
      <c r="C4" s="514"/>
      <c r="D4" s="514"/>
      <c r="E4" s="514"/>
      <c r="F4" s="515"/>
      <c r="G4" s="541" t="s">
        <v>658</v>
      </c>
      <c r="H4" s="1019"/>
      <c r="I4" s="1019"/>
      <c r="J4" s="1019"/>
      <c r="K4" s="1019"/>
      <c r="L4" s="1019"/>
      <c r="M4" s="1019"/>
      <c r="N4" s="1019"/>
      <c r="O4" s="1020"/>
      <c r="P4" s="158" t="s">
        <v>659</v>
      </c>
      <c r="Q4" s="1027"/>
      <c r="R4" s="1027"/>
      <c r="S4" s="1027"/>
      <c r="T4" s="1027"/>
      <c r="U4" s="1027"/>
      <c r="V4" s="1027"/>
      <c r="W4" s="1027"/>
      <c r="X4" s="1028"/>
      <c r="Y4" s="1006" t="s">
        <v>12</v>
      </c>
      <c r="Z4" s="1007"/>
      <c r="AA4" s="1008"/>
      <c r="AB4" s="1004" t="s">
        <v>301</v>
      </c>
      <c r="AC4" s="1005"/>
      <c r="AD4" s="1005"/>
      <c r="AE4" s="362" t="s">
        <v>656</v>
      </c>
      <c r="AF4" s="363"/>
      <c r="AG4" s="363"/>
      <c r="AH4" s="363"/>
      <c r="AI4" s="362">
        <v>3.3</v>
      </c>
      <c r="AJ4" s="363"/>
      <c r="AK4" s="363"/>
      <c r="AL4" s="363"/>
      <c r="AM4" s="362">
        <v>2.9</v>
      </c>
      <c r="AN4" s="363"/>
      <c r="AO4" s="363"/>
      <c r="AP4" s="363"/>
      <c r="AQ4" s="100" t="s">
        <v>660</v>
      </c>
      <c r="AR4" s="101"/>
      <c r="AS4" s="101"/>
      <c r="AT4" s="102"/>
      <c r="AU4" s="363" t="s">
        <v>656</v>
      </c>
      <c r="AV4" s="363"/>
      <c r="AW4" s="363"/>
      <c r="AX4" s="365"/>
    </row>
    <row r="5" spans="1:50" ht="35.1"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1004" t="s">
        <v>301</v>
      </c>
      <c r="AC5" s="1005"/>
      <c r="AD5" s="1005"/>
      <c r="AE5" s="362" t="s">
        <v>657</v>
      </c>
      <c r="AF5" s="363"/>
      <c r="AG5" s="363"/>
      <c r="AH5" s="363"/>
      <c r="AI5" s="362">
        <v>3.4</v>
      </c>
      <c r="AJ5" s="363"/>
      <c r="AK5" s="363"/>
      <c r="AL5" s="363"/>
      <c r="AM5" s="362">
        <v>3.4</v>
      </c>
      <c r="AN5" s="363"/>
      <c r="AO5" s="363"/>
      <c r="AP5" s="363"/>
      <c r="AQ5" s="100" t="s">
        <v>656</v>
      </c>
      <c r="AR5" s="101"/>
      <c r="AS5" s="101"/>
      <c r="AT5" s="102"/>
      <c r="AU5" s="363">
        <v>3.4</v>
      </c>
      <c r="AV5" s="363"/>
      <c r="AW5" s="363"/>
      <c r="AX5" s="365"/>
    </row>
    <row r="6" spans="1:50" ht="35.1"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2" t="s">
        <v>656</v>
      </c>
      <c r="AF6" s="363"/>
      <c r="AG6" s="363"/>
      <c r="AH6" s="363"/>
      <c r="AI6" s="362">
        <v>103</v>
      </c>
      <c r="AJ6" s="363"/>
      <c r="AK6" s="363"/>
      <c r="AL6" s="363"/>
      <c r="AM6" s="362">
        <v>117</v>
      </c>
      <c r="AN6" s="363"/>
      <c r="AO6" s="363"/>
      <c r="AP6" s="363"/>
      <c r="AQ6" s="100" t="s">
        <v>656</v>
      </c>
      <c r="AR6" s="101"/>
      <c r="AS6" s="101"/>
      <c r="AT6" s="102"/>
      <c r="AU6" s="363" t="s">
        <v>656</v>
      </c>
      <c r="AV6" s="363"/>
      <c r="AW6" s="363"/>
      <c r="AX6" s="365"/>
    </row>
    <row r="7" spans="1:50" customFormat="1" ht="23.25" customHeight="1" x14ac:dyDescent="0.15">
      <c r="A7" s="902" t="s">
        <v>527</v>
      </c>
      <c r="B7" s="903"/>
      <c r="C7" s="903"/>
      <c r="D7" s="903"/>
      <c r="E7" s="903"/>
      <c r="F7" s="904"/>
      <c r="G7" s="908" t="s">
        <v>655</v>
      </c>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hidden="1"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1" t="s">
        <v>253</v>
      </c>
      <c r="AV9" s="371"/>
      <c r="AW9" s="371"/>
      <c r="AX9" s="372"/>
    </row>
    <row r="10" spans="1:50" ht="18.75" hidden="1"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hidden="1"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6" t="s">
        <v>12</v>
      </c>
      <c r="Z11" s="1007"/>
      <c r="AA11" s="1008"/>
      <c r="AB11" s="552"/>
      <c r="AC11" s="1036"/>
      <c r="AD11" s="103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hidden="1"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3"/>
      <c r="AC12" s="1035"/>
      <c r="AD12" s="103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hidden="1"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hidden="1"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hidden="1"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hidden="1"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1" t="s">
        <v>253</v>
      </c>
      <c r="AV16" s="371"/>
      <c r="AW16" s="371"/>
      <c r="AX16" s="372"/>
    </row>
    <row r="17" spans="1:50" ht="18.75" hidden="1"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hidden="1"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6" t="s">
        <v>12</v>
      </c>
      <c r="Z18" s="1007"/>
      <c r="AA18" s="1008"/>
      <c r="AB18" s="552"/>
      <c r="AC18" s="1036"/>
      <c r="AD18" s="103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hidden="1"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3"/>
      <c r="AC19" s="1035"/>
      <c r="AD19" s="103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hidden="1"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hidden="1"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hidden="1"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hidden="1"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1" t="s">
        <v>253</v>
      </c>
      <c r="AV23" s="371"/>
      <c r="AW23" s="371"/>
      <c r="AX23" s="372"/>
    </row>
    <row r="24" spans="1:50" ht="18.75" hidden="1"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hidden="1"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6" t="s">
        <v>12</v>
      </c>
      <c r="Z25" s="1007"/>
      <c r="AA25" s="1008"/>
      <c r="AB25" s="552"/>
      <c r="AC25" s="1036"/>
      <c r="AD25" s="103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hidden="1"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3"/>
      <c r="AC26" s="1035"/>
      <c r="AD26" s="103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hidden="1"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hidden="1"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hidden="1"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hidden="1"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1" t="s">
        <v>253</v>
      </c>
      <c r="AV30" s="371"/>
      <c r="AW30" s="371"/>
      <c r="AX30" s="372"/>
    </row>
    <row r="31" spans="1:50" ht="18.75" hidden="1"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hidden="1"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6" t="s">
        <v>12</v>
      </c>
      <c r="Z32" s="1007"/>
      <c r="AA32" s="1008"/>
      <c r="AB32" s="552"/>
      <c r="AC32" s="1036"/>
      <c r="AD32" s="103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hidden="1"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3"/>
      <c r="AC33" s="1035"/>
      <c r="AD33" s="103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hidden="1"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hidden="1"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hidden="1"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1" t="s">
        <v>253</v>
      </c>
      <c r="AV37" s="371"/>
      <c r="AW37" s="371"/>
      <c r="AX37" s="372"/>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hidden="1"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6" t="s">
        <v>12</v>
      </c>
      <c r="Z39" s="1007"/>
      <c r="AA39" s="1008"/>
      <c r="AB39" s="552"/>
      <c r="AC39" s="1036"/>
      <c r="AD39" s="103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hidden="1"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3"/>
      <c r="AC40" s="1035"/>
      <c r="AD40" s="103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hidden="1"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1" t="s">
        <v>253</v>
      </c>
      <c r="AV44" s="371"/>
      <c r="AW44" s="371"/>
      <c r="AX44" s="372"/>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hidden="1"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6" t="s">
        <v>12</v>
      </c>
      <c r="Z46" s="1007"/>
      <c r="AA46" s="1008"/>
      <c r="AB46" s="552"/>
      <c r="AC46" s="1036"/>
      <c r="AD46" s="103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hidden="1"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3"/>
      <c r="AC47" s="1035"/>
      <c r="AD47" s="103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hidden="1"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1" t="s">
        <v>253</v>
      </c>
      <c r="AV51" s="371"/>
      <c r="AW51" s="371"/>
      <c r="AX51" s="372"/>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hidden="1"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6" t="s">
        <v>12</v>
      </c>
      <c r="Z53" s="1007"/>
      <c r="AA53" s="1008"/>
      <c r="AB53" s="552"/>
      <c r="AC53" s="1036"/>
      <c r="AD53" s="103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hidden="1"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3"/>
      <c r="AC54" s="1035"/>
      <c r="AD54" s="103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hidden="1"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1" t="s">
        <v>253</v>
      </c>
      <c r="AV58" s="371"/>
      <c r="AW58" s="371"/>
      <c r="AX58" s="372"/>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hidden="1"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6" t="s">
        <v>12</v>
      </c>
      <c r="Z60" s="1007"/>
      <c r="AA60" s="1008"/>
      <c r="AB60" s="552"/>
      <c r="AC60" s="1036"/>
      <c r="AD60" s="103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hidden="1"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3"/>
      <c r="AC61" s="1035"/>
      <c r="AD61" s="103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hidden="1"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1" t="s">
        <v>253</v>
      </c>
      <c r="AV65" s="371"/>
      <c r="AW65" s="371"/>
      <c r="AX65" s="372"/>
    </row>
    <row r="66" spans="1:50" ht="18.75" hidden="1"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hidden="1"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6" t="s">
        <v>12</v>
      </c>
      <c r="Z67" s="1007"/>
      <c r="AA67" s="1008"/>
      <c r="AB67" s="552"/>
      <c r="AC67" s="1036"/>
      <c r="AD67" s="103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hidden="1"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3"/>
      <c r="AC68" s="1035"/>
      <c r="AD68" s="103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hidden="1"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hidden="1"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hidden="1" customHeight="1" thickBot="1" x14ac:dyDescent="0.2">
      <c r="A71" s="905"/>
      <c r="B71" s="906"/>
      <c r="C71" s="906"/>
      <c r="D71" s="906"/>
      <c r="E71" s="906"/>
      <c r="F71" s="907"/>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3"/>
      <c r="B15" s="1044"/>
      <c r="C15" s="1044"/>
      <c r="D15" s="1044"/>
      <c r="E15" s="1044"/>
      <c r="F15" s="1045"/>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3"/>
      <c r="B28" s="1044"/>
      <c r="C28" s="1044"/>
      <c r="D28" s="1044"/>
      <c r="E28" s="1044"/>
      <c r="F28" s="1045"/>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3"/>
      <c r="B41" s="1044"/>
      <c r="C41" s="1044"/>
      <c r="D41" s="1044"/>
      <c r="E41" s="1044"/>
      <c r="F41" s="1045"/>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3"/>
      <c r="B68" s="1044"/>
      <c r="C68" s="1044"/>
      <c r="D68" s="1044"/>
      <c r="E68" s="1044"/>
      <c r="F68" s="1045"/>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3"/>
      <c r="B81" s="1044"/>
      <c r="C81" s="1044"/>
      <c r="D81" s="1044"/>
      <c r="E81" s="1044"/>
      <c r="F81" s="1045"/>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3"/>
      <c r="B94" s="1044"/>
      <c r="C94" s="1044"/>
      <c r="D94" s="1044"/>
      <c r="E94" s="1044"/>
      <c r="F94" s="1045"/>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3"/>
      <c r="B121" s="1044"/>
      <c r="C121" s="1044"/>
      <c r="D121" s="1044"/>
      <c r="E121" s="1044"/>
      <c r="F121" s="1045"/>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3"/>
      <c r="B134" s="1044"/>
      <c r="C134" s="1044"/>
      <c r="D134" s="1044"/>
      <c r="E134" s="1044"/>
      <c r="F134" s="1045"/>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3"/>
      <c r="B147" s="1044"/>
      <c r="C147" s="1044"/>
      <c r="D147" s="1044"/>
      <c r="E147" s="1044"/>
      <c r="F147" s="1045"/>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3"/>
      <c r="B174" s="1044"/>
      <c r="C174" s="1044"/>
      <c r="D174" s="1044"/>
      <c r="E174" s="1044"/>
      <c r="F174" s="1045"/>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3"/>
      <c r="B187" s="1044"/>
      <c r="C187" s="1044"/>
      <c r="D187" s="1044"/>
      <c r="E187" s="1044"/>
      <c r="F187" s="1045"/>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3"/>
      <c r="B200" s="1044"/>
      <c r="C200" s="1044"/>
      <c r="D200" s="1044"/>
      <c r="E200" s="1044"/>
      <c r="F200" s="1045"/>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3"/>
      <c r="B227" s="1044"/>
      <c r="C227" s="1044"/>
      <c r="D227" s="1044"/>
      <c r="E227" s="1044"/>
      <c r="F227" s="1045"/>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3"/>
      <c r="B240" s="1044"/>
      <c r="C240" s="1044"/>
      <c r="D240" s="1044"/>
      <c r="E240" s="1044"/>
      <c r="F240" s="1045"/>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3"/>
      <c r="B253" s="1044"/>
      <c r="C253" s="1044"/>
      <c r="D253" s="1044"/>
      <c r="E253" s="1044"/>
      <c r="F253" s="1045"/>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3">
        <v>1</v>
      </c>
      <c r="B4" s="1063">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3">
        <v>1</v>
      </c>
      <c r="B37" s="1063">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3">
        <v>1</v>
      </c>
      <c r="B70" s="1063">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3">
        <v>1</v>
      </c>
      <c r="B103" s="1063">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3">
        <v>1</v>
      </c>
      <c r="B136" s="1063">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3">
        <v>1</v>
      </c>
      <c r="B169" s="1063">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3">
        <v>1</v>
      </c>
      <c r="B202" s="1063">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3">
        <v>1</v>
      </c>
      <c r="B235" s="1063">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3">
        <v>1</v>
      </c>
      <c r="B268" s="1063">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3">
        <v>1</v>
      </c>
      <c r="B301" s="1063">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3">
        <v>1</v>
      </c>
      <c r="B334" s="1063">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3">
        <v>1</v>
      </c>
      <c r="B367" s="1063">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3">
        <v>1</v>
      </c>
      <c r="B400" s="1063">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3">
        <v>1</v>
      </c>
      <c r="B433" s="1063">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3">
        <v>1</v>
      </c>
      <c r="B466" s="1063">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3">
        <v>1</v>
      </c>
      <c r="B499" s="1063">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3">
        <v>1</v>
      </c>
      <c r="B532" s="1063">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3">
        <v>1</v>
      </c>
      <c r="B565" s="1063">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3">
        <v>1</v>
      </c>
      <c r="B598" s="1063">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3">
        <v>1</v>
      </c>
      <c r="B631" s="1063">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3">
        <v>1</v>
      </c>
      <c r="B664" s="1063">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3">
        <v>1</v>
      </c>
      <c r="B697" s="1063">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3">
        <v>1</v>
      </c>
      <c r="B730" s="1063">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3">
        <v>1</v>
      </c>
      <c r="B763" s="1063">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3">
        <v>1</v>
      </c>
      <c r="B796" s="1063">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3">
        <v>1</v>
      </c>
      <c r="B829" s="1063">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3">
        <v>1</v>
      </c>
      <c r="B862" s="106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3">
        <v>1</v>
      </c>
      <c r="B895" s="106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3">
        <v>1</v>
      </c>
      <c r="B928" s="106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3">
        <v>1</v>
      </c>
      <c r="B961" s="106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3">
        <v>1</v>
      </c>
      <c r="B994" s="106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3">
        <v>1</v>
      </c>
      <c r="B1027" s="106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3">
        <v>1</v>
      </c>
      <c r="B1060" s="106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3">
        <v>1</v>
      </c>
      <c r="B1093" s="106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3">
        <v>1</v>
      </c>
      <c r="B1126" s="1063">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3">
        <v>1</v>
      </c>
      <c r="B1159" s="1063">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3">
        <v>1</v>
      </c>
      <c r="B1192" s="1063">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3">
        <v>1</v>
      </c>
      <c r="B1225" s="1063">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3">
        <v>1</v>
      </c>
      <c r="B1258" s="1063">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3">
        <v>1</v>
      </c>
      <c r="B1291" s="1063">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2018-08-16T09:52:31Z</cp:lastPrinted>
  <dcterms:created xsi:type="dcterms:W3CDTF">2012-03-13T00:50:25Z</dcterms:created>
  <dcterms:modified xsi:type="dcterms:W3CDTF">2018-08-16T09:52:40Z</dcterms:modified>
</cp:coreProperties>
</file>