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esktop\R2\令和２年度\11_行政事業レビュー\04法人番号修正\提出用\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comments1.xml><?xml version="1.0" encoding="utf-8"?>
<comments xmlns="http://schemas.openxmlformats.org/spreadsheetml/2006/main">
  <authors>
    <author>ハラ室（働）</author>
  </authors>
  <commentList>
    <comment ref="AM30" authorId="0" shapeId="0">
      <text>
        <r>
          <rPr>
            <b/>
            <sz val="9"/>
            <color indexed="81"/>
            <rFont val="ＭＳ Ｐゴシック"/>
            <family val="3"/>
            <charset val="128"/>
          </rPr>
          <t>ハラ室（働）:</t>
        </r>
        <r>
          <rPr>
            <sz val="9"/>
            <color indexed="81"/>
            <rFont val="ＭＳ Ｐゴシック"/>
            <family val="3"/>
            <charset val="128"/>
          </rPr>
          <t xml:space="preserve">
２９年度は当該調査を実施していない。</t>
        </r>
      </text>
    </comment>
  </commentList>
</comments>
</file>

<file path=xl/sharedStrings.xml><?xml version="1.0" encoding="utf-8"?>
<sst xmlns="http://schemas.openxmlformats.org/spreadsheetml/2006/main" count="2945" uniqueCount="661">
  <si>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</si>
  <si>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</si>
  <si>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</si>
  <si>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</si>
  <si>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</si>
  <si>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</si>
  <si>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</si>
  <si>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</si>
  <si>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</si>
  <si>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</si>
  <si>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</si>
  <si>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</si>
  <si>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</si>
  <si>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</si>
  <si>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</si>
  <si>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</si>
  <si>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</si>
  <si>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</si>
  <si>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</si>
  <si>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</si>
  <si>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</si>
  <si>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</si>
  <si>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</si>
  <si>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</si>
  <si>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</si>
  <si>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</si>
  <si>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</si>
  <si>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</si>
  <si>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</si>
  <si>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</si>
  <si>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</si>
  <si>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</si>
  <si>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</si>
  <si>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</si>
  <si>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</si>
  <si>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</si>
  <si>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</si>
  <si>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</si>
  <si>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</si>
  <si>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</si>
  <si>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</si>
  <si>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</si>
  <si>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</si>
  <si>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</si>
  <si>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</si>
  <si>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</si>
  <si>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</si>
  <si>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</si>
  <si>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</si>
  <si>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</si>
  <si>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</si>
  <si>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</si>
  <si>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</si>
  <si>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</si>
  <si>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</si>
  <si>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</si>
  <si>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</si>
  <si>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</si>
  <si>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</si>
  <si>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</si>
  <si>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</si>
  <si>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</si>
  <si>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</si>
  <si>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</si>
  <si>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</si>
  <si>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</si>
  <si>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</si>
  <si>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</si>
  <si>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</si>
  <si>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</si>
  <si>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</si>
  <si>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</si>
  <si>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</si>
  <si>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</si>
  <si>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</si>
  <si>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</si>
  <si>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</si>
  <si>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</si>
  <si>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</si>
  <si>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</si>
  <si>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</si>
  <si>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</si>
  <si>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</si>
  <si>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</si>
  <si>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</si>
  <si>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</si>
  <si>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</si>
  <si>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</si>
  <si>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</si>
  <si>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</si>
  <si>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</si>
  <si>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</si>
  <si>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</si>
  <si>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</si>
  <si>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</si>
  <si>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</si>
  <si>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</si>
  <si>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</si>
  <si>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</si>
  <si>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</si>
  <si>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</si>
  <si>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</si>
  <si>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</si>
  <si>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</si>
  <si>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</si>
  <si>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</si>
  <si>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</si>
  <si>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</si>
  <si>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</si>
  <si>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</si>
  <si>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</si>
  <si>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</si>
  <si>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</si>
  <si>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</si>
  <si>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</si>
  <si>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</si>
  <si>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</si>
  <si>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</si>
  <si>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</si>
  <si>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</si>
  <si>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</si>
  <si>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</si>
  <si>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</si>
  <si>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</si>
  <si>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</si>
  <si>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</si>
  <si>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</si>
  <si>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</si>
  <si>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</si>
  <si>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</si>
  <si>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</si>
  <si>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</si>
  <si>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</si>
  <si>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</si>
  <si>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</si>
  <si>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</si>
  <si>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</si>
  <si>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</si>
  <si>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</si>
  <si>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</si>
  <si>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</si>
  <si>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</si>
  <si>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</si>
  <si>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</si>
  <si>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</si>
  <si>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</si>
  <si>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</si>
  <si>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</si>
  <si>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</si>
  <si>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</si>
  <si>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</si>
  <si>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</si>
  <si>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</si>
  <si>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</si>
  <si>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</si>
  <si>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</si>
  <si>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</si>
  <si>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</si>
  <si>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</si>
  <si>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</si>
  <si>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</si>
  <si>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</si>
  <si>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</si>
  <si>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</si>
  <si>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</si>
  <si>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</si>
  <si>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</si>
  <si>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</si>
  <si>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</si>
  <si>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</si>
  <si>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</si>
  <si>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</si>
  <si>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</si>
  <si>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</si>
  <si>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</si>
  <si>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</si>
  <si>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</si>
  <si>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</si>
  <si>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</si>
  <si>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</si>
  <si>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</si>
  <si>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</si>
  <si>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</si>
  <si>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</si>
  <si>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</si>
  <si>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</si>
  <si>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</si>
  <si>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</si>
  <si>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</si>
  <si>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</si>
  <si>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</si>
  <si>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</si>
  <si>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</si>
  <si>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</si>
  <si>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</si>
  <si>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</si>
  <si>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</si>
  <si>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</si>
  <si>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</si>
  <si>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</si>
  <si>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</si>
  <si>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</si>
  <si>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</si>
  <si>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</si>
  <si>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</si>
  <si>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</si>
  <si>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</si>
  <si>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</si>
  <si>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</si>
  <si>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</si>
  <si>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</si>
  <si>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</si>
  <si>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</si>
  <si>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</si>
  <si>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</si>
  <si>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</si>
  <si>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</si>
  <si>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</si>
  <si>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</si>
  <si>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</si>
  <si>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</si>
  <si>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</si>
  <si>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</si>
  <si>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</si>
  <si>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</si>
  <si>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</si>
  <si>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</si>
  <si>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</si>
  <si>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</si>
  <si>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</si>
  <si>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</si>
  <si>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</si>
  <si>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</si>
  <si>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</si>
  <si>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</si>
  <si>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</si>
  <si>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</si>
  <si>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</si>
  <si>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</si>
  <si>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</si>
  <si>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</si>
  <si>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</si>
  <si>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</si>
  <si>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</si>
  <si>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</si>
  <si>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</si>
  <si>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</si>
  <si>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</si>
  <si>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</si>
  <si>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</si>
  <si>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</si>
  <si>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</si>
  <si>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</si>
  <si>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</si>
  <si>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</si>
  <si>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</si>
  <si>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</si>
  <si>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</si>
  <si>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</si>
  <si>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</si>
  <si>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</si>
  <si>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</si>
  <si>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</si>
  <si>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</si>
  <si>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</si>
  <si>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</si>
  <si>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</si>
  <si>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</si>
  <si>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</si>
  <si>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</si>
  <si>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</si>
  <si>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</si>
  <si>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</si>
  <si>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</si>
  <si>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</si>
  <si>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</si>
  <si>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</si>
  <si>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</si>
  <si>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</si>
  <si>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</si>
  <si>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</si>
  <si>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</si>
  <si>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</si>
  <si>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</si>
  <si>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</si>
  <si>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</si>
  <si>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</si>
  <si>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</si>
  <si>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</si>
  <si>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</si>
  <si>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</si>
  <si>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</si>
  <si>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</si>
  <si>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</si>
  <si>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</si>
  <si>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</si>
  <si>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</si>
  <si>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</si>
  <si>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</si>
  <si>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</si>
  <si>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</si>
  <si>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</si>
  <si>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</si>
  <si>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</si>
  <si>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</si>
  <si>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</si>
  <si>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</si>
  <si>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</si>
  <si>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</si>
  <si>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</si>
  <si>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</si>
  <si>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</si>
  <si>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</si>
  <si>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</si>
  <si>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</si>
  <si>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</si>
  <si>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</si>
  <si>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</si>
  <si>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</si>
  <si>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</si>
  <si>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</si>
  <si>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</si>
  <si>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</si>
  <si>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</si>
  <si>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</si>
  <si>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</si>
  <si>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</si>
  <si>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</si>
  <si>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</si>
  <si>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</si>
  <si>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</si>
  <si>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</si>
  <si>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</si>
  <si>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</si>
  <si>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</si>
  <si>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</si>
  <si>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</si>
  <si>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</si>
  <si>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</si>
  <si>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</si>
  <si>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</si>
  <si>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</si>
  <si>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</si>
  <si>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</si>
  <si>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</si>
  <si>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</si>
  <si>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</si>
  <si>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</si>
  <si>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</si>
  <si>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</si>
  <si>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</si>
  <si>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</si>
  <si>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</si>
  <si>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</si>
  <si>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</si>
  <si>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</si>
  <si>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</si>
  <si>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</si>
  <si>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</si>
  <si>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</si>
  <si>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</si>
  <si>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</si>
  <si>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</si>
  <si>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</si>
  <si>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</si>
  <si>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</si>
  <si>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</si>
  <si>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</si>
  <si>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</si>
  <si>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</si>
  <si>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</si>
  <si>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</si>
  <si>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</si>
  <si>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</si>
  <si>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</si>
  <si>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</si>
  <si>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</si>
  <si>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</si>
  <si>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</si>
  <si>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</si>
  <si>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</si>
  <si>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</si>
  <si>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</si>
  <si>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</si>
  <si>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</si>
  <si>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</si>
  <si>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</si>
  <si>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</si>
  <si>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</si>
  <si>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</si>
  <si>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</si>
  <si>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</si>
  <si>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</si>
  <si>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</si>
  <si>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</si>
  <si>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</si>
  <si>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</si>
  <si>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</si>
  <si>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</si>
  <si>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</si>
  <si>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</si>
  <si>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</si>
  <si>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</si>
  <si>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</si>
  <si>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</si>
  <si>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</si>
  <si>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</si>
  <si>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</si>
  <si>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</si>
  <si>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</si>
  <si>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</si>
  <si>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</si>
  <si>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</si>
  <si>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</si>
  <si>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</si>
  <si>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</si>
  <si>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</si>
  <si>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</si>
  <si>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</si>
  <si>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</si>
  <si>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</si>
  <si>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</si>
  <si>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</si>
  <si>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</si>
  <si>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</si>
  <si>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</si>
  <si>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</si>
  <si>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</si>
  <si>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</si>
  <si>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</si>
  <si>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</si>
  <si>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</si>
  <si>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</si>
  <si>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</si>
  <si>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</si>
  <si>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</si>
  <si>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</si>
  <si>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</si>
  <si>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</si>
  <si>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</si>
  <si>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</si>
  <si>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</si>
  <si>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</si>
  <si>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</si>
  <si>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</si>
  <si>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</si>
  <si>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</si>
  <si>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</si>
  <si>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</si>
  <si>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</si>
  <si>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</si>
  <si>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</si>
  <si>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</si>
  <si>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</si>
  <si>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</si>
  <si>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</si>
  <si>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</si>
  <si>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</si>
  <si>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</si>
  <si>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</si>
  <si>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</si>
  <si>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</si>
  <si>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</si>
  <si>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</si>
  <si>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</si>
  <si>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</si>
  <si>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</si>
  <si>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</si>
  <si>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</si>
  <si>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</si>
  <si>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</si>
  <si>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</si>
  <si>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</si>
  <si>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</si>
  <si>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</si>
  <si>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</si>
  <si>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</si>
  <si>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</si>
  <si>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</si>
  <si>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</si>
  <si>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</si>
  <si>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</si>
  <si>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</si>
  <si>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</si>
  <si>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</si>
  <si>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</si>
  <si>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</si>
  <si>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</si>
  <si>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</si>
  <si>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</si>
  <si>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</si>
  <si>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</si>
  <si>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</si>
  <si>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</si>
  <si>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</si>
  <si>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</si>
  <si>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</si>
  <si>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</si>
  <si>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</si>
  <si>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</si>
  <si>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</si>
  <si>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</si>
  <si>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</si>
  <si>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</si>
  <si>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</si>
  <si>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</si>
  <si>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</si>
  <si>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</si>
  <si>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</si>
  <si>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</si>
  <si>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</si>
  <si>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</si>
  <si>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</si>
  <si>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</si>
  <si>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</si>
  <si>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</si>
  <si>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</si>
  <si>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</si>
  <si>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</si>
  <si>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</si>
  <si>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</si>
  <si>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</si>
  <si>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</si>
  <si>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</si>
  <si>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</si>
  <si>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</si>
  <si>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</si>
  <si>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</si>
  <si>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</si>
  <si>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</si>
  <si>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</si>
  <si>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</si>
  <si>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</si>
  <si>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</si>
  <si>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</si>
  <si>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</si>
  <si>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</si>
  <si>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</si>
  <si>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</si>
  <si>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</si>
  <si>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</si>
  <si>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</si>
  <si>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</si>
  <si>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</si>
  <si>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</si>
  <si>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</si>
  <si>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</si>
  <si>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</si>
  <si>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厚生労働省</t>
  </si>
  <si>
    <t>働きやすい職場環境形成事業</t>
    <rPh sb="0" eb="1">
      <t>ハタラ</t>
    </rPh>
    <rPh sb="5" eb="7">
      <t>ショクバ</t>
    </rPh>
    <rPh sb="7" eb="9">
      <t>カンキョウ</t>
    </rPh>
    <rPh sb="9" eb="11">
      <t>ケイセイ</t>
    </rPh>
    <rPh sb="11" eb="13">
      <t>ジギョウ</t>
    </rPh>
    <phoneticPr fontId="5"/>
  </si>
  <si>
    <t>雇用環境・均等局</t>
    <rPh sb="0" eb="2">
      <t>コヨウ</t>
    </rPh>
    <rPh sb="2" eb="4">
      <t>カンキョウ</t>
    </rPh>
    <rPh sb="5" eb="7">
      <t>キントウ</t>
    </rPh>
    <rPh sb="7" eb="8">
      <t>キョク</t>
    </rPh>
    <phoneticPr fontId="5"/>
  </si>
  <si>
    <t>雇用機会均等課</t>
    <rPh sb="0" eb="2">
      <t>コヨウ</t>
    </rPh>
    <rPh sb="2" eb="4">
      <t>キカイ</t>
    </rPh>
    <rPh sb="4" eb="6">
      <t>キントウ</t>
    </rPh>
    <rPh sb="6" eb="7">
      <t>カ</t>
    </rPh>
    <phoneticPr fontId="5"/>
  </si>
  <si>
    <t>労働者災害補償保険法第29条第１項第３項</t>
    <rPh sb="0" eb="3">
      <t>ロウドウシャ</t>
    </rPh>
    <rPh sb="3" eb="5">
      <t>サイガイ</t>
    </rPh>
    <rPh sb="5" eb="7">
      <t>ホショウ</t>
    </rPh>
    <rPh sb="7" eb="9">
      <t>ホケン</t>
    </rPh>
    <rPh sb="9" eb="10">
      <t>ホウ</t>
    </rPh>
    <rPh sb="10" eb="11">
      <t>ダイ</t>
    </rPh>
    <rPh sb="13" eb="14">
      <t>ジョウ</t>
    </rPh>
    <rPh sb="14" eb="15">
      <t>ダイ</t>
    </rPh>
    <rPh sb="16" eb="17">
      <t>コウ</t>
    </rPh>
    <rPh sb="17" eb="18">
      <t>ダイ</t>
    </rPh>
    <rPh sb="19" eb="20">
      <t>コウ</t>
    </rPh>
    <phoneticPr fontId="5"/>
  </si>
  <si>
    <t>第13次労働災害防止計画</t>
    <rPh sb="0" eb="1">
      <t>ダイ</t>
    </rPh>
    <rPh sb="3" eb="4">
      <t>ジ</t>
    </rPh>
    <rPh sb="4" eb="6">
      <t>ロウドウ</t>
    </rPh>
    <rPh sb="6" eb="8">
      <t>サイガイ</t>
    </rPh>
    <rPh sb="8" eb="10">
      <t>ボウシ</t>
    </rPh>
    <rPh sb="10" eb="12">
      <t>ケイカク</t>
    </rPh>
    <phoneticPr fontId="5"/>
  </si>
  <si>
    <t>○</t>
  </si>
  <si>
    <t>平成23年度に「職場のいじめ・嫌がらせに関する円卓会議」において「行政は、労使団体とも協力しながら、この問題の重要性を企業や労働組合に気づかせ、予防・解決に向けた取組を支援するために、この問題の現状や課題、取組例などについての周知啓発を行うべきである」とされたことや、平成28年度に実施した職場のパワーハラスメントに関する実態調査においても依然として厚生労働省による支援に関する要望が多かったこと、平成29年度の「職場のパワーハラスメント防止対策についての検討会」報告書においても、中小企業における取組の支援が必要とされたことを踏まえ、以下の施策を実施。
①国民及び労使に向けた周知・広報（ポータルサイトの改修・継続的運営、ポスターの掲示（労働局等）、リーフレット、パンフレット等の作成・配布）
②当事者である労使の取組の支援（パワーハラスメント対策導入マニュアル等の作成・周知、参加者の実務に活かすことのできるセミナー及び企業に対しパワーハラスメント対策を指導できる人材を養成するための専門家養成研修の開催、パワーハラスメント対策支援コンサルティング等）</t>
    <rPh sb="0" eb="2">
      <t>ヘイセイ</t>
    </rPh>
    <rPh sb="4" eb="6">
      <t>ネンド</t>
    </rPh>
    <rPh sb="8" eb="10">
      <t>ショクバ</t>
    </rPh>
    <rPh sb="15" eb="16">
      <t>イヤ</t>
    </rPh>
    <rPh sb="20" eb="21">
      <t>カン</t>
    </rPh>
    <rPh sb="23" eb="25">
      <t>エンタク</t>
    </rPh>
    <rPh sb="25" eb="27">
      <t>カイギ</t>
    </rPh>
    <rPh sb="33" eb="35">
      <t>ギョウセイ</t>
    </rPh>
    <rPh sb="37" eb="39">
      <t>ロウシ</t>
    </rPh>
    <rPh sb="39" eb="41">
      <t>ダンタイ</t>
    </rPh>
    <rPh sb="43" eb="45">
      <t>キョウリョク</t>
    </rPh>
    <rPh sb="52" eb="54">
      <t>モンダイ</t>
    </rPh>
    <rPh sb="55" eb="58">
      <t>ジュウヨウセイ</t>
    </rPh>
    <rPh sb="59" eb="61">
      <t>キギョウ</t>
    </rPh>
    <rPh sb="62" eb="66">
      <t>ロウドウクミアイ</t>
    </rPh>
    <rPh sb="67" eb="68">
      <t>キ</t>
    </rPh>
    <rPh sb="72" eb="74">
      <t>ヨボウ</t>
    </rPh>
    <rPh sb="75" eb="77">
      <t>カイケツ</t>
    </rPh>
    <rPh sb="78" eb="79">
      <t>ム</t>
    </rPh>
    <rPh sb="81" eb="83">
      <t>トリク</t>
    </rPh>
    <rPh sb="84" eb="86">
      <t>シエン</t>
    </rPh>
    <rPh sb="94" eb="96">
      <t>モンダイ</t>
    </rPh>
    <rPh sb="97" eb="99">
      <t>ゲンジョウ</t>
    </rPh>
    <rPh sb="100" eb="102">
      <t>カダイ</t>
    </rPh>
    <rPh sb="103" eb="105">
      <t>トリク</t>
    </rPh>
    <rPh sb="105" eb="106">
      <t>レイ</t>
    </rPh>
    <rPh sb="113" eb="115">
      <t>シュウチ</t>
    </rPh>
    <rPh sb="115" eb="117">
      <t>ケイハツ</t>
    </rPh>
    <rPh sb="118" eb="119">
      <t>オコナ</t>
    </rPh>
    <rPh sb="134" eb="136">
      <t>ヘイセイ</t>
    </rPh>
    <rPh sb="138" eb="140">
      <t>ネンド</t>
    </rPh>
    <rPh sb="141" eb="143">
      <t>ジッシ</t>
    </rPh>
    <rPh sb="145" eb="147">
      <t>ショクバ</t>
    </rPh>
    <rPh sb="158" eb="159">
      <t>カン</t>
    </rPh>
    <rPh sb="161" eb="163">
      <t>ジッタイ</t>
    </rPh>
    <rPh sb="163" eb="165">
      <t>チョウサ</t>
    </rPh>
    <rPh sb="170" eb="172">
      <t>イゼン</t>
    </rPh>
    <rPh sb="175" eb="177">
      <t>コウセイ</t>
    </rPh>
    <rPh sb="177" eb="180">
      <t>ロウドウショウ</t>
    </rPh>
    <rPh sb="183" eb="185">
      <t>シエン</t>
    </rPh>
    <rPh sb="186" eb="187">
      <t>カン</t>
    </rPh>
    <rPh sb="189" eb="191">
      <t>ヨウボウ</t>
    </rPh>
    <rPh sb="192" eb="193">
      <t>オオ</t>
    </rPh>
    <rPh sb="199" eb="201">
      <t>ヘイセイ</t>
    </rPh>
    <rPh sb="203" eb="205">
      <t>ネンド</t>
    </rPh>
    <rPh sb="207" eb="209">
      <t>ショクバ</t>
    </rPh>
    <rPh sb="219" eb="221">
      <t>ボウシ</t>
    </rPh>
    <rPh sb="221" eb="223">
      <t>タイサク</t>
    </rPh>
    <rPh sb="228" eb="230">
      <t>ケントウ</t>
    </rPh>
    <rPh sb="230" eb="231">
      <t>カイ</t>
    </rPh>
    <rPh sb="232" eb="235">
      <t>ホウコクショ</t>
    </rPh>
    <rPh sb="241" eb="243">
      <t>チュウショウ</t>
    </rPh>
    <rPh sb="243" eb="245">
      <t>キギョウ</t>
    </rPh>
    <rPh sb="249" eb="251">
      <t>トリク</t>
    </rPh>
    <rPh sb="252" eb="254">
      <t>シエン</t>
    </rPh>
    <rPh sb="255" eb="257">
      <t>ヒツヨウ</t>
    </rPh>
    <rPh sb="264" eb="265">
      <t>フ</t>
    </rPh>
    <rPh sb="268" eb="270">
      <t>イカ</t>
    </rPh>
    <rPh sb="271" eb="273">
      <t>シサク</t>
    </rPh>
    <rPh sb="274" eb="276">
      <t>ジッシ</t>
    </rPh>
    <rPh sb="279" eb="281">
      <t>コクミン</t>
    </rPh>
    <rPh sb="281" eb="282">
      <t>オヨ</t>
    </rPh>
    <rPh sb="283" eb="285">
      <t>ロウシ</t>
    </rPh>
    <rPh sb="286" eb="287">
      <t>ム</t>
    </rPh>
    <rPh sb="289" eb="291">
      <t>シュウチ</t>
    </rPh>
    <rPh sb="292" eb="294">
      <t>コウホウ</t>
    </rPh>
    <rPh sb="303" eb="305">
      <t>カイシュウ</t>
    </rPh>
    <rPh sb="306" eb="309">
      <t>ケイゾクテキ</t>
    </rPh>
    <rPh sb="309" eb="311">
      <t>ウンエイ</t>
    </rPh>
    <rPh sb="317" eb="319">
      <t>ケイジ</t>
    </rPh>
    <rPh sb="320" eb="322">
      <t>ロウドウ</t>
    </rPh>
    <rPh sb="322" eb="323">
      <t>キョク</t>
    </rPh>
    <rPh sb="323" eb="324">
      <t>トウ</t>
    </rPh>
    <rPh sb="339" eb="340">
      <t>トウ</t>
    </rPh>
    <rPh sb="341" eb="343">
      <t>サクセイ</t>
    </rPh>
    <rPh sb="344" eb="346">
      <t>ハイフ</t>
    </rPh>
    <rPh sb="349" eb="352">
      <t>トウジシャ</t>
    </rPh>
    <rPh sb="355" eb="357">
      <t>ロウシ</t>
    </rPh>
    <rPh sb="358" eb="360">
      <t>トリク</t>
    </rPh>
    <rPh sb="361" eb="363">
      <t>シエン</t>
    </rPh>
    <rPh sb="373" eb="375">
      <t>タイサク</t>
    </rPh>
    <rPh sb="375" eb="377">
      <t>ドウニュウ</t>
    </rPh>
    <rPh sb="382" eb="383">
      <t>トウ</t>
    </rPh>
    <rPh sb="384" eb="386">
      <t>サクセイ</t>
    </rPh>
    <rPh sb="387" eb="389">
      <t>シュウチ</t>
    </rPh>
    <rPh sb="390" eb="393">
      <t>サンカシャ</t>
    </rPh>
    <rPh sb="394" eb="396">
      <t>ジツム</t>
    </rPh>
    <rPh sb="397" eb="398">
      <t>イ</t>
    </rPh>
    <rPh sb="410" eb="411">
      <t>オヨ</t>
    </rPh>
    <rPh sb="412" eb="414">
      <t>キギョウ</t>
    </rPh>
    <rPh sb="415" eb="416">
      <t>タイ</t>
    </rPh>
    <rPh sb="426" eb="428">
      <t>タイサク</t>
    </rPh>
    <rPh sb="429" eb="431">
      <t>シドウ</t>
    </rPh>
    <rPh sb="434" eb="436">
      <t>ジンザイ</t>
    </rPh>
    <rPh sb="437" eb="439">
      <t>ヨウセイ</t>
    </rPh>
    <rPh sb="444" eb="446">
      <t>センモン</t>
    </rPh>
    <rPh sb="446" eb="447">
      <t>カ</t>
    </rPh>
    <rPh sb="447" eb="449">
      <t>ヨウセイ</t>
    </rPh>
    <rPh sb="449" eb="451">
      <t>ケンシュウ</t>
    </rPh>
    <rPh sb="452" eb="454">
      <t>カイサイ</t>
    </rPh>
    <rPh sb="464" eb="466">
      <t>タイサク</t>
    </rPh>
    <rPh sb="466" eb="468">
      <t>シエン</t>
    </rPh>
    <rPh sb="476" eb="477">
      <t>トウ</t>
    </rPh>
    <phoneticPr fontId="5"/>
  </si>
  <si>
    <t>-</t>
  </si>
  <si>
    <t>-</t>
    <phoneticPr fontId="5"/>
  </si>
  <si>
    <t>-</t>
    <phoneticPr fontId="5"/>
  </si>
  <si>
    <t>-</t>
    <phoneticPr fontId="5"/>
  </si>
  <si>
    <t>-</t>
    <phoneticPr fontId="5"/>
  </si>
  <si>
    <t>-</t>
    <phoneticPr fontId="5"/>
  </si>
  <si>
    <t>労働災害防止対策事業委託費</t>
    <rPh sb="0" eb="2">
      <t>ロウドウ</t>
    </rPh>
    <rPh sb="2" eb="4">
      <t>サイガイ</t>
    </rPh>
    <rPh sb="4" eb="6">
      <t>ボウシ</t>
    </rPh>
    <rPh sb="6" eb="8">
      <t>タイサク</t>
    </rPh>
    <rPh sb="8" eb="10">
      <t>ジギョウ</t>
    </rPh>
    <rPh sb="10" eb="12">
      <t>イタク</t>
    </rPh>
    <rPh sb="12" eb="13">
      <t>ヒ</t>
    </rPh>
    <phoneticPr fontId="5"/>
  </si>
  <si>
    <t>諸謝金</t>
    <rPh sb="0" eb="1">
      <t>ショ</t>
    </rPh>
    <rPh sb="1" eb="3">
      <t>シャキン</t>
    </rPh>
    <phoneticPr fontId="5"/>
  </si>
  <si>
    <t>職員旅費</t>
    <rPh sb="0" eb="2">
      <t>ショクイン</t>
    </rPh>
    <rPh sb="2" eb="4">
      <t>リョヒ</t>
    </rPh>
    <phoneticPr fontId="5"/>
  </si>
  <si>
    <t>平成33年度までに、パワーハラスメント対策導入企業割合を70％以上にする。</t>
    <rPh sb="0" eb="2">
      <t>ヘイセイ</t>
    </rPh>
    <rPh sb="4" eb="6">
      <t>ネンド</t>
    </rPh>
    <rPh sb="19" eb="21">
      <t>タイサク</t>
    </rPh>
    <rPh sb="21" eb="23">
      <t>ドウニュウ</t>
    </rPh>
    <rPh sb="23" eb="25">
      <t>キギョウ</t>
    </rPh>
    <rPh sb="25" eb="27">
      <t>ワリアイ</t>
    </rPh>
    <rPh sb="31" eb="33">
      <t>イジョウ</t>
    </rPh>
    <phoneticPr fontId="5"/>
  </si>
  <si>
    <t>-</t>
    <phoneticPr fontId="5"/>
  </si>
  <si>
    <t>-</t>
    <phoneticPr fontId="5"/>
  </si>
  <si>
    <t>-</t>
    <phoneticPr fontId="5"/>
  </si>
  <si>
    <t>-</t>
    <phoneticPr fontId="5"/>
  </si>
  <si>
    <t>平成28年度　職場のパワーハラスメントに関する実態調査報告書</t>
    <rPh sb="0" eb="2">
      <t>ヘイセイ</t>
    </rPh>
    <rPh sb="4" eb="6">
      <t>ネンド</t>
    </rPh>
    <rPh sb="7" eb="9">
      <t>ショクバ</t>
    </rPh>
    <rPh sb="20" eb="21">
      <t>カン</t>
    </rPh>
    <rPh sb="23" eb="25">
      <t>ジッタイ</t>
    </rPh>
    <rPh sb="25" eb="27">
      <t>チョウサ</t>
    </rPh>
    <rPh sb="27" eb="30">
      <t>ホウコクショ</t>
    </rPh>
    <phoneticPr fontId="5"/>
  </si>
  <si>
    <t>参加者の80%に取組の導入について検討する旨の回答を頂く。</t>
    <rPh sb="0" eb="3">
      <t>サンカシャ</t>
    </rPh>
    <rPh sb="8" eb="10">
      <t>トリクミ</t>
    </rPh>
    <rPh sb="11" eb="13">
      <t>ドウニュウ</t>
    </rPh>
    <rPh sb="17" eb="19">
      <t>ケントウ</t>
    </rPh>
    <rPh sb="21" eb="22">
      <t>ムネ</t>
    </rPh>
    <rPh sb="23" eb="25">
      <t>カイトウ</t>
    </rPh>
    <rPh sb="26" eb="27">
      <t>イタダ</t>
    </rPh>
    <phoneticPr fontId="5"/>
  </si>
  <si>
    <t>％</t>
    <phoneticPr fontId="5"/>
  </si>
  <si>
    <t>-</t>
    <phoneticPr fontId="5"/>
  </si>
  <si>
    <t>委託事業でのアンケート調査結果</t>
    <rPh sb="0" eb="2">
      <t>イタク</t>
    </rPh>
    <rPh sb="2" eb="4">
      <t>ジギョウ</t>
    </rPh>
    <rPh sb="11" eb="13">
      <t>チョウサ</t>
    </rPh>
    <rPh sb="13" eb="15">
      <t>ケッカ</t>
    </rPh>
    <phoneticPr fontId="5"/>
  </si>
  <si>
    <t>ポータルサイトへの1月あたりの平均アクセス件数。</t>
    <rPh sb="10" eb="11">
      <t>ツキ</t>
    </rPh>
    <rPh sb="15" eb="17">
      <t>ヘイキン</t>
    </rPh>
    <rPh sb="21" eb="23">
      <t>ケンスウ</t>
    </rPh>
    <phoneticPr fontId="5"/>
  </si>
  <si>
    <t>件</t>
    <rPh sb="0" eb="1">
      <t>ケン</t>
    </rPh>
    <phoneticPr fontId="5"/>
  </si>
  <si>
    <t>-</t>
    <phoneticPr fontId="5"/>
  </si>
  <si>
    <t>セミナーへの１都道府県あたりの平均参加者数。</t>
    <rPh sb="7" eb="11">
      <t>トドウフケン</t>
    </rPh>
    <rPh sb="15" eb="17">
      <t>ヘイキン</t>
    </rPh>
    <rPh sb="17" eb="20">
      <t>サンカシャ</t>
    </rPh>
    <rPh sb="20" eb="21">
      <t>スウ</t>
    </rPh>
    <phoneticPr fontId="5"/>
  </si>
  <si>
    <t>人</t>
    <rPh sb="0" eb="1">
      <t>ヒト</t>
    </rPh>
    <phoneticPr fontId="5"/>
  </si>
  <si>
    <t>-</t>
    <phoneticPr fontId="5"/>
  </si>
  <si>
    <t>X：「委託事業費（ポータルサイト運営後の報告書作成経費含む）」／Y：「アクセス数」　　　　　　　　　　　　　　</t>
    <rPh sb="3" eb="5">
      <t>イタク</t>
    </rPh>
    <rPh sb="5" eb="8">
      <t>ジギョウヒ</t>
    </rPh>
    <rPh sb="16" eb="18">
      <t>ウンエイ</t>
    </rPh>
    <rPh sb="18" eb="19">
      <t>ゴ</t>
    </rPh>
    <rPh sb="20" eb="23">
      <t>ホウコクショ</t>
    </rPh>
    <rPh sb="23" eb="25">
      <t>サクセイ</t>
    </rPh>
    <rPh sb="25" eb="27">
      <t>ケイヒ</t>
    </rPh>
    <rPh sb="27" eb="28">
      <t>フク</t>
    </rPh>
    <rPh sb="39" eb="40">
      <t>スウ</t>
    </rPh>
    <phoneticPr fontId="5"/>
  </si>
  <si>
    <t>円/件</t>
    <rPh sb="0" eb="1">
      <t>エン</t>
    </rPh>
    <rPh sb="2" eb="3">
      <t>ケン</t>
    </rPh>
    <phoneticPr fontId="5"/>
  </si>
  <si>
    <t>　X/Y</t>
    <phoneticPr fontId="5"/>
  </si>
  <si>
    <t>38,489,040
/1,276,611</t>
    <phoneticPr fontId="5"/>
  </si>
  <si>
    <t>36,403,866
/1,679,890</t>
    <phoneticPr fontId="5"/>
  </si>
  <si>
    <t>52,453,694
/975,434</t>
    <phoneticPr fontId="5"/>
  </si>
  <si>
    <t>42,984,000
/2,183,857</t>
    <phoneticPr fontId="5"/>
  </si>
  <si>
    <t>X:「委託事業費（セミナー実施後の報告書作成経費含む）」／Y:「セミナー実施数」　</t>
    <rPh sb="3" eb="5">
      <t>イタク</t>
    </rPh>
    <rPh sb="5" eb="8">
      <t>ジギョウヒ</t>
    </rPh>
    <rPh sb="13" eb="16">
      <t>ジッシゴ</t>
    </rPh>
    <rPh sb="17" eb="20">
      <t>ホウコクショ</t>
    </rPh>
    <rPh sb="20" eb="22">
      <t>サクセイ</t>
    </rPh>
    <rPh sb="22" eb="24">
      <t>ケイヒ</t>
    </rPh>
    <rPh sb="24" eb="25">
      <t>フク</t>
    </rPh>
    <rPh sb="36" eb="38">
      <t>ジッシ</t>
    </rPh>
    <rPh sb="38" eb="39">
      <t>スウ</t>
    </rPh>
    <phoneticPr fontId="5"/>
  </si>
  <si>
    <t>円/回</t>
    <rPh sb="0" eb="1">
      <t>エン</t>
    </rPh>
    <rPh sb="2" eb="3">
      <t>カイ</t>
    </rPh>
    <phoneticPr fontId="5"/>
  </si>
  <si>
    <t>18,252,000
/63</t>
    <phoneticPr fontId="5"/>
  </si>
  <si>
    <t>22,680,000
/61</t>
    <phoneticPr fontId="5"/>
  </si>
  <si>
    <t>32,400,000
/62</t>
    <phoneticPr fontId="5"/>
  </si>
  <si>
    <t>35,640,000
/59</t>
    <phoneticPr fontId="5"/>
  </si>
  <si>
    <t>大目標２　労働者が安全で健康に働くことができる職場づくりを推進すること</t>
    <rPh sb="0" eb="3">
      <t>ダイモクヒョウ</t>
    </rPh>
    <rPh sb="5" eb="8">
      <t>ロウドウシャ</t>
    </rPh>
    <rPh sb="9" eb="11">
      <t>アンゼン</t>
    </rPh>
    <rPh sb="12" eb="14">
      <t>ケンコウ</t>
    </rPh>
    <rPh sb="15" eb="16">
      <t>ハタラ</t>
    </rPh>
    <rPh sb="23" eb="25">
      <t>ショクバ</t>
    </rPh>
    <rPh sb="29" eb="31">
      <t>スイシン</t>
    </rPh>
    <phoneticPr fontId="5"/>
  </si>
  <si>
    <t>Ⅲ－２－１　労働者が安全で健康に働くことができる職場づくりを推進すること</t>
    <rPh sb="6" eb="9">
      <t>ロウドウシャ</t>
    </rPh>
    <rPh sb="10" eb="12">
      <t>アンゼン</t>
    </rPh>
    <rPh sb="13" eb="15">
      <t>ケンコウ</t>
    </rPh>
    <rPh sb="16" eb="17">
      <t>ハタラ</t>
    </rPh>
    <rPh sb="24" eb="26">
      <t>ショクバ</t>
    </rPh>
    <rPh sb="30" eb="32">
      <t>スイシン</t>
    </rPh>
    <phoneticPr fontId="5"/>
  </si>
  <si>
    <t>労働災害による死亡者数</t>
    <rPh sb="0" eb="2">
      <t>ロウドウ</t>
    </rPh>
    <rPh sb="2" eb="4">
      <t>サイガイ</t>
    </rPh>
    <rPh sb="7" eb="9">
      <t>シボウ</t>
    </rPh>
    <rPh sb="9" eb="10">
      <t>シャ</t>
    </rPh>
    <rPh sb="10" eb="11">
      <t>スウ</t>
    </rPh>
    <phoneticPr fontId="5"/>
  </si>
  <si>
    <t>人</t>
    <rPh sb="0" eb="1">
      <t>ニン</t>
    </rPh>
    <phoneticPr fontId="5"/>
  </si>
  <si>
    <t>-</t>
    <phoneticPr fontId="5"/>
  </si>
  <si>
    <t>-</t>
    <phoneticPr fontId="5"/>
  </si>
  <si>
    <t>労働災害による死傷者数（休業４日以上）</t>
    <rPh sb="0" eb="2">
      <t>ロウドウ</t>
    </rPh>
    <rPh sb="2" eb="4">
      <t>サイガイ</t>
    </rPh>
    <rPh sb="7" eb="10">
      <t>シショウシャ</t>
    </rPh>
    <rPh sb="10" eb="11">
      <t>スウ</t>
    </rPh>
    <rPh sb="12" eb="14">
      <t>キュウギョウ</t>
    </rPh>
    <rPh sb="15" eb="16">
      <t>ニチ</t>
    </rPh>
    <rPh sb="16" eb="18">
      <t>イジョウ</t>
    </rPh>
    <phoneticPr fontId="5"/>
  </si>
  <si>
    <t>-</t>
    <phoneticPr fontId="5"/>
  </si>
  <si>
    <t>-</t>
    <phoneticPr fontId="5"/>
  </si>
  <si>
    <t>平成24年3月の「職場のパワーハラスメントの予防・解決に向けた提言」や平成24年度および平成28年度に実施した「職場のパワーハラスメントに関する実態調査」の結果、さらに平成30年3月の「職場のパワーハラスメント防止対策についての検討会」が取りまとめた報告書等を踏まえ、①国民及び労使に向けた周知・広報（ポータルサイトの改修・継続的運営、ポスターの掲示（労働局等）、リーフレット、パンフレット等の作成・配布）、②当事者である労使の取組の支援（パワーハラスメント対策導入マニュアル等の作成・周知、参加者の実務に活かすことのできるセミナー及び企業に対しパワーハラスメント対策を指導できる人材を養成するための専門家養成研修の開催、パワーハラスメント対策支援コンサルティング等）を実施することにより、精神障害等の認定件数の減少が見込まれることから測定指標に寄与するものと見込んでいる。</t>
    <rPh sb="6" eb="7">
      <t>ガツ</t>
    </rPh>
    <rPh sb="90" eb="91">
      <t>ガツ</t>
    </rPh>
    <rPh sb="335" eb="337">
      <t>ジッシ</t>
    </rPh>
    <rPh sb="345" eb="347">
      <t>セイシン</t>
    </rPh>
    <rPh sb="347" eb="349">
      <t>ショウガイ</t>
    </rPh>
    <rPh sb="349" eb="350">
      <t>トウ</t>
    </rPh>
    <rPh sb="351" eb="353">
      <t>ニンテイ</t>
    </rPh>
    <rPh sb="353" eb="355">
      <t>ケンスウ</t>
    </rPh>
    <rPh sb="356" eb="358">
      <t>ゲンショウ</t>
    </rPh>
    <rPh sb="359" eb="361">
      <t>ミコ</t>
    </rPh>
    <rPh sb="368" eb="370">
      <t>ソクテイ</t>
    </rPh>
    <rPh sb="370" eb="372">
      <t>シヒョウ</t>
    </rPh>
    <rPh sb="373" eb="375">
      <t>キヨ</t>
    </rPh>
    <rPh sb="380" eb="382">
      <t>ミコ</t>
    </rPh>
    <phoneticPr fontId="5"/>
  </si>
  <si>
    <t>-</t>
    <phoneticPr fontId="5"/>
  </si>
  <si>
    <t>-</t>
    <phoneticPr fontId="5"/>
  </si>
  <si>
    <t>-</t>
    <phoneticPr fontId="5"/>
  </si>
  <si>
    <t>-</t>
    <phoneticPr fontId="5"/>
  </si>
  <si>
    <t>-</t>
    <phoneticPr fontId="5"/>
  </si>
  <si>
    <t>-</t>
    <phoneticPr fontId="5"/>
  </si>
  <si>
    <t>職場のパワーハラスメントについては、近年、都道府県労働局等への相談件数が増加を続けるなど、社会問題として顕在化しており、その予防・解決には広く国民のニーズがある。</t>
    <rPh sb="0" eb="2">
      <t>ショクバ</t>
    </rPh>
    <rPh sb="18" eb="20">
      <t>キンネン</t>
    </rPh>
    <rPh sb="21" eb="25">
      <t>トドウフケン</t>
    </rPh>
    <rPh sb="25" eb="27">
      <t>ロウドウ</t>
    </rPh>
    <rPh sb="27" eb="28">
      <t>キョク</t>
    </rPh>
    <rPh sb="28" eb="29">
      <t>トウ</t>
    </rPh>
    <rPh sb="31" eb="33">
      <t>ソウダン</t>
    </rPh>
    <rPh sb="33" eb="35">
      <t>ケンスウ</t>
    </rPh>
    <rPh sb="36" eb="38">
      <t>ゾウカ</t>
    </rPh>
    <rPh sb="39" eb="40">
      <t>ツヅ</t>
    </rPh>
    <rPh sb="45" eb="47">
      <t>シャカイ</t>
    </rPh>
    <rPh sb="47" eb="49">
      <t>モンダイ</t>
    </rPh>
    <rPh sb="52" eb="55">
      <t>ケンザイカ</t>
    </rPh>
    <rPh sb="62" eb="64">
      <t>ヨボウ</t>
    </rPh>
    <rPh sb="65" eb="67">
      <t>カイケツ</t>
    </rPh>
    <rPh sb="69" eb="70">
      <t>ヒロ</t>
    </rPh>
    <rPh sb="71" eb="73">
      <t>コクミン</t>
    </rPh>
    <phoneticPr fontId="5"/>
  </si>
  <si>
    <t>職場のパワーハラスメントについては、業務上の指導との線引きが難しいなどの理由から、地方自治体や、問題の当事者である労使が対応に困難を感じており、国が実施すべき事業である。</t>
    <rPh sb="0" eb="2">
      <t>ショクバ</t>
    </rPh>
    <rPh sb="18" eb="21">
      <t>ギョウムジョウ</t>
    </rPh>
    <rPh sb="22" eb="24">
      <t>シドウ</t>
    </rPh>
    <rPh sb="26" eb="28">
      <t>センビ</t>
    </rPh>
    <rPh sb="30" eb="31">
      <t>ムズカ</t>
    </rPh>
    <rPh sb="36" eb="38">
      <t>リユウ</t>
    </rPh>
    <rPh sb="41" eb="43">
      <t>チホウ</t>
    </rPh>
    <rPh sb="43" eb="46">
      <t>ジチタイ</t>
    </rPh>
    <rPh sb="48" eb="50">
      <t>モンダイ</t>
    </rPh>
    <rPh sb="51" eb="54">
      <t>トウジシャ</t>
    </rPh>
    <rPh sb="57" eb="59">
      <t>ロウシ</t>
    </rPh>
    <rPh sb="60" eb="62">
      <t>タイオウ</t>
    </rPh>
    <rPh sb="63" eb="65">
      <t>コンナン</t>
    </rPh>
    <rPh sb="66" eb="67">
      <t>カン</t>
    </rPh>
    <rPh sb="72" eb="73">
      <t>クニ</t>
    </rPh>
    <rPh sb="74" eb="76">
      <t>ジッシ</t>
    </rPh>
    <rPh sb="79" eb="81">
      <t>ジギョウ</t>
    </rPh>
    <phoneticPr fontId="5"/>
  </si>
  <si>
    <t>無</t>
  </si>
  <si>
    <t>有</t>
  </si>
  <si>
    <t>本事業の委託業者については、一般競争入札（総合評価落札方式）により複数の応札者の中から選定していたが、平成30年度事業については一者応札となってしまった。</t>
    <rPh sb="0" eb="1">
      <t>ホン</t>
    </rPh>
    <rPh sb="1" eb="3">
      <t>ジギョウ</t>
    </rPh>
    <rPh sb="4" eb="6">
      <t>イタク</t>
    </rPh>
    <rPh sb="6" eb="8">
      <t>ギョウシャ</t>
    </rPh>
    <rPh sb="14" eb="16">
      <t>イッパン</t>
    </rPh>
    <rPh sb="16" eb="18">
      <t>キョウソウ</t>
    </rPh>
    <rPh sb="18" eb="20">
      <t>ニュウサツ</t>
    </rPh>
    <rPh sb="21" eb="23">
      <t>ソウゴウ</t>
    </rPh>
    <rPh sb="23" eb="25">
      <t>ヒョウカ</t>
    </rPh>
    <rPh sb="25" eb="27">
      <t>ラクサツ</t>
    </rPh>
    <rPh sb="27" eb="29">
      <t>ホウシキ</t>
    </rPh>
    <rPh sb="33" eb="35">
      <t>フクスウ</t>
    </rPh>
    <rPh sb="36" eb="38">
      <t>オウサツ</t>
    </rPh>
    <rPh sb="38" eb="39">
      <t>シャ</t>
    </rPh>
    <rPh sb="40" eb="41">
      <t>ナカ</t>
    </rPh>
    <rPh sb="43" eb="45">
      <t>センテイ</t>
    </rPh>
    <rPh sb="51" eb="53">
      <t>ヘイセイ</t>
    </rPh>
    <rPh sb="55" eb="57">
      <t>ネンド</t>
    </rPh>
    <rPh sb="57" eb="59">
      <t>ジギョウ</t>
    </rPh>
    <rPh sb="64" eb="66">
      <t>イチシャ</t>
    </rPh>
    <rPh sb="66" eb="68">
      <t>オウサツ</t>
    </rPh>
    <phoneticPr fontId="5"/>
  </si>
  <si>
    <t>‐</t>
  </si>
  <si>
    <t>本事業は、精神障害による労災認定の原因となる職場のパワーハラスメントの予防・解決に向けて、労使の取組を支援するものであり、事業者より徴収した労災保険料から経費を支出しており、受益者との負担関係は妥当である。</t>
    <rPh sb="0" eb="1">
      <t>ホン</t>
    </rPh>
    <rPh sb="1" eb="3">
      <t>ジギョウ</t>
    </rPh>
    <rPh sb="5" eb="7">
      <t>セイシン</t>
    </rPh>
    <rPh sb="7" eb="9">
      <t>ショウガイ</t>
    </rPh>
    <rPh sb="12" eb="14">
      <t>ロウサイ</t>
    </rPh>
    <rPh sb="14" eb="16">
      <t>ニンテイ</t>
    </rPh>
    <rPh sb="17" eb="19">
      <t>ゲンイン</t>
    </rPh>
    <rPh sb="22" eb="24">
      <t>ショクバ</t>
    </rPh>
    <rPh sb="35" eb="37">
      <t>ヨボウ</t>
    </rPh>
    <rPh sb="38" eb="40">
      <t>カイケツ</t>
    </rPh>
    <rPh sb="41" eb="42">
      <t>ム</t>
    </rPh>
    <rPh sb="45" eb="47">
      <t>ロウシ</t>
    </rPh>
    <rPh sb="48" eb="50">
      <t>トリクミ</t>
    </rPh>
    <rPh sb="51" eb="53">
      <t>シエン</t>
    </rPh>
    <rPh sb="61" eb="64">
      <t>ジギョウシャ</t>
    </rPh>
    <rPh sb="66" eb="68">
      <t>チョウシュウ</t>
    </rPh>
    <rPh sb="70" eb="72">
      <t>ロウサイ</t>
    </rPh>
    <rPh sb="72" eb="75">
      <t>ホケンリョウ</t>
    </rPh>
    <rPh sb="77" eb="79">
      <t>ケイヒ</t>
    </rPh>
    <rPh sb="80" eb="82">
      <t>シシュツ</t>
    </rPh>
    <rPh sb="87" eb="90">
      <t>ジュエキシャ</t>
    </rPh>
    <rPh sb="92" eb="94">
      <t>フタン</t>
    </rPh>
    <rPh sb="94" eb="96">
      <t>カンケイ</t>
    </rPh>
    <rPh sb="97" eb="99">
      <t>ダトウ</t>
    </rPh>
    <phoneticPr fontId="5"/>
  </si>
  <si>
    <t>一般競争入札（総合評価落札方式）等によりコスト削減に努めており、妥当な水準である。</t>
    <rPh sb="0" eb="2">
      <t>イッパン</t>
    </rPh>
    <rPh sb="2" eb="4">
      <t>キョウソウ</t>
    </rPh>
    <rPh sb="4" eb="6">
      <t>ニュウサツ</t>
    </rPh>
    <rPh sb="7" eb="9">
      <t>ソウゴウ</t>
    </rPh>
    <rPh sb="9" eb="11">
      <t>ヒョウカ</t>
    </rPh>
    <rPh sb="11" eb="13">
      <t>ラクサツ</t>
    </rPh>
    <rPh sb="13" eb="15">
      <t>ホウシキ</t>
    </rPh>
    <rPh sb="16" eb="17">
      <t>トウ</t>
    </rPh>
    <rPh sb="23" eb="25">
      <t>サクゲン</t>
    </rPh>
    <rPh sb="26" eb="27">
      <t>ツト</t>
    </rPh>
    <rPh sb="32" eb="34">
      <t>ダトウ</t>
    </rPh>
    <rPh sb="35" eb="37">
      <t>スイジュン</t>
    </rPh>
    <phoneticPr fontId="5"/>
  </si>
  <si>
    <t>本事業の実施にあたり真に必要な経費を支出している。</t>
    <rPh sb="0" eb="1">
      <t>ホン</t>
    </rPh>
    <rPh sb="1" eb="3">
      <t>ジギョウ</t>
    </rPh>
    <rPh sb="4" eb="6">
      <t>ジッシ</t>
    </rPh>
    <rPh sb="10" eb="11">
      <t>シン</t>
    </rPh>
    <rPh sb="12" eb="14">
      <t>ヒツヨウ</t>
    </rPh>
    <rPh sb="15" eb="17">
      <t>ケイヒ</t>
    </rPh>
    <rPh sb="18" eb="20">
      <t>シシュツ</t>
    </rPh>
    <phoneticPr fontId="5"/>
  </si>
  <si>
    <t>受託者が過去の受託実績に基づき、業務経費を軽減するなどの工夫を行っている。</t>
    <rPh sb="0" eb="3">
      <t>ジュタクシャ</t>
    </rPh>
    <rPh sb="4" eb="6">
      <t>カコ</t>
    </rPh>
    <rPh sb="7" eb="9">
      <t>ジュタク</t>
    </rPh>
    <rPh sb="9" eb="11">
      <t>ジッセキ</t>
    </rPh>
    <rPh sb="12" eb="13">
      <t>モト</t>
    </rPh>
    <rPh sb="16" eb="18">
      <t>ギョウム</t>
    </rPh>
    <rPh sb="18" eb="20">
      <t>ケイヒ</t>
    </rPh>
    <rPh sb="21" eb="23">
      <t>ケイゲン</t>
    </rPh>
    <rPh sb="28" eb="30">
      <t>クフウ</t>
    </rPh>
    <rPh sb="31" eb="32">
      <t>オコナ</t>
    </rPh>
    <phoneticPr fontId="5"/>
  </si>
  <si>
    <t>本事業の委託事業者については、一般競争入札（総合評価落札方式）により選定しているため、入札差額による不用が生じている。</t>
    <rPh sb="0" eb="1">
      <t>ホン</t>
    </rPh>
    <rPh sb="1" eb="3">
      <t>ジギョウ</t>
    </rPh>
    <rPh sb="4" eb="6">
      <t>イタク</t>
    </rPh>
    <rPh sb="6" eb="8">
      <t>ジギョウ</t>
    </rPh>
    <rPh sb="8" eb="9">
      <t>シャ</t>
    </rPh>
    <rPh sb="15" eb="17">
      <t>イッパン</t>
    </rPh>
    <rPh sb="17" eb="19">
      <t>キョウソウ</t>
    </rPh>
    <rPh sb="19" eb="21">
      <t>ニュウサツ</t>
    </rPh>
    <rPh sb="22" eb="24">
      <t>ソウゴウ</t>
    </rPh>
    <rPh sb="24" eb="26">
      <t>ヒョウカ</t>
    </rPh>
    <rPh sb="26" eb="28">
      <t>ラクサツ</t>
    </rPh>
    <rPh sb="28" eb="30">
      <t>ホウシキ</t>
    </rPh>
    <rPh sb="34" eb="36">
      <t>センテイ</t>
    </rPh>
    <rPh sb="43" eb="45">
      <t>ニュウサツ</t>
    </rPh>
    <rPh sb="45" eb="47">
      <t>サガク</t>
    </rPh>
    <rPh sb="50" eb="52">
      <t>フヨウ</t>
    </rPh>
    <rPh sb="53" eb="54">
      <t>ショウ</t>
    </rPh>
    <phoneticPr fontId="5"/>
  </si>
  <si>
    <t>平成29年度の成果実績は成果目標を上回っており、見合ったものとなっている。</t>
    <rPh sb="0" eb="2">
      <t>ヘイセイ</t>
    </rPh>
    <rPh sb="4" eb="6">
      <t>ネンド</t>
    </rPh>
    <rPh sb="7" eb="9">
      <t>セイカ</t>
    </rPh>
    <rPh sb="9" eb="11">
      <t>ジッセキ</t>
    </rPh>
    <rPh sb="12" eb="14">
      <t>セイカ</t>
    </rPh>
    <rPh sb="14" eb="16">
      <t>モクヒョウ</t>
    </rPh>
    <rPh sb="17" eb="19">
      <t>ウワマワ</t>
    </rPh>
    <rPh sb="24" eb="26">
      <t>ミア</t>
    </rPh>
    <phoneticPr fontId="5"/>
  </si>
  <si>
    <t>TVCMやイベントの開催といった手法と比較すると、インターネットを通じ、より多くの国民や事業者等に対し情報提供を行うこと及びセミナーの実施によりターゲットを絞って広報を行うことは、実効性が高いものと考えられる。</t>
    <rPh sb="10" eb="12">
      <t>カイサイ</t>
    </rPh>
    <rPh sb="16" eb="18">
      <t>シュホウ</t>
    </rPh>
    <rPh sb="19" eb="21">
      <t>ヒカク</t>
    </rPh>
    <rPh sb="33" eb="34">
      <t>ツウ</t>
    </rPh>
    <rPh sb="38" eb="39">
      <t>オオ</t>
    </rPh>
    <rPh sb="41" eb="43">
      <t>コクミン</t>
    </rPh>
    <rPh sb="44" eb="47">
      <t>ジギョウシャ</t>
    </rPh>
    <rPh sb="47" eb="48">
      <t>トウ</t>
    </rPh>
    <rPh sb="49" eb="50">
      <t>タイ</t>
    </rPh>
    <rPh sb="51" eb="53">
      <t>ジョウホウ</t>
    </rPh>
    <rPh sb="53" eb="55">
      <t>テイキョウ</t>
    </rPh>
    <rPh sb="56" eb="57">
      <t>オコナ</t>
    </rPh>
    <rPh sb="60" eb="61">
      <t>オヨ</t>
    </rPh>
    <rPh sb="67" eb="69">
      <t>ジッシ</t>
    </rPh>
    <rPh sb="78" eb="79">
      <t>シボ</t>
    </rPh>
    <rPh sb="81" eb="83">
      <t>コウホウ</t>
    </rPh>
    <rPh sb="84" eb="85">
      <t>オコナ</t>
    </rPh>
    <rPh sb="90" eb="93">
      <t>ジッコウセイ</t>
    </rPh>
    <rPh sb="94" eb="95">
      <t>タカ</t>
    </rPh>
    <rPh sb="99" eb="100">
      <t>カンガ</t>
    </rPh>
    <phoneticPr fontId="5"/>
  </si>
  <si>
    <t>平成29年度の活動実績は活動目標を上回っており、見合ったものとなっている。</t>
    <rPh sb="0" eb="2">
      <t>ヘイセイ</t>
    </rPh>
    <rPh sb="4" eb="6">
      <t>ネンド</t>
    </rPh>
    <rPh sb="7" eb="9">
      <t>カツドウ</t>
    </rPh>
    <rPh sb="9" eb="11">
      <t>ジッセキ</t>
    </rPh>
    <rPh sb="12" eb="14">
      <t>カツドウ</t>
    </rPh>
    <rPh sb="14" eb="16">
      <t>モクヒョウ</t>
    </rPh>
    <rPh sb="17" eb="19">
      <t>ウワマワ</t>
    </rPh>
    <rPh sb="24" eb="26">
      <t>ミア</t>
    </rPh>
    <phoneticPr fontId="5"/>
  </si>
  <si>
    <t>事業の成果物については、都道府県労働局等において集団的指導等を通じて配布しており、十分に活用されている。</t>
    <rPh sb="0" eb="2">
      <t>ジギョウ</t>
    </rPh>
    <rPh sb="3" eb="6">
      <t>セイカブツ</t>
    </rPh>
    <rPh sb="12" eb="16">
      <t>トドウフケン</t>
    </rPh>
    <rPh sb="16" eb="18">
      <t>ロウドウ</t>
    </rPh>
    <rPh sb="18" eb="19">
      <t>キョク</t>
    </rPh>
    <rPh sb="19" eb="20">
      <t>トウ</t>
    </rPh>
    <rPh sb="24" eb="27">
      <t>シュウダンテキ</t>
    </rPh>
    <rPh sb="27" eb="29">
      <t>シドウ</t>
    </rPh>
    <rPh sb="29" eb="30">
      <t>トウ</t>
    </rPh>
    <rPh sb="31" eb="32">
      <t>ツウ</t>
    </rPh>
    <rPh sb="34" eb="36">
      <t>ハイフ</t>
    </rPh>
    <rPh sb="41" eb="43">
      <t>ジュウブン</t>
    </rPh>
    <rPh sb="44" eb="46">
      <t>カツヨウ</t>
    </rPh>
    <phoneticPr fontId="5"/>
  </si>
  <si>
    <t>一般競争入札を導入したことによる入札差額により執行率は低い水準となったが、国費投入の必要性、事業の効率性、事業の有効性の各項目について問題ないことが認められる。平成29年度事業の活動実績においては、成果目標、活動目標を達成しており、取組の促進に実効性があるものと思料する。</t>
    <rPh sb="0" eb="2">
      <t>イッパン</t>
    </rPh>
    <rPh sb="2" eb="4">
      <t>キョウソウ</t>
    </rPh>
    <rPh sb="4" eb="6">
      <t>ニュウサツ</t>
    </rPh>
    <rPh sb="7" eb="9">
      <t>ドウニュウ</t>
    </rPh>
    <rPh sb="16" eb="18">
      <t>ニュウサツ</t>
    </rPh>
    <rPh sb="18" eb="20">
      <t>サガク</t>
    </rPh>
    <rPh sb="23" eb="25">
      <t>シッコウ</t>
    </rPh>
    <rPh sb="25" eb="26">
      <t>リツ</t>
    </rPh>
    <rPh sb="27" eb="28">
      <t>ヒク</t>
    </rPh>
    <rPh sb="29" eb="31">
      <t>スイジュン</t>
    </rPh>
    <rPh sb="37" eb="39">
      <t>コクヒ</t>
    </rPh>
    <rPh sb="39" eb="41">
      <t>トウニュウ</t>
    </rPh>
    <rPh sb="42" eb="45">
      <t>ヒツヨウセイ</t>
    </rPh>
    <rPh sb="46" eb="48">
      <t>ジギョウ</t>
    </rPh>
    <rPh sb="49" eb="52">
      <t>コウリツセイ</t>
    </rPh>
    <rPh sb="53" eb="55">
      <t>ジギョウ</t>
    </rPh>
    <rPh sb="56" eb="59">
      <t>ユウコウセイ</t>
    </rPh>
    <rPh sb="60" eb="63">
      <t>カクコウモク</t>
    </rPh>
    <rPh sb="67" eb="69">
      <t>モンダイ</t>
    </rPh>
    <rPh sb="74" eb="75">
      <t>ミト</t>
    </rPh>
    <rPh sb="80" eb="82">
      <t>ヘイセイ</t>
    </rPh>
    <rPh sb="84" eb="86">
      <t>ネンド</t>
    </rPh>
    <rPh sb="86" eb="88">
      <t>ジギョウ</t>
    </rPh>
    <rPh sb="89" eb="91">
      <t>カツドウ</t>
    </rPh>
    <rPh sb="91" eb="93">
      <t>ジッセキ</t>
    </rPh>
    <rPh sb="99" eb="101">
      <t>セイカ</t>
    </rPh>
    <rPh sb="101" eb="103">
      <t>モクヒョウ</t>
    </rPh>
    <rPh sb="104" eb="106">
      <t>カツドウ</t>
    </rPh>
    <rPh sb="106" eb="108">
      <t>モクヒョウ</t>
    </rPh>
    <rPh sb="109" eb="111">
      <t>タッセイ</t>
    </rPh>
    <rPh sb="116" eb="118">
      <t>トリクミ</t>
    </rPh>
    <rPh sb="119" eb="121">
      <t>ソクシン</t>
    </rPh>
    <rPh sb="122" eb="125">
      <t>ジッコウセイ</t>
    </rPh>
    <rPh sb="131" eb="133">
      <t>シリョウ</t>
    </rPh>
    <phoneticPr fontId="5"/>
  </si>
  <si>
    <t>-</t>
    <phoneticPr fontId="5"/>
  </si>
  <si>
    <t>新23-046</t>
    <rPh sb="0" eb="1">
      <t>シン</t>
    </rPh>
    <phoneticPr fontId="5"/>
  </si>
  <si>
    <t>事業費</t>
    <rPh sb="0" eb="3">
      <t>ジギョウヒ</t>
    </rPh>
    <phoneticPr fontId="5"/>
  </si>
  <si>
    <t>管理諸経費</t>
    <rPh sb="0" eb="2">
      <t>カンリ</t>
    </rPh>
    <rPh sb="2" eb="5">
      <t>ショケイヒ</t>
    </rPh>
    <phoneticPr fontId="5"/>
  </si>
  <si>
    <t>消費税</t>
    <rPh sb="0" eb="3">
      <t>ショウヒゼイ</t>
    </rPh>
    <phoneticPr fontId="5"/>
  </si>
  <si>
    <t>管理費</t>
    <rPh sb="0" eb="3">
      <t>カンリヒ</t>
    </rPh>
    <phoneticPr fontId="5"/>
  </si>
  <si>
    <t>「あかるい職場応援団」サイトの運用、保守・管理費、印刷費等</t>
    <rPh sb="5" eb="7">
      <t>ショクバ</t>
    </rPh>
    <rPh sb="7" eb="10">
      <t>オウエンダン</t>
    </rPh>
    <rPh sb="15" eb="17">
      <t>ウンヨウ</t>
    </rPh>
    <rPh sb="18" eb="20">
      <t>ホシュ</t>
    </rPh>
    <rPh sb="21" eb="24">
      <t>カンリヒ</t>
    </rPh>
    <rPh sb="25" eb="27">
      <t>インサツ</t>
    </rPh>
    <rPh sb="27" eb="28">
      <t>ヒ</t>
    </rPh>
    <rPh sb="28" eb="29">
      <t>トウ</t>
    </rPh>
    <phoneticPr fontId="5"/>
  </si>
  <si>
    <t>人件費等</t>
    <rPh sb="0" eb="3">
      <t>ジンケンヒ</t>
    </rPh>
    <rPh sb="3" eb="4">
      <t>トウ</t>
    </rPh>
    <phoneticPr fontId="5"/>
  </si>
  <si>
    <t>セミナー等の実施に係る諸経費</t>
    <rPh sb="4" eb="5">
      <t>トウ</t>
    </rPh>
    <rPh sb="6" eb="8">
      <t>ジッシ</t>
    </rPh>
    <rPh sb="9" eb="10">
      <t>カカ</t>
    </rPh>
    <rPh sb="11" eb="14">
      <t>ショケイヒ</t>
    </rPh>
    <phoneticPr fontId="5"/>
  </si>
  <si>
    <t>株式会社クオラス</t>
    <rPh sb="0" eb="4">
      <t>カブシキガイシャ</t>
    </rPh>
    <phoneticPr fontId="5"/>
  </si>
  <si>
    <t>ポータルサイト「あかるい職場応援団」管理運営、リーフレット等の周知広報</t>
    <rPh sb="12" eb="14">
      <t>ショクバ</t>
    </rPh>
    <rPh sb="14" eb="17">
      <t>オウエンダン</t>
    </rPh>
    <rPh sb="18" eb="20">
      <t>カンリ</t>
    </rPh>
    <rPh sb="20" eb="22">
      <t>ウンエイ</t>
    </rPh>
    <rPh sb="29" eb="30">
      <t>トウ</t>
    </rPh>
    <rPh sb="31" eb="33">
      <t>シュウチ</t>
    </rPh>
    <rPh sb="33" eb="35">
      <t>コウホウ</t>
    </rPh>
    <phoneticPr fontId="5"/>
  </si>
  <si>
    <t>公益財団法人21世紀職業財団</t>
    <rPh sb="0" eb="2">
      <t>コウエキ</t>
    </rPh>
    <rPh sb="2" eb="4">
      <t>ザイダン</t>
    </rPh>
    <rPh sb="4" eb="6">
      <t>ホウジン</t>
    </rPh>
    <rPh sb="8" eb="10">
      <t>セイキ</t>
    </rPh>
    <rPh sb="10" eb="12">
      <t>ショクギョウ</t>
    </rPh>
    <rPh sb="12" eb="14">
      <t>ザイダン</t>
    </rPh>
    <phoneticPr fontId="5"/>
  </si>
  <si>
    <t>パワーハラスメント対策セミナー等の実施</t>
    <rPh sb="9" eb="11">
      <t>タイサク</t>
    </rPh>
    <rPh sb="15" eb="16">
      <t>トウ</t>
    </rPh>
    <rPh sb="17" eb="19">
      <t>ジッシ</t>
    </rPh>
    <phoneticPr fontId="5"/>
  </si>
  <si>
    <t>-</t>
    <phoneticPr fontId="5"/>
  </si>
  <si>
    <t>-</t>
    <phoneticPr fontId="5"/>
  </si>
  <si>
    <t>上記のとおり、近年、職場のパワーハラスメントについては、社会問題として顕在化しており、その予防・解決のための労使の取組支援を推進する目的を達成するため、優先して取り組むべき事業である。</t>
    <rPh sb="0" eb="2">
      <t>ジョウキ</t>
    </rPh>
    <rPh sb="7" eb="9">
      <t>キンネン</t>
    </rPh>
    <rPh sb="10" eb="12">
      <t>ショクバ</t>
    </rPh>
    <rPh sb="28" eb="30">
      <t>シャカイ</t>
    </rPh>
    <rPh sb="30" eb="32">
      <t>モンダイ</t>
    </rPh>
    <rPh sb="35" eb="38">
      <t>ケンザイカ</t>
    </rPh>
    <rPh sb="45" eb="47">
      <t>ヨボウ</t>
    </rPh>
    <rPh sb="48" eb="50">
      <t>カイケツ</t>
    </rPh>
    <rPh sb="54" eb="56">
      <t>ロウシ</t>
    </rPh>
    <rPh sb="57" eb="59">
      <t>トリクミ</t>
    </rPh>
    <rPh sb="59" eb="61">
      <t>シエン</t>
    </rPh>
    <rPh sb="62" eb="64">
      <t>スイシン</t>
    </rPh>
    <rPh sb="66" eb="68">
      <t>モクテキ</t>
    </rPh>
    <rPh sb="69" eb="71">
      <t>タッセイ</t>
    </rPh>
    <rPh sb="76" eb="78">
      <t>ユウセン</t>
    </rPh>
    <rPh sb="80" eb="81">
      <t>ト</t>
    </rPh>
    <rPh sb="82" eb="83">
      <t>ク</t>
    </rPh>
    <rPh sb="86" eb="88">
      <t>ジギョウ</t>
    </rPh>
    <phoneticPr fontId="5"/>
  </si>
  <si>
    <t>パワーハラスメントの予防・解決のための取組を行っていると回答する企業割合
＜計算式＞
パワーハラスメントの予防・解決のための取組を行っていると回答した企業数／調査に回答した企業数</t>
    <rPh sb="10" eb="12">
      <t>ヨボウ</t>
    </rPh>
    <rPh sb="13" eb="15">
      <t>カイケツ</t>
    </rPh>
    <rPh sb="19" eb="21">
      <t>トリクミ</t>
    </rPh>
    <rPh sb="22" eb="23">
      <t>オコナ</t>
    </rPh>
    <rPh sb="28" eb="30">
      <t>カイトウ</t>
    </rPh>
    <rPh sb="32" eb="34">
      <t>キギョウ</t>
    </rPh>
    <rPh sb="34" eb="36">
      <t>ワリアイ</t>
    </rPh>
    <rPh sb="39" eb="42">
      <t>ケイサンシキ</t>
    </rPh>
    <rPh sb="78" eb="79">
      <t>スウ</t>
    </rPh>
    <rPh sb="80" eb="82">
      <t>チョウサ</t>
    </rPh>
    <rPh sb="83" eb="85">
      <t>カイトウ</t>
    </rPh>
    <rPh sb="87" eb="90">
      <t>キギョウスウ</t>
    </rPh>
    <phoneticPr fontId="5"/>
  </si>
  <si>
    <t>セミナー参加者に対するアンケート調査の結果、取組の導入について検討する旨の回答を得た割合。
＜計算式＞
アンケート調査の結果、取組の導入について検討する旨の回答をした参加者数／セミナー参加者数</t>
    <rPh sb="4" eb="7">
      <t>サンカシャ</t>
    </rPh>
    <rPh sb="8" eb="9">
      <t>タイ</t>
    </rPh>
    <rPh sb="16" eb="18">
      <t>チョウサ</t>
    </rPh>
    <rPh sb="19" eb="21">
      <t>ケッカ</t>
    </rPh>
    <rPh sb="22" eb="24">
      <t>トリクミ</t>
    </rPh>
    <rPh sb="25" eb="27">
      <t>ドウニュウ</t>
    </rPh>
    <rPh sb="31" eb="33">
      <t>ケントウ</t>
    </rPh>
    <rPh sb="35" eb="36">
      <t>ムネ</t>
    </rPh>
    <rPh sb="37" eb="39">
      <t>カイトウ</t>
    </rPh>
    <rPh sb="40" eb="41">
      <t>エ</t>
    </rPh>
    <rPh sb="42" eb="44">
      <t>ワリアイ</t>
    </rPh>
    <rPh sb="48" eb="51">
      <t>ケイサンシキ</t>
    </rPh>
    <rPh sb="84" eb="87">
      <t>サンカシャ</t>
    </rPh>
    <rPh sb="87" eb="88">
      <t>スウ</t>
    </rPh>
    <rPh sb="93" eb="96">
      <t>サンカシャ</t>
    </rPh>
    <rPh sb="96" eb="97">
      <t>スウ</t>
    </rPh>
    <phoneticPr fontId="5"/>
  </si>
  <si>
    <t>著しく予定価格を下回った経費については、その要因を分析し、引き続き、適切な予算積算と事業の効率化に努めつつ、所要の予算要求を行う。</t>
    <rPh sb="0" eb="1">
      <t>イチジル</t>
    </rPh>
    <rPh sb="3" eb="5">
      <t>ヨテイ</t>
    </rPh>
    <rPh sb="5" eb="7">
      <t>カカク</t>
    </rPh>
    <rPh sb="8" eb="10">
      <t>シタマワ</t>
    </rPh>
    <rPh sb="12" eb="14">
      <t>ケイヒ</t>
    </rPh>
    <rPh sb="22" eb="24">
      <t>ヨウイン</t>
    </rPh>
    <rPh sb="25" eb="27">
      <t>ブンセキ</t>
    </rPh>
    <rPh sb="29" eb="30">
      <t>ヒ</t>
    </rPh>
    <rPh sb="31" eb="32">
      <t>ツヅ</t>
    </rPh>
    <rPh sb="34" eb="36">
      <t>テキセツ</t>
    </rPh>
    <rPh sb="37" eb="39">
      <t>ヨサン</t>
    </rPh>
    <rPh sb="39" eb="41">
      <t>セキサン</t>
    </rPh>
    <rPh sb="42" eb="44">
      <t>ジギョウ</t>
    </rPh>
    <rPh sb="45" eb="48">
      <t>コウリツカ</t>
    </rPh>
    <rPh sb="49" eb="50">
      <t>ツト</t>
    </rPh>
    <rPh sb="54" eb="56">
      <t>ショヨウ</t>
    </rPh>
    <rPh sb="57" eb="59">
      <t>ヨサン</t>
    </rPh>
    <rPh sb="59" eb="61">
      <t>ヨウキュウ</t>
    </rPh>
    <rPh sb="62" eb="63">
      <t>オコナ</t>
    </rPh>
    <phoneticPr fontId="5"/>
  </si>
  <si>
    <t>職場のパワーハラスメントについては、近年、都道府県労働局等への相談が増加を続けるなど、社会的な問題として顕在化してきている。このため、平成23年度の「職場のいじめ・嫌がらせに関する円卓会議」で取りまとめた「職場のパワーハラスメントの予防・解決に向けた提言」や平成24年度および平成28年度に実施した「職場のパワーハラスメントに関する実態調査」の結果、さらに平成29年度の「職場のパワーハラスメント防止対策についての検討会」が取りまとめた報告書等を踏まえ、この問題に取り組む社会的気運の醸成を図るとともに、労使の取組を支援することにより、問題の予防・解決に向けた取組を支援する。</t>
    <rPh sb="0" eb="2">
      <t>ショクバ</t>
    </rPh>
    <rPh sb="18" eb="20">
      <t>キンネン</t>
    </rPh>
    <rPh sb="21" eb="25">
      <t>トドウフケン</t>
    </rPh>
    <rPh sb="25" eb="27">
      <t>ロウドウ</t>
    </rPh>
    <rPh sb="27" eb="28">
      <t>キョク</t>
    </rPh>
    <rPh sb="28" eb="29">
      <t>トウ</t>
    </rPh>
    <rPh sb="31" eb="33">
      <t>ソウダン</t>
    </rPh>
    <rPh sb="34" eb="36">
      <t>ゾウカ</t>
    </rPh>
    <rPh sb="37" eb="38">
      <t>ツヅ</t>
    </rPh>
    <rPh sb="43" eb="45">
      <t>シャカイ</t>
    </rPh>
    <rPh sb="45" eb="46">
      <t>テキ</t>
    </rPh>
    <rPh sb="47" eb="49">
      <t>モンダイ</t>
    </rPh>
    <rPh sb="52" eb="55">
      <t>ケンザイカ</t>
    </rPh>
    <rPh sb="67" eb="69">
      <t>ヘイセイ</t>
    </rPh>
    <rPh sb="71" eb="73">
      <t>ネンド</t>
    </rPh>
    <rPh sb="75" eb="77">
      <t>ショクバ</t>
    </rPh>
    <rPh sb="82" eb="83">
      <t>イヤ</t>
    </rPh>
    <rPh sb="87" eb="88">
      <t>カン</t>
    </rPh>
    <rPh sb="90" eb="92">
      <t>エンタク</t>
    </rPh>
    <rPh sb="92" eb="94">
      <t>カイギ</t>
    </rPh>
    <rPh sb="96" eb="97">
      <t>ト</t>
    </rPh>
    <rPh sb="103" eb="105">
      <t>ショクバ</t>
    </rPh>
    <rPh sb="116" eb="118">
      <t>ヨボウ</t>
    </rPh>
    <rPh sb="119" eb="121">
      <t>カイケツ</t>
    </rPh>
    <rPh sb="122" eb="123">
      <t>ム</t>
    </rPh>
    <rPh sb="125" eb="127">
      <t>テイゲン</t>
    </rPh>
    <rPh sb="129" eb="131">
      <t>ヘイセイ</t>
    </rPh>
    <rPh sb="133" eb="135">
      <t>ネンド</t>
    </rPh>
    <rPh sb="138" eb="140">
      <t>ヘイセイ</t>
    </rPh>
    <rPh sb="142" eb="144">
      <t>ネンド</t>
    </rPh>
    <rPh sb="145" eb="147">
      <t>ジッシ</t>
    </rPh>
    <rPh sb="150" eb="152">
      <t>ショクバ</t>
    </rPh>
    <rPh sb="163" eb="164">
      <t>カン</t>
    </rPh>
    <rPh sb="166" eb="168">
      <t>ジッタイ</t>
    </rPh>
    <rPh sb="168" eb="170">
      <t>チョウサ</t>
    </rPh>
    <rPh sb="223" eb="224">
      <t>フ</t>
    </rPh>
    <rPh sb="229" eb="231">
      <t>モンダイ</t>
    </rPh>
    <rPh sb="232" eb="233">
      <t>ト</t>
    </rPh>
    <rPh sb="234" eb="235">
      <t>ク</t>
    </rPh>
    <rPh sb="236" eb="239">
      <t>シャカイテキ</t>
    </rPh>
    <rPh sb="239" eb="241">
      <t>キウン</t>
    </rPh>
    <rPh sb="242" eb="244">
      <t>ジョウセイ</t>
    </rPh>
    <rPh sb="245" eb="246">
      <t>ハカ</t>
    </rPh>
    <rPh sb="252" eb="254">
      <t>ロウシ</t>
    </rPh>
    <rPh sb="255" eb="257">
      <t>トリク</t>
    </rPh>
    <rPh sb="258" eb="260">
      <t>シエン</t>
    </rPh>
    <rPh sb="268" eb="270">
      <t>モンダイ</t>
    </rPh>
    <rPh sb="271" eb="273">
      <t>ヨボウ</t>
    </rPh>
    <rPh sb="274" eb="276">
      <t>カイケツ</t>
    </rPh>
    <rPh sb="277" eb="278">
      <t>ム</t>
    </rPh>
    <rPh sb="280" eb="282">
      <t>トリク</t>
    </rPh>
    <rPh sb="283" eb="285">
      <t>シエン</t>
    </rPh>
    <phoneticPr fontId="5"/>
  </si>
  <si>
    <t>庁費</t>
    <rPh sb="0" eb="2">
      <t>チョウヒ</t>
    </rPh>
    <phoneticPr fontId="5"/>
  </si>
  <si>
    <t>委員等旅費</t>
    <rPh sb="0" eb="2">
      <t>イイン</t>
    </rPh>
    <rPh sb="2" eb="3">
      <t>トウ</t>
    </rPh>
    <rPh sb="3" eb="5">
      <t>リョヒ</t>
    </rPh>
    <phoneticPr fontId="5"/>
  </si>
  <si>
    <t>A. 株式会社クオラス</t>
    <rPh sb="3" eb="7">
      <t>カブシキガイシャ</t>
    </rPh>
    <phoneticPr fontId="5"/>
  </si>
  <si>
    <t>B. 公益財団法人２１世紀職業財団</t>
    <rPh sb="3" eb="5">
      <t>コウエキ</t>
    </rPh>
    <rPh sb="5" eb="9">
      <t>ザイダンホウジン</t>
    </rPh>
    <rPh sb="11" eb="13">
      <t>セイキ</t>
    </rPh>
    <rPh sb="13" eb="15">
      <t>ショクギョウ</t>
    </rPh>
    <rPh sb="15" eb="17">
      <t>ザイダン</t>
    </rPh>
    <phoneticPr fontId="5"/>
  </si>
  <si>
    <t>-</t>
    <phoneticPr fontId="5"/>
  </si>
  <si>
    <t>-</t>
    <phoneticPr fontId="5"/>
  </si>
  <si>
    <t>昨年度の執行率の理由を分析のうえ適切な予算を要求すること。（松原　由美）</t>
    <phoneticPr fontId="5"/>
  </si>
  <si>
    <t>成果実績は目標を達成しており、活動実績も当初見込みを上回っているが、執行率が更に低調となったことを踏まえ、事業内容及び精算について抜本的な見直しを検討すること。</t>
    <rPh sb="34" eb="36">
      <t>シッコウ</t>
    </rPh>
    <rPh sb="38" eb="39">
      <t>サラ</t>
    </rPh>
    <rPh sb="40" eb="42">
      <t>テイチョウ</t>
    </rPh>
    <rPh sb="49" eb="50">
      <t>フ</t>
    </rPh>
    <rPh sb="57" eb="58">
      <t>オヨ</t>
    </rPh>
    <rPh sb="59" eb="61">
      <t>セイサン</t>
    </rPh>
    <rPh sb="65" eb="68">
      <t>バッポンテキ</t>
    </rPh>
    <rPh sb="69" eb="71">
      <t>ミナオ</t>
    </rPh>
    <phoneticPr fontId="5"/>
  </si>
  <si>
    <t>-</t>
    <phoneticPr fontId="5"/>
  </si>
  <si>
    <t>-</t>
    <phoneticPr fontId="5"/>
  </si>
  <si>
    <t>雇用機会均等課長
岡　英範</t>
    <rPh sb="0" eb="2">
      <t>コヨウ</t>
    </rPh>
    <rPh sb="2" eb="4">
      <t>キカイ</t>
    </rPh>
    <rPh sb="4" eb="6">
      <t>キントウ</t>
    </rPh>
    <rPh sb="6" eb="7">
      <t>カ</t>
    </rPh>
    <rPh sb="7" eb="8">
      <t>チョウ</t>
    </rPh>
    <rPh sb="9" eb="10">
      <t>オカ</t>
    </rPh>
    <rPh sb="11" eb="13">
      <t>ヒデノリ</t>
    </rPh>
    <phoneticPr fontId="5"/>
  </si>
  <si>
    <t>縮減</t>
  </si>
  <si>
    <t>-</t>
    <phoneticPr fontId="5"/>
  </si>
  <si>
    <t>他事業（事業番号0414）との整理統合</t>
    <rPh sb="0" eb="3">
      <t>タジギョウ</t>
    </rPh>
    <rPh sb="15" eb="17">
      <t>セイリ</t>
    </rPh>
    <rPh sb="17" eb="19">
      <t>トウゴウ</t>
    </rPh>
    <phoneticPr fontId="5"/>
  </si>
  <si>
    <t>外部有識者等の所見を踏まえ、ハラスメント対策としてより効果的に事業を実施するため他事業（事業番号0414）との整理統合を行った。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</si>
</sst>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9"/>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20" fillId="0" borderId="11" xfId="0" applyFont="1" applyFill="1" applyBorder="1" applyAlignment="1" applyProtection="1">
      <alignment horizontal="left" vertical="center" wrapText="1"/>
      <protection locked="0"/>
    </xf>
    <xf numFmtId="0" fontId="20" fillId="0" borderId="24" xfId="0" applyFont="1" applyFill="1" applyBorder="1" applyAlignment="1" applyProtection="1">
      <alignment horizontal="left" vertical="center" wrapText="1"/>
      <protection locked="0"/>
    </xf>
    <xf numFmtId="0" fontId="20" fillId="0" borderId="25" xfId="0" applyFont="1" applyFill="1" applyBorder="1" applyAlignment="1" applyProtection="1">
      <alignment horizontal="left" vertical="center" wrapText="1"/>
      <protection locked="0"/>
    </xf>
    <xf numFmtId="0" fontId="20" fillId="0" borderId="34" xfId="0"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21165</xdr:colOff>
      <xdr:row>741</xdr:row>
      <xdr:rowOff>95250</xdr:rowOff>
    </xdr:from>
    <xdr:to>
      <xdr:col>38</xdr:col>
      <xdr:colOff>105833</xdr:colOff>
      <xdr:row>743</xdr:row>
      <xdr:rowOff>74083</xdr:rowOff>
    </xdr:to>
    <xdr:sp macro="" textlink="">
      <xdr:nvSpPr>
        <xdr:cNvPr id="2" name="テキスト ボックス 1"/>
        <xdr:cNvSpPr txBox="1"/>
      </xdr:nvSpPr>
      <xdr:spPr>
        <a:xfrm>
          <a:off x="3841748" y="51879500"/>
          <a:ext cx="3905252" cy="67733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厚生労働省</a:t>
          </a:r>
          <a:endParaRPr kumimoji="1" lang="en-US" altLang="ja-JP" sz="1400"/>
        </a:p>
        <a:p>
          <a:pPr algn="ctr"/>
          <a:r>
            <a:rPr kumimoji="1" lang="ja-JP" altLang="en-US" sz="1400"/>
            <a:t>６９百万円</a:t>
          </a:r>
          <a:r>
            <a:rPr kumimoji="1" lang="en-US" altLang="ja-JP" sz="1400"/>
            <a:t>(</a:t>
          </a:r>
          <a:r>
            <a:rPr kumimoji="1" lang="ja-JP" altLang="en-US" sz="1400"/>
            <a:t>行政経費（０．０２百万円）含む）</a:t>
          </a:r>
        </a:p>
      </xdr:txBody>
    </xdr:sp>
    <xdr:clientData/>
  </xdr:twoCellAnchor>
  <xdr:twoCellAnchor>
    <xdr:from>
      <xdr:col>11</xdr:col>
      <xdr:colOff>152400</xdr:colOff>
      <xdr:row>749</xdr:row>
      <xdr:rowOff>131233</xdr:rowOff>
    </xdr:from>
    <xdr:to>
      <xdr:col>24</xdr:col>
      <xdr:colOff>179917</xdr:colOff>
      <xdr:row>752</xdr:row>
      <xdr:rowOff>338666</xdr:rowOff>
    </xdr:to>
    <xdr:sp macro="" textlink="">
      <xdr:nvSpPr>
        <xdr:cNvPr id="3" name="テキスト ボックス 2"/>
        <xdr:cNvSpPr txBox="1"/>
      </xdr:nvSpPr>
      <xdr:spPr>
        <a:xfrm>
          <a:off x="2364317" y="55280983"/>
          <a:ext cx="2641600" cy="125518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a:t>
          </a:r>
          <a:r>
            <a:rPr kumimoji="1" lang="ja-JP" altLang="en-US" sz="1400"/>
            <a:t>．株式会社クオラス</a:t>
          </a:r>
          <a:endParaRPr kumimoji="1" lang="en-US" altLang="ja-JP" sz="1400"/>
        </a:p>
        <a:p>
          <a:pPr algn="ctr"/>
          <a:r>
            <a:rPr kumimoji="1" lang="ja-JP" altLang="en-US" sz="1400"/>
            <a:t>３７百万円</a:t>
          </a:r>
          <a:endParaRPr kumimoji="1" lang="en-US" altLang="ja-JP" sz="1400"/>
        </a:p>
      </xdr:txBody>
    </xdr:sp>
    <xdr:clientData/>
  </xdr:twoCellAnchor>
  <xdr:twoCellAnchor>
    <xdr:from>
      <xdr:col>31</xdr:col>
      <xdr:colOff>103718</xdr:colOff>
      <xdr:row>749</xdr:row>
      <xdr:rowOff>135467</xdr:rowOff>
    </xdr:from>
    <xdr:to>
      <xdr:col>44</xdr:col>
      <xdr:colOff>131234</xdr:colOff>
      <xdr:row>752</xdr:row>
      <xdr:rowOff>342900</xdr:rowOff>
    </xdr:to>
    <xdr:sp macro="" textlink="">
      <xdr:nvSpPr>
        <xdr:cNvPr id="4" name="テキスト ボックス 3"/>
        <xdr:cNvSpPr txBox="1"/>
      </xdr:nvSpPr>
      <xdr:spPr>
        <a:xfrm>
          <a:off x="6337301" y="55285217"/>
          <a:ext cx="2641600" cy="125518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B</a:t>
          </a:r>
          <a:r>
            <a:rPr kumimoji="1" lang="ja-JP" altLang="en-US" sz="1400"/>
            <a:t>．公益財団法人</a:t>
          </a:r>
          <a:endParaRPr kumimoji="1" lang="en-US" altLang="ja-JP" sz="1400"/>
        </a:p>
        <a:p>
          <a:pPr algn="ctr"/>
          <a:r>
            <a:rPr kumimoji="1" lang="ja-JP" altLang="en-US" sz="1400"/>
            <a:t>２１世紀職業財団</a:t>
          </a:r>
          <a:endParaRPr kumimoji="1" lang="en-US" altLang="ja-JP" sz="1400"/>
        </a:p>
        <a:p>
          <a:pPr algn="ctr"/>
          <a:r>
            <a:rPr kumimoji="1" lang="ja-JP" altLang="en-US" sz="1400"/>
            <a:t>３２百万円</a:t>
          </a:r>
          <a:endParaRPr kumimoji="1" lang="en-US" altLang="ja-JP" sz="1400"/>
        </a:p>
      </xdr:txBody>
    </xdr:sp>
    <xdr:clientData/>
  </xdr:twoCellAnchor>
  <xdr:twoCellAnchor>
    <xdr:from>
      <xdr:col>28</xdr:col>
      <xdr:colOff>164041</xdr:colOff>
      <xdr:row>743</xdr:row>
      <xdr:rowOff>74083</xdr:rowOff>
    </xdr:from>
    <xdr:to>
      <xdr:col>28</xdr:col>
      <xdr:colOff>164041</xdr:colOff>
      <xdr:row>745</xdr:row>
      <xdr:rowOff>10583</xdr:rowOff>
    </xdr:to>
    <xdr:cxnSp macro="">
      <xdr:nvCxnSpPr>
        <xdr:cNvPr id="6" name="直線コネクタ 5"/>
        <xdr:cNvCxnSpPr>
          <a:stCxn id="2" idx="2"/>
        </xdr:cNvCxnSpPr>
      </xdr:nvCxnSpPr>
      <xdr:spPr>
        <a:xfrm>
          <a:off x="5794374" y="52556833"/>
          <a:ext cx="0" cy="635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95250</xdr:colOff>
      <xdr:row>745</xdr:row>
      <xdr:rowOff>0</xdr:rowOff>
    </xdr:from>
    <xdr:to>
      <xdr:col>36</xdr:col>
      <xdr:colOff>169333</xdr:colOff>
      <xdr:row>745</xdr:row>
      <xdr:rowOff>0</xdr:rowOff>
    </xdr:to>
    <xdr:cxnSp macro="">
      <xdr:nvCxnSpPr>
        <xdr:cNvPr id="9" name="直線コネクタ 8"/>
        <xdr:cNvCxnSpPr/>
      </xdr:nvCxnSpPr>
      <xdr:spPr>
        <a:xfrm>
          <a:off x="4116917" y="53752750"/>
          <a:ext cx="329141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95250</xdr:colOff>
      <xdr:row>745</xdr:row>
      <xdr:rowOff>21167</xdr:rowOff>
    </xdr:from>
    <xdr:to>
      <xdr:col>20</xdr:col>
      <xdr:colOff>95250</xdr:colOff>
      <xdr:row>747</xdr:row>
      <xdr:rowOff>222250</xdr:rowOff>
    </xdr:to>
    <xdr:cxnSp macro="">
      <xdr:nvCxnSpPr>
        <xdr:cNvPr id="15" name="直線矢印コネクタ 14"/>
        <xdr:cNvCxnSpPr/>
      </xdr:nvCxnSpPr>
      <xdr:spPr>
        <a:xfrm>
          <a:off x="4116917" y="53773917"/>
          <a:ext cx="0" cy="89958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184151</xdr:colOff>
      <xdr:row>745</xdr:row>
      <xdr:rowOff>4234</xdr:rowOff>
    </xdr:from>
    <xdr:to>
      <xdr:col>36</xdr:col>
      <xdr:colOff>184151</xdr:colOff>
      <xdr:row>747</xdr:row>
      <xdr:rowOff>205317</xdr:rowOff>
    </xdr:to>
    <xdr:cxnSp macro="">
      <xdr:nvCxnSpPr>
        <xdr:cNvPr id="16" name="直線矢印コネクタ 15"/>
        <xdr:cNvCxnSpPr/>
      </xdr:nvCxnSpPr>
      <xdr:spPr>
        <a:xfrm>
          <a:off x="7423151" y="53756984"/>
          <a:ext cx="0" cy="89958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179918</xdr:colOff>
      <xdr:row>747</xdr:row>
      <xdr:rowOff>254000</xdr:rowOff>
    </xdr:from>
    <xdr:to>
      <xdr:col>24</xdr:col>
      <xdr:colOff>190500</xdr:colOff>
      <xdr:row>748</xdr:row>
      <xdr:rowOff>169333</xdr:rowOff>
    </xdr:to>
    <xdr:sp macro="" textlink="">
      <xdr:nvSpPr>
        <xdr:cNvPr id="17" name="テキスト ボックス 16"/>
        <xdr:cNvSpPr txBox="1"/>
      </xdr:nvSpPr>
      <xdr:spPr>
        <a:xfrm>
          <a:off x="2190751" y="54133750"/>
          <a:ext cx="2825749" cy="2645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　</a:t>
          </a:r>
          <a:r>
            <a:rPr kumimoji="1" lang="en-US" altLang="ja-JP" sz="1100"/>
            <a:t>【</a:t>
          </a:r>
          <a:r>
            <a:rPr kumimoji="1" lang="ja-JP" altLang="en-US" sz="1100"/>
            <a:t>一般競争入札（総合評価）</a:t>
          </a:r>
          <a:r>
            <a:rPr kumimoji="1" lang="en-US" altLang="ja-JP" sz="1100"/>
            <a:t>】</a:t>
          </a:r>
          <a:endParaRPr kumimoji="1" lang="ja-JP" altLang="en-US" sz="1100"/>
        </a:p>
      </xdr:txBody>
    </xdr:sp>
    <xdr:clientData/>
  </xdr:twoCellAnchor>
  <xdr:twoCellAnchor>
    <xdr:from>
      <xdr:col>31</xdr:col>
      <xdr:colOff>120650</xdr:colOff>
      <xdr:row>747</xdr:row>
      <xdr:rowOff>258233</xdr:rowOff>
    </xdr:from>
    <xdr:to>
      <xdr:col>46</xdr:col>
      <xdr:colOff>10584</xdr:colOff>
      <xdr:row>748</xdr:row>
      <xdr:rowOff>173566</xdr:rowOff>
    </xdr:to>
    <xdr:sp macro="" textlink="">
      <xdr:nvSpPr>
        <xdr:cNvPr id="18" name="テキスト ボックス 17"/>
        <xdr:cNvSpPr txBox="1"/>
      </xdr:nvSpPr>
      <xdr:spPr>
        <a:xfrm>
          <a:off x="6354233" y="54137983"/>
          <a:ext cx="2906184" cy="2645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　</a:t>
          </a:r>
          <a:r>
            <a:rPr kumimoji="1" lang="en-US" altLang="ja-JP" sz="1100"/>
            <a:t>【</a:t>
          </a:r>
          <a:r>
            <a:rPr kumimoji="1" lang="ja-JP" altLang="en-US" sz="1100"/>
            <a:t>一般競争入札（総合評価）</a:t>
          </a:r>
          <a:r>
            <a:rPr kumimoji="1" lang="en-US" altLang="ja-JP" sz="1100"/>
            <a:t>】</a:t>
          </a:r>
          <a:endParaRPr kumimoji="1" lang="ja-JP" altLang="en-US" sz="1100"/>
        </a:p>
      </xdr:txBody>
    </xdr:sp>
    <xdr:clientData/>
  </xdr:twoCellAnchor>
  <xdr:twoCellAnchor>
    <xdr:from>
      <xdr:col>13</xdr:col>
      <xdr:colOff>4234</xdr:colOff>
      <xdr:row>753</xdr:row>
      <xdr:rowOff>342900</xdr:rowOff>
    </xdr:from>
    <xdr:to>
      <xdr:col>24</xdr:col>
      <xdr:colOff>14817</xdr:colOff>
      <xdr:row>757</xdr:row>
      <xdr:rowOff>42333</xdr:rowOff>
    </xdr:to>
    <xdr:sp macro="" textlink="">
      <xdr:nvSpPr>
        <xdr:cNvPr id="19" name="テキスト ボックス 18"/>
        <xdr:cNvSpPr txBox="1"/>
      </xdr:nvSpPr>
      <xdr:spPr>
        <a:xfrm>
          <a:off x="2618317" y="56889650"/>
          <a:ext cx="2222500" cy="1413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職場のパワーハラスメント問題に関する周知広報</a:t>
          </a:r>
          <a:endParaRPr kumimoji="1" lang="en-US" altLang="ja-JP" sz="1100"/>
        </a:p>
        <a:p>
          <a:r>
            <a:rPr kumimoji="1" lang="ja-JP" altLang="en-US" sz="1100"/>
            <a:t>（ポスター、パンフレット等の印刷、</a:t>
          </a:r>
          <a:r>
            <a:rPr kumimoji="1" lang="en-US" altLang="ja-JP" sz="1100"/>
            <a:t>Web</a:t>
          </a:r>
          <a:r>
            <a:rPr kumimoji="1" lang="ja-JP" altLang="en-US" sz="1100"/>
            <a:t>広告、ポータルサイトの運営）</a:t>
          </a:r>
        </a:p>
      </xdr:txBody>
    </xdr:sp>
    <xdr:clientData/>
  </xdr:twoCellAnchor>
  <xdr:twoCellAnchor>
    <xdr:from>
      <xdr:col>32</xdr:col>
      <xdr:colOff>167217</xdr:colOff>
      <xdr:row>753</xdr:row>
      <xdr:rowOff>325966</xdr:rowOff>
    </xdr:from>
    <xdr:to>
      <xdr:col>43</xdr:col>
      <xdr:colOff>177801</xdr:colOff>
      <xdr:row>757</xdr:row>
      <xdr:rowOff>25399</xdr:rowOff>
    </xdr:to>
    <xdr:sp macro="" textlink="">
      <xdr:nvSpPr>
        <xdr:cNvPr id="20" name="テキスト ボックス 19"/>
        <xdr:cNvSpPr txBox="1"/>
      </xdr:nvSpPr>
      <xdr:spPr>
        <a:xfrm>
          <a:off x="6601884" y="56872716"/>
          <a:ext cx="2222500" cy="1413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職場のパワーハラスメントの予防・解決に向けて取り組む社会的な機運を醸成し、労使の具体的な取組を促すための企業向けセミナー等の実施</a:t>
          </a:r>
          <a:endParaRPr kumimoji="1" lang="en-US" altLang="ja-JP" sz="1100"/>
        </a:p>
      </xdr:txBody>
    </xdr:sp>
    <xdr:clientData/>
  </xdr:twoCellAnchor>
  <xdr:twoCellAnchor>
    <xdr:from>
      <xdr:col>12</xdr:col>
      <xdr:colOff>179917</xdr:colOff>
      <xdr:row>753</xdr:row>
      <xdr:rowOff>254000</xdr:rowOff>
    </xdr:from>
    <xdr:to>
      <xdr:col>23</xdr:col>
      <xdr:colOff>95250</xdr:colOff>
      <xdr:row>756</xdr:row>
      <xdr:rowOff>243417</xdr:rowOff>
    </xdr:to>
    <xdr:sp macro="" textlink="">
      <xdr:nvSpPr>
        <xdr:cNvPr id="21" name="大かっこ 20"/>
        <xdr:cNvSpPr/>
      </xdr:nvSpPr>
      <xdr:spPr>
        <a:xfrm>
          <a:off x="2592917" y="56800750"/>
          <a:ext cx="2127250" cy="10371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99484</xdr:colOff>
      <xdr:row>753</xdr:row>
      <xdr:rowOff>321734</xdr:rowOff>
    </xdr:from>
    <xdr:to>
      <xdr:col>44</xdr:col>
      <xdr:colOff>1</xdr:colOff>
      <xdr:row>756</xdr:row>
      <xdr:rowOff>311151</xdr:rowOff>
    </xdr:to>
    <xdr:sp macro="" textlink="">
      <xdr:nvSpPr>
        <xdr:cNvPr id="22" name="大かっこ 21"/>
        <xdr:cNvSpPr/>
      </xdr:nvSpPr>
      <xdr:spPr>
        <a:xfrm>
          <a:off x="6534151" y="56868484"/>
          <a:ext cx="2313517" cy="10371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H1131"/>
  <sheetViews>
    <sheetView tabSelected="1" view="pageBreakPreview" topLeftCell="A782" zoomScale="80" zoomScaleNormal="75" zoomScaleSheetLayoutView="80" zoomScalePageLayoutView="85" workbookViewId="0">
      <selection activeCell="AP837" sqref="AP837:AX8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394</v>
      </c>
      <c r="AT2" s="939"/>
      <c r="AU2" s="939"/>
      <c r="AV2" s="52" t="str">
        <f>IF(AW2="", "", "-")</f>
        <v/>
      </c>
      <c r="AW2" s="910"/>
      <c r="AX2" s="910"/>
    </row>
    <row r="3" spans="1:50" ht="21" customHeight="1" thickBot="1" x14ac:dyDescent="0.2">
      <c r="A3" s="867" t="s">
        <v>534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548</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549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186</v>
      </c>
      <c r="H5" s="840"/>
      <c r="I5" s="840"/>
      <c r="J5" s="840"/>
      <c r="K5" s="840"/>
      <c r="L5" s="840"/>
      <c r="M5" s="841" t="s">
        <v>66</v>
      </c>
      <c r="N5" s="842"/>
      <c r="O5" s="842"/>
      <c r="P5" s="842"/>
      <c r="Q5" s="842"/>
      <c r="R5" s="843"/>
      <c r="S5" s="844" t="s">
        <v>131</v>
      </c>
      <c r="T5" s="840"/>
      <c r="U5" s="840"/>
      <c r="V5" s="840"/>
      <c r="W5" s="840"/>
      <c r="X5" s="845"/>
      <c r="Y5" s="698" t="s">
        <v>3</v>
      </c>
      <c r="Z5" s="539"/>
      <c r="AA5" s="539"/>
      <c r="AB5" s="539"/>
      <c r="AC5" s="539"/>
      <c r="AD5" s="540"/>
      <c r="AE5" s="699" t="s">
        <v>551</v>
      </c>
      <c r="AF5" s="699"/>
      <c r="AG5" s="699"/>
      <c r="AH5" s="699"/>
      <c r="AI5" s="699"/>
      <c r="AJ5" s="699"/>
      <c r="AK5" s="699"/>
      <c r="AL5" s="699"/>
      <c r="AM5" s="699"/>
      <c r="AN5" s="699"/>
      <c r="AO5" s="699"/>
      <c r="AP5" s="700"/>
      <c r="AQ5" s="701" t="s">
        <v>656</v>
      </c>
      <c r="AR5" s="702"/>
      <c r="AS5" s="702"/>
      <c r="AT5" s="702"/>
      <c r="AU5" s="702"/>
      <c r="AV5" s="702"/>
      <c r="AW5" s="702"/>
      <c r="AX5" s="703"/>
    </row>
    <row r="6" spans="1:50" ht="39" customHeight="1" x14ac:dyDescent="0.15">
      <c r="A6" s="706" t="s">
        <v>4</v>
      </c>
      <c r="B6" s="707"/>
      <c r="C6" s="707"/>
      <c r="D6" s="707"/>
      <c r="E6" s="707"/>
      <c r="F6" s="707"/>
      <c r="G6" s="391" t="str">
        <f>入力規則等!F39</f>
        <v>労働保険特別会計労災勘定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552</v>
      </c>
      <c r="H7" s="495"/>
      <c r="I7" s="495"/>
      <c r="J7" s="495"/>
      <c r="K7" s="495"/>
      <c r="L7" s="495"/>
      <c r="M7" s="495"/>
      <c r="N7" s="495"/>
      <c r="O7" s="495"/>
      <c r="P7" s="495"/>
      <c r="Q7" s="495"/>
      <c r="R7" s="495"/>
      <c r="S7" s="495"/>
      <c r="T7" s="495"/>
      <c r="U7" s="495"/>
      <c r="V7" s="495"/>
      <c r="W7" s="495"/>
      <c r="X7" s="496"/>
      <c r="Y7" s="921" t="s">
        <v>547</v>
      </c>
      <c r="Z7" s="439"/>
      <c r="AA7" s="439"/>
      <c r="AB7" s="439"/>
      <c r="AC7" s="439"/>
      <c r="AD7" s="922"/>
      <c r="AE7" s="911" t="s">
        <v>553</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自殺対策</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61.5" customHeight="1" x14ac:dyDescent="0.15">
      <c r="A9" s="849" t="s">
        <v>23</v>
      </c>
      <c r="B9" s="850"/>
      <c r="C9" s="850"/>
      <c r="D9" s="850"/>
      <c r="E9" s="850"/>
      <c r="F9" s="850"/>
      <c r="G9" s="851" t="s">
        <v>645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105" customHeight="1" x14ac:dyDescent="0.15">
      <c r="A10" s="660" t="s">
        <v>30</v>
      </c>
      <c r="B10" s="661"/>
      <c r="C10" s="661"/>
      <c r="D10" s="661"/>
      <c r="E10" s="661"/>
      <c r="F10" s="661"/>
      <c r="G10" s="754" t="s">
        <v>555</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120</v>
      </c>
      <c r="Q13" s="658"/>
      <c r="R13" s="658"/>
      <c r="S13" s="658"/>
      <c r="T13" s="658"/>
      <c r="U13" s="658"/>
      <c r="V13" s="659"/>
      <c r="W13" s="657">
        <v>103</v>
      </c>
      <c r="X13" s="658"/>
      <c r="Y13" s="658"/>
      <c r="Z13" s="658"/>
      <c r="AA13" s="658"/>
      <c r="AB13" s="658"/>
      <c r="AC13" s="659"/>
      <c r="AD13" s="657">
        <v>121</v>
      </c>
      <c r="AE13" s="658"/>
      <c r="AF13" s="658"/>
      <c r="AG13" s="658"/>
      <c r="AH13" s="658"/>
      <c r="AI13" s="658"/>
      <c r="AJ13" s="659"/>
      <c r="AK13" s="657">
        <v>120</v>
      </c>
      <c r="AL13" s="658"/>
      <c r="AM13" s="658"/>
      <c r="AN13" s="658"/>
      <c r="AO13" s="658"/>
      <c r="AP13" s="658"/>
      <c r="AQ13" s="659"/>
      <c r="AR13" s="918" t="s">
        <v>654</v>
      </c>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557</v>
      </c>
      <c r="Q14" s="658"/>
      <c r="R14" s="658"/>
      <c r="S14" s="658"/>
      <c r="T14" s="658"/>
      <c r="U14" s="658"/>
      <c r="V14" s="659"/>
      <c r="W14" s="657" t="s">
        <v>558</v>
      </c>
      <c r="X14" s="658"/>
      <c r="Y14" s="658"/>
      <c r="Z14" s="658"/>
      <c r="AA14" s="658"/>
      <c r="AB14" s="658"/>
      <c r="AC14" s="659"/>
      <c r="AD14" s="657" t="s">
        <v>558</v>
      </c>
      <c r="AE14" s="658"/>
      <c r="AF14" s="658"/>
      <c r="AG14" s="658"/>
      <c r="AH14" s="658"/>
      <c r="AI14" s="658"/>
      <c r="AJ14" s="659"/>
      <c r="AK14" s="657" t="s">
        <v>558</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558</v>
      </c>
      <c r="Q15" s="658"/>
      <c r="R15" s="658"/>
      <c r="S15" s="658"/>
      <c r="T15" s="658"/>
      <c r="U15" s="658"/>
      <c r="V15" s="659"/>
      <c r="W15" s="657" t="s">
        <v>558</v>
      </c>
      <c r="X15" s="658"/>
      <c r="Y15" s="658"/>
      <c r="Z15" s="658"/>
      <c r="AA15" s="658"/>
      <c r="AB15" s="658"/>
      <c r="AC15" s="659"/>
      <c r="AD15" s="657" t="s">
        <v>560</v>
      </c>
      <c r="AE15" s="658"/>
      <c r="AF15" s="658"/>
      <c r="AG15" s="658"/>
      <c r="AH15" s="658"/>
      <c r="AI15" s="658"/>
      <c r="AJ15" s="659"/>
      <c r="AK15" s="657" t="s">
        <v>558</v>
      </c>
      <c r="AL15" s="658"/>
      <c r="AM15" s="658"/>
      <c r="AN15" s="658"/>
      <c r="AO15" s="658"/>
      <c r="AP15" s="658"/>
      <c r="AQ15" s="659"/>
      <c r="AR15" s="657" t="s">
        <v>561</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558</v>
      </c>
      <c r="Q16" s="658"/>
      <c r="R16" s="658"/>
      <c r="S16" s="658"/>
      <c r="T16" s="658"/>
      <c r="U16" s="658"/>
      <c r="V16" s="659"/>
      <c r="W16" s="657" t="s">
        <v>559</v>
      </c>
      <c r="X16" s="658"/>
      <c r="Y16" s="658"/>
      <c r="Z16" s="658"/>
      <c r="AA16" s="658"/>
      <c r="AB16" s="658"/>
      <c r="AC16" s="659"/>
      <c r="AD16" s="657" t="s">
        <v>560</v>
      </c>
      <c r="AE16" s="658"/>
      <c r="AF16" s="658"/>
      <c r="AG16" s="658"/>
      <c r="AH16" s="658"/>
      <c r="AI16" s="658"/>
      <c r="AJ16" s="659"/>
      <c r="AK16" s="657" t="s">
        <v>558</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558</v>
      </c>
      <c r="Q17" s="658"/>
      <c r="R17" s="658"/>
      <c r="S17" s="658"/>
      <c r="T17" s="658"/>
      <c r="U17" s="658"/>
      <c r="V17" s="659"/>
      <c r="W17" s="657" t="s">
        <v>558</v>
      </c>
      <c r="X17" s="658"/>
      <c r="Y17" s="658"/>
      <c r="Z17" s="658"/>
      <c r="AA17" s="658"/>
      <c r="AB17" s="658"/>
      <c r="AC17" s="659"/>
      <c r="AD17" s="657" t="s">
        <v>560</v>
      </c>
      <c r="AE17" s="658"/>
      <c r="AF17" s="658"/>
      <c r="AG17" s="658"/>
      <c r="AH17" s="658"/>
      <c r="AI17" s="658"/>
      <c r="AJ17" s="659"/>
      <c r="AK17" s="657" t="s">
        <v>558</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120</v>
      </c>
      <c r="Q18" s="879"/>
      <c r="R18" s="879"/>
      <c r="S18" s="879"/>
      <c r="T18" s="879"/>
      <c r="U18" s="879"/>
      <c r="V18" s="880"/>
      <c r="W18" s="878">
        <f>SUM(W13:AC17)</f>
        <v>103</v>
      </c>
      <c r="X18" s="879"/>
      <c r="Y18" s="879"/>
      <c r="Z18" s="879"/>
      <c r="AA18" s="879"/>
      <c r="AB18" s="879"/>
      <c r="AC18" s="880"/>
      <c r="AD18" s="878">
        <f>SUM(AD13:AJ17)</f>
        <v>121</v>
      </c>
      <c r="AE18" s="879"/>
      <c r="AF18" s="879"/>
      <c r="AG18" s="879"/>
      <c r="AH18" s="879"/>
      <c r="AI18" s="879"/>
      <c r="AJ18" s="880"/>
      <c r="AK18" s="878">
        <f>SUM(AK13:AQ17)</f>
        <v>120</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92</v>
      </c>
      <c r="Q19" s="658"/>
      <c r="R19" s="658"/>
      <c r="S19" s="658"/>
      <c r="T19" s="658"/>
      <c r="U19" s="658"/>
      <c r="V19" s="659"/>
      <c r="W19" s="657">
        <v>61</v>
      </c>
      <c r="X19" s="658"/>
      <c r="Y19" s="658"/>
      <c r="Z19" s="658"/>
      <c r="AA19" s="658"/>
      <c r="AB19" s="658"/>
      <c r="AC19" s="659"/>
      <c r="AD19" s="657">
        <v>70</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6" t="s">
        <v>10</v>
      </c>
      <c r="H20" s="877"/>
      <c r="I20" s="877"/>
      <c r="J20" s="877"/>
      <c r="K20" s="877"/>
      <c r="L20" s="877"/>
      <c r="M20" s="877"/>
      <c r="N20" s="877"/>
      <c r="O20" s="877"/>
      <c r="P20" s="311">
        <f>IF(P18=0, "-", SUM(P19)/P18)</f>
        <v>0.76666666666666672</v>
      </c>
      <c r="Q20" s="311"/>
      <c r="R20" s="311"/>
      <c r="S20" s="311"/>
      <c r="T20" s="311"/>
      <c r="U20" s="311"/>
      <c r="V20" s="311"/>
      <c r="W20" s="311">
        <f t="shared" ref="W20" si="0">IF(W18=0, "-", SUM(W19)/W18)</f>
        <v>0.59223300970873782</v>
      </c>
      <c r="X20" s="311"/>
      <c r="Y20" s="311"/>
      <c r="Z20" s="311"/>
      <c r="AA20" s="311"/>
      <c r="AB20" s="311"/>
      <c r="AC20" s="311"/>
      <c r="AD20" s="311">
        <f t="shared" ref="AD20" si="1">IF(AD18=0, "-", SUM(AD19)/AD18)</f>
        <v>0.57851239669421484</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498</v>
      </c>
      <c r="H21" s="310"/>
      <c r="I21" s="310"/>
      <c r="J21" s="310"/>
      <c r="K21" s="310"/>
      <c r="L21" s="310"/>
      <c r="M21" s="310"/>
      <c r="N21" s="310"/>
      <c r="O21" s="310"/>
      <c r="P21" s="311">
        <f>IF(P19=0, "-", SUM(P19)/SUM(P13,P14))</f>
        <v>0.76666666666666672</v>
      </c>
      <c r="Q21" s="311"/>
      <c r="R21" s="311"/>
      <c r="S21" s="311"/>
      <c r="T21" s="311"/>
      <c r="U21" s="311"/>
      <c r="V21" s="311"/>
      <c r="W21" s="311">
        <f t="shared" ref="W21" si="2">IF(W19=0, "-", SUM(W19)/SUM(W13,W14))</f>
        <v>0.59223300970873782</v>
      </c>
      <c r="X21" s="311"/>
      <c r="Y21" s="311"/>
      <c r="Z21" s="311"/>
      <c r="AA21" s="311"/>
      <c r="AB21" s="311"/>
      <c r="AC21" s="311"/>
      <c r="AD21" s="311">
        <f t="shared" ref="AD21" si="3">IF(AD19=0, "-", SUM(AD19)/SUM(AD13,AD14))</f>
        <v>0.57851239669421484</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539</v>
      </c>
      <c r="B22" s="964"/>
      <c r="C22" s="964"/>
      <c r="D22" s="964"/>
      <c r="E22" s="964"/>
      <c r="F22" s="965"/>
      <c r="G22" s="950" t="s">
        <v>475</v>
      </c>
      <c r="H22" s="215"/>
      <c r="I22" s="215"/>
      <c r="J22" s="215"/>
      <c r="K22" s="215"/>
      <c r="L22" s="215"/>
      <c r="M22" s="215"/>
      <c r="N22" s="215"/>
      <c r="O22" s="216"/>
      <c r="P22" s="935" t="s">
        <v>537</v>
      </c>
      <c r="Q22" s="215"/>
      <c r="R22" s="215"/>
      <c r="S22" s="215"/>
      <c r="T22" s="215"/>
      <c r="U22" s="215"/>
      <c r="V22" s="216"/>
      <c r="W22" s="935" t="s">
        <v>538</v>
      </c>
      <c r="X22" s="215"/>
      <c r="Y22" s="215"/>
      <c r="Z22" s="215"/>
      <c r="AA22" s="215"/>
      <c r="AB22" s="215"/>
      <c r="AC22" s="216"/>
      <c r="AD22" s="935" t="s">
        <v>474</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562</v>
      </c>
      <c r="H23" s="952"/>
      <c r="I23" s="952"/>
      <c r="J23" s="952"/>
      <c r="K23" s="952"/>
      <c r="L23" s="952"/>
      <c r="M23" s="952"/>
      <c r="N23" s="952"/>
      <c r="O23" s="953"/>
      <c r="P23" s="918">
        <v>119</v>
      </c>
      <c r="Q23" s="919"/>
      <c r="R23" s="919"/>
      <c r="S23" s="919"/>
      <c r="T23" s="919"/>
      <c r="U23" s="919"/>
      <c r="V23" s="936"/>
      <c r="W23" s="918" t="s">
        <v>654</v>
      </c>
      <c r="X23" s="919"/>
      <c r="Y23" s="919"/>
      <c r="Z23" s="919"/>
      <c r="AA23" s="919"/>
      <c r="AB23" s="919"/>
      <c r="AC23" s="936"/>
      <c r="AD23" s="973" t="s">
        <v>659</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563</v>
      </c>
      <c r="H24" s="955"/>
      <c r="I24" s="955"/>
      <c r="J24" s="955"/>
      <c r="K24" s="955"/>
      <c r="L24" s="955"/>
      <c r="M24" s="955"/>
      <c r="N24" s="955"/>
      <c r="O24" s="956"/>
      <c r="P24" s="657">
        <v>0.6</v>
      </c>
      <c r="Q24" s="658"/>
      <c r="R24" s="658"/>
      <c r="S24" s="658"/>
      <c r="T24" s="658"/>
      <c r="U24" s="658"/>
      <c r="V24" s="659"/>
      <c r="W24" s="657" t="s">
        <v>654</v>
      </c>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x14ac:dyDescent="0.15">
      <c r="A25" s="966"/>
      <c r="B25" s="967"/>
      <c r="C25" s="967"/>
      <c r="D25" s="967"/>
      <c r="E25" s="967"/>
      <c r="F25" s="968"/>
      <c r="G25" s="954" t="s">
        <v>564</v>
      </c>
      <c r="H25" s="955"/>
      <c r="I25" s="955"/>
      <c r="J25" s="955"/>
      <c r="K25" s="955"/>
      <c r="L25" s="955"/>
      <c r="M25" s="955"/>
      <c r="N25" s="955"/>
      <c r="O25" s="956"/>
      <c r="P25" s="657">
        <v>0</v>
      </c>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646</v>
      </c>
      <c r="H26" s="955"/>
      <c r="I26" s="955"/>
      <c r="J26" s="955"/>
      <c r="K26" s="955"/>
      <c r="L26" s="955"/>
      <c r="M26" s="955"/>
      <c r="N26" s="955"/>
      <c r="O26" s="956"/>
      <c r="P26" s="657">
        <v>0.2</v>
      </c>
      <c r="Q26" s="658"/>
      <c r="R26" s="658"/>
      <c r="S26" s="658"/>
      <c r="T26" s="658"/>
      <c r="U26" s="658"/>
      <c r="V26" s="659"/>
      <c r="W26" s="657" t="s">
        <v>654</v>
      </c>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t="s">
        <v>647</v>
      </c>
      <c r="H27" s="955"/>
      <c r="I27" s="955"/>
      <c r="J27" s="955"/>
      <c r="K27" s="955"/>
      <c r="L27" s="955"/>
      <c r="M27" s="955"/>
      <c r="N27" s="955"/>
      <c r="O27" s="956"/>
      <c r="P27" s="657">
        <v>0.2</v>
      </c>
      <c r="Q27" s="658"/>
      <c r="R27" s="658"/>
      <c r="S27" s="658"/>
      <c r="T27" s="658"/>
      <c r="U27" s="658"/>
      <c r="V27" s="659"/>
      <c r="W27" s="657" t="s">
        <v>655</v>
      </c>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479</v>
      </c>
      <c r="H28" s="958"/>
      <c r="I28" s="958"/>
      <c r="J28" s="958"/>
      <c r="K28" s="958"/>
      <c r="L28" s="958"/>
      <c r="M28" s="958"/>
      <c r="N28" s="958"/>
      <c r="O28" s="959"/>
      <c r="P28" s="878">
        <f>P29-SUM(P23:P27)</f>
        <v>0</v>
      </c>
      <c r="Q28" s="879"/>
      <c r="R28" s="879"/>
      <c r="S28" s="879"/>
      <c r="T28" s="879"/>
      <c r="U28" s="879"/>
      <c r="V28" s="880"/>
      <c r="W28" s="878" t="e">
        <f>W29-SUM(W23:W27)</f>
        <v>#VALUE!</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476</v>
      </c>
      <c r="H29" s="961"/>
      <c r="I29" s="961"/>
      <c r="J29" s="961"/>
      <c r="K29" s="961"/>
      <c r="L29" s="961"/>
      <c r="M29" s="961"/>
      <c r="N29" s="961"/>
      <c r="O29" s="962"/>
      <c r="P29" s="932">
        <f>AK13</f>
        <v>120</v>
      </c>
      <c r="Q29" s="933"/>
      <c r="R29" s="933"/>
      <c r="S29" s="933"/>
      <c r="T29" s="933"/>
      <c r="U29" s="933"/>
      <c r="V29" s="934"/>
      <c r="W29" s="932" t="str">
        <f>AR13</f>
        <v>-</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492</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90" t="s">
        <v>566</v>
      </c>
      <c r="AR31" s="193"/>
      <c r="AS31" s="126" t="s">
        <v>356</v>
      </c>
      <c r="AT31" s="127"/>
      <c r="AU31" s="192">
        <v>33</v>
      </c>
      <c r="AV31" s="192"/>
      <c r="AW31" s="394" t="s">
        <v>300</v>
      </c>
      <c r="AX31" s="395"/>
    </row>
    <row r="32" spans="1:50" ht="52.5" customHeight="1" x14ac:dyDescent="0.15">
      <c r="A32" s="399"/>
      <c r="B32" s="397"/>
      <c r="C32" s="397"/>
      <c r="D32" s="397"/>
      <c r="E32" s="397"/>
      <c r="F32" s="398"/>
      <c r="G32" s="561" t="s">
        <v>565</v>
      </c>
      <c r="H32" s="562"/>
      <c r="I32" s="562"/>
      <c r="J32" s="562"/>
      <c r="K32" s="562"/>
      <c r="L32" s="562"/>
      <c r="M32" s="562"/>
      <c r="N32" s="562"/>
      <c r="O32" s="563"/>
      <c r="P32" s="98" t="s">
        <v>642</v>
      </c>
      <c r="Q32" s="98"/>
      <c r="R32" s="98"/>
      <c r="S32" s="98"/>
      <c r="T32" s="98"/>
      <c r="U32" s="98"/>
      <c r="V32" s="98"/>
      <c r="W32" s="98"/>
      <c r="X32" s="99"/>
      <c r="Y32" s="467" t="s">
        <v>12</v>
      </c>
      <c r="Z32" s="527"/>
      <c r="AA32" s="528"/>
      <c r="AB32" s="457" t="s">
        <v>301</v>
      </c>
      <c r="AC32" s="457"/>
      <c r="AD32" s="457"/>
      <c r="AE32" s="211" t="s">
        <v>566</v>
      </c>
      <c r="AF32" s="212"/>
      <c r="AG32" s="212"/>
      <c r="AH32" s="212"/>
      <c r="AI32" s="211">
        <v>52.2</v>
      </c>
      <c r="AJ32" s="212"/>
      <c r="AK32" s="212"/>
      <c r="AL32" s="212"/>
      <c r="AM32" s="211" t="s">
        <v>566</v>
      </c>
      <c r="AN32" s="212"/>
      <c r="AO32" s="212"/>
      <c r="AP32" s="212"/>
      <c r="AQ32" s="333" t="s">
        <v>566</v>
      </c>
      <c r="AR32" s="200"/>
      <c r="AS32" s="200"/>
      <c r="AT32" s="334"/>
      <c r="AU32" s="212" t="s">
        <v>650</v>
      </c>
      <c r="AV32" s="212"/>
      <c r="AW32" s="212"/>
      <c r="AX32" s="214"/>
    </row>
    <row r="33" spans="1:50" ht="51.75" customHeight="1" x14ac:dyDescent="0.15">
      <c r="A33" s="400"/>
      <c r="B33" s="401"/>
      <c r="C33" s="401"/>
      <c r="D33" s="401"/>
      <c r="E33" s="401"/>
      <c r="F33" s="402"/>
      <c r="G33" s="564"/>
      <c r="H33" s="565"/>
      <c r="I33" s="565"/>
      <c r="J33" s="565"/>
      <c r="K33" s="565"/>
      <c r="L33" s="565"/>
      <c r="M33" s="565"/>
      <c r="N33" s="565"/>
      <c r="O33" s="566"/>
      <c r="P33" s="101"/>
      <c r="Q33" s="101"/>
      <c r="R33" s="101"/>
      <c r="S33" s="101"/>
      <c r="T33" s="101"/>
      <c r="U33" s="101"/>
      <c r="V33" s="101"/>
      <c r="W33" s="101"/>
      <c r="X33" s="102"/>
      <c r="Y33" s="411" t="s">
        <v>54</v>
      </c>
      <c r="Z33" s="412"/>
      <c r="AA33" s="413"/>
      <c r="AB33" s="519" t="s">
        <v>301</v>
      </c>
      <c r="AC33" s="519"/>
      <c r="AD33" s="519"/>
      <c r="AE33" s="211" t="s">
        <v>566</v>
      </c>
      <c r="AF33" s="212"/>
      <c r="AG33" s="212"/>
      <c r="AH33" s="212"/>
      <c r="AI33" s="211">
        <v>50</v>
      </c>
      <c r="AJ33" s="212"/>
      <c r="AK33" s="212"/>
      <c r="AL33" s="212"/>
      <c r="AM33" s="211" t="s">
        <v>567</v>
      </c>
      <c r="AN33" s="212"/>
      <c r="AO33" s="212"/>
      <c r="AP33" s="212"/>
      <c r="AQ33" s="333" t="s">
        <v>569</v>
      </c>
      <c r="AR33" s="200"/>
      <c r="AS33" s="200"/>
      <c r="AT33" s="334"/>
      <c r="AU33" s="212">
        <v>70</v>
      </c>
      <c r="AV33" s="212"/>
      <c r="AW33" s="212"/>
      <c r="AX33" s="214"/>
    </row>
    <row r="34" spans="1:50" ht="52.5" customHeight="1" x14ac:dyDescent="0.15">
      <c r="A34" s="399"/>
      <c r="B34" s="397"/>
      <c r="C34" s="397"/>
      <c r="D34" s="397"/>
      <c r="E34" s="397"/>
      <c r="F34" s="398"/>
      <c r="G34" s="567"/>
      <c r="H34" s="568"/>
      <c r="I34" s="568"/>
      <c r="J34" s="568"/>
      <c r="K34" s="568"/>
      <c r="L34" s="568"/>
      <c r="M34" s="568"/>
      <c r="N34" s="568"/>
      <c r="O34" s="569"/>
      <c r="P34" s="104"/>
      <c r="Q34" s="104"/>
      <c r="R34" s="104"/>
      <c r="S34" s="104"/>
      <c r="T34" s="104"/>
      <c r="U34" s="104"/>
      <c r="V34" s="104"/>
      <c r="W34" s="104"/>
      <c r="X34" s="105"/>
      <c r="Y34" s="411" t="s">
        <v>13</v>
      </c>
      <c r="Z34" s="412"/>
      <c r="AA34" s="413"/>
      <c r="AB34" s="553" t="s">
        <v>301</v>
      </c>
      <c r="AC34" s="553"/>
      <c r="AD34" s="553"/>
      <c r="AE34" s="211" t="s">
        <v>566</v>
      </c>
      <c r="AF34" s="212"/>
      <c r="AG34" s="212"/>
      <c r="AH34" s="212"/>
      <c r="AI34" s="211">
        <v>104.4</v>
      </c>
      <c r="AJ34" s="212"/>
      <c r="AK34" s="212"/>
      <c r="AL34" s="212"/>
      <c r="AM34" s="211" t="s">
        <v>568</v>
      </c>
      <c r="AN34" s="212"/>
      <c r="AO34" s="212"/>
      <c r="AP34" s="212"/>
      <c r="AQ34" s="333" t="s">
        <v>566</v>
      </c>
      <c r="AR34" s="200"/>
      <c r="AS34" s="200"/>
      <c r="AT34" s="334"/>
      <c r="AU34" s="212" t="s">
        <v>651</v>
      </c>
      <c r="AV34" s="212"/>
      <c r="AW34" s="212"/>
      <c r="AX34" s="214"/>
    </row>
    <row r="35" spans="1:50" ht="23.25" customHeight="1" x14ac:dyDescent="0.15">
      <c r="A35" s="219" t="s">
        <v>527</v>
      </c>
      <c r="B35" s="220"/>
      <c r="C35" s="220"/>
      <c r="D35" s="220"/>
      <c r="E35" s="220"/>
      <c r="F35" s="221"/>
      <c r="G35" s="225" t="s">
        <v>570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0" t="s">
        <v>492</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90" t="s">
        <v>573</v>
      </c>
      <c r="AR38" s="193"/>
      <c r="AS38" s="126" t="s">
        <v>356</v>
      </c>
      <c r="AT38" s="127"/>
      <c r="AU38" s="192">
        <v>30</v>
      </c>
      <c r="AV38" s="192"/>
      <c r="AW38" s="394" t="s">
        <v>300</v>
      </c>
      <c r="AX38" s="395"/>
    </row>
    <row r="39" spans="1:50" ht="57" customHeight="1" x14ac:dyDescent="0.15">
      <c r="A39" s="399"/>
      <c r="B39" s="397"/>
      <c r="C39" s="397"/>
      <c r="D39" s="397"/>
      <c r="E39" s="397"/>
      <c r="F39" s="398"/>
      <c r="G39" s="561" t="s">
        <v>571</v>
      </c>
      <c r="H39" s="562"/>
      <c r="I39" s="562"/>
      <c r="J39" s="562"/>
      <c r="K39" s="562"/>
      <c r="L39" s="562"/>
      <c r="M39" s="562"/>
      <c r="N39" s="562"/>
      <c r="O39" s="563"/>
      <c r="P39" s="98" t="s">
        <v>643</v>
      </c>
      <c r="Q39" s="98"/>
      <c r="R39" s="98"/>
      <c r="S39" s="98"/>
      <c r="T39" s="98"/>
      <c r="U39" s="98"/>
      <c r="V39" s="98"/>
      <c r="W39" s="98"/>
      <c r="X39" s="99"/>
      <c r="Y39" s="467" t="s">
        <v>12</v>
      </c>
      <c r="Z39" s="527"/>
      <c r="AA39" s="528"/>
      <c r="AB39" s="457" t="s">
        <v>572</v>
      </c>
      <c r="AC39" s="457"/>
      <c r="AD39" s="457"/>
      <c r="AE39" s="211">
        <v>86</v>
      </c>
      <c r="AF39" s="212"/>
      <c r="AG39" s="212"/>
      <c r="AH39" s="212"/>
      <c r="AI39" s="211">
        <v>97</v>
      </c>
      <c r="AJ39" s="212"/>
      <c r="AK39" s="212"/>
      <c r="AL39" s="212"/>
      <c r="AM39" s="211">
        <v>94</v>
      </c>
      <c r="AN39" s="212"/>
      <c r="AO39" s="212"/>
      <c r="AP39" s="212"/>
      <c r="AQ39" s="333" t="s">
        <v>573</v>
      </c>
      <c r="AR39" s="200"/>
      <c r="AS39" s="200"/>
      <c r="AT39" s="334"/>
      <c r="AU39" s="212" t="s">
        <v>573</v>
      </c>
      <c r="AV39" s="212"/>
      <c r="AW39" s="212"/>
      <c r="AX39" s="214"/>
    </row>
    <row r="40" spans="1:50" ht="51.75" customHeight="1" x14ac:dyDescent="0.15">
      <c r="A40" s="400"/>
      <c r="B40" s="401"/>
      <c r="C40" s="401"/>
      <c r="D40" s="401"/>
      <c r="E40" s="401"/>
      <c r="F40" s="402"/>
      <c r="G40" s="564"/>
      <c r="H40" s="565"/>
      <c r="I40" s="565"/>
      <c r="J40" s="565"/>
      <c r="K40" s="565"/>
      <c r="L40" s="565"/>
      <c r="M40" s="565"/>
      <c r="N40" s="565"/>
      <c r="O40" s="566"/>
      <c r="P40" s="101"/>
      <c r="Q40" s="101"/>
      <c r="R40" s="101"/>
      <c r="S40" s="101"/>
      <c r="T40" s="101"/>
      <c r="U40" s="101"/>
      <c r="V40" s="101"/>
      <c r="W40" s="101"/>
      <c r="X40" s="102"/>
      <c r="Y40" s="411" t="s">
        <v>54</v>
      </c>
      <c r="Z40" s="412"/>
      <c r="AA40" s="413"/>
      <c r="AB40" s="519" t="s">
        <v>572</v>
      </c>
      <c r="AC40" s="519"/>
      <c r="AD40" s="519"/>
      <c r="AE40" s="211">
        <v>80</v>
      </c>
      <c r="AF40" s="212"/>
      <c r="AG40" s="212"/>
      <c r="AH40" s="212"/>
      <c r="AI40" s="211">
        <v>80</v>
      </c>
      <c r="AJ40" s="212"/>
      <c r="AK40" s="212"/>
      <c r="AL40" s="212"/>
      <c r="AM40" s="211">
        <v>80</v>
      </c>
      <c r="AN40" s="212"/>
      <c r="AO40" s="212"/>
      <c r="AP40" s="212"/>
      <c r="AQ40" s="333" t="s">
        <v>573</v>
      </c>
      <c r="AR40" s="200"/>
      <c r="AS40" s="200"/>
      <c r="AT40" s="334"/>
      <c r="AU40" s="212">
        <v>80</v>
      </c>
      <c r="AV40" s="212"/>
      <c r="AW40" s="212"/>
      <c r="AX40" s="214"/>
    </row>
    <row r="41" spans="1:50" ht="54" customHeight="1" x14ac:dyDescent="0.15">
      <c r="A41" s="403"/>
      <c r="B41" s="404"/>
      <c r="C41" s="404"/>
      <c r="D41" s="404"/>
      <c r="E41" s="404"/>
      <c r="F41" s="405"/>
      <c r="G41" s="567"/>
      <c r="H41" s="568"/>
      <c r="I41" s="568"/>
      <c r="J41" s="568"/>
      <c r="K41" s="568"/>
      <c r="L41" s="568"/>
      <c r="M41" s="568"/>
      <c r="N41" s="568"/>
      <c r="O41" s="569"/>
      <c r="P41" s="104"/>
      <c r="Q41" s="104"/>
      <c r="R41" s="104"/>
      <c r="S41" s="104"/>
      <c r="T41" s="104"/>
      <c r="U41" s="104"/>
      <c r="V41" s="104"/>
      <c r="W41" s="104"/>
      <c r="X41" s="105"/>
      <c r="Y41" s="411" t="s">
        <v>13</v>
      </c>
      <c r="Z41" s="412"/>
      <c r="AA41" s="413"/>
      <c r="AB41" s="553" t="s">
        <v>301</v>
      </c>
      <c r="AC41" s="553"/>
      <c r="AD41" s="553"/>
      <c r="AE41" s="211">
        <v>107.5</v>
      </c>
      <c r="AF41" s="212"/>
      <c r="AG41" s="212"/>
      <c r="AH41" s="212"/>
      <c r="AI41" s="211">
        <v>121.3</v>
      </c>
      <c r="AJ41" s="212"/>
      <c r="AK41" s="212"/>
      <c r="AL41" s="212"/>
      <c r="AM41" s="211">
        <v>117.5</v>
      </c>
      <c r="AN41" s="212"/>
      <c r="AO41" s="212"/>
      <c r="AP41" s="212"/>
      <c r="AQ41" s="333" t="s">
        <v>573</v>
      </c>
      <c r="AR41" s="200"/>
      <c r="AS41" s="200"/>
      <c r="AT41" s="334"/>
      <c r="AU41" s="212" t="s">
        <v>573</v>
      </c>
      <c r="AV41" s="212"/>
      <c r="AW41" s="212"/>
      <c r="AX41" s="214"/>
    </row>
    <row r="42" spans="1:50" ht="23.25" customHeight="1" x14ac:dyDescent="0.15">
      <c r="A42" s="219" t="s">
        <v>527</v>
      </c>
      <c r="B42" s="220"/>
      <c r="C42" s="220"/>
      <c r="D42" s="220"/>
      <c r="E42" s="220"/>
      <c r="F42" s="221"/>
      <c r="G42" s="225" t="s">
        <v>574</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492</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90"/>
      <c r="AR45" s="193"/>
      <c r="AS45" s="126" t="s">
        <v>356</v>
      </c>
      <c r="AT45" s="127"/>
      <c r="AU45" s="192"/>
      <c r="AV45" s="192"/>
      <c r="AW45" s="394" t="s">
        <v>300</v>
      </c>
      <c r="AX45" s="395"/>
    </row>
    <row r="46" spans="1:50" ht="23.25" hidden="1" customHeight="1" x14ac:dyDescent="0.15">
      <c r="A46" s="399"/>
      <c r="B46" s="397"/>
      <c r="C46" s="397"/>
      <c r="D46" s="397"/>
      <c r="E46" s="397"/>
      <c r="F46" s="398"/>
      <c r="G46" s="561"/>
      <c r="H46" s="562"/>
      <c r="I46" s="562"/>
      <c r="J46" s="562"/>
      <c r="K46" s="562"/>
      <c r="L46" s="562"/>
      <c r="M46" s="562"/>
      <c r="N46" s="562"/>
      <c r="O46" s="563"/>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4"/>
      <c r="H47" s="565"/>
      <c r="I47" s="565"/>
      <c r="J47" s="565"/>
      <c r="K47" s="565"/>
      <c r="L47" s="565"/>
      <c r="M47" s="565"/>
      <c r="N47" s="565"/>
      <c r="O47" s="566"/>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7"/>
      <c r="H48" s="568"/>
      <c r="I48" s="568"/>
      <c r="J48" s="568"/>
      <c r="K48" s="568"/>
      <c r="L48" s="568"/>
      <c r="M48" s="568"/>
      <c r="N48" s="568"/>
      <c r="O48" s="569"/>
      <c r="P48" s="104"/>
      <c r="Q48" s="104"/>
      <c r="R48" s="104"/>
      <c r="S48" s="104"/>
      <c r="T48" s="104"/>
      <c r="U48" s="104"/>
      <c r="V48" s="104"/>
      <c r="W48" s="104"/>
      <c r="X48" s="105"/>
      <c r="Y48" s="411" t="s">
        <v>13</v>
      </c>
      <c r="Z48" s="412"/>
      <c r="AA48" s="413"/>
      <c r="AB48" s="553" t="s">
        <v>301</v>
      </c>
      <c r="AC48" s="553"/>
      <c r="AD48" s="55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492</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90"/>
      <c r="AR52" s="193"/>
      <c r="AS52" s="126" t="s">
        <v>356</v>
      </c>
      <c r="AT52" s="127"/>
      <c r="AU52" s="192"/>
      <c r="AV52" s="192"/>
      <c r="AW52" s="394" t="s">
        <v>300</v>
      </c>
      <c r="AX52" s="395"/>
    </row>
    <row r="53" spans="1:50" ht="23.25" hidden="1" customHeight="1" x14ac:dyDescent="0.15">
      <c r="A53" s="399"/>
      <c r="B53" s="397"/>
      <c r="C53" s="397"/>
      <c r="D53" s="397"/>
      <c r="E53" s="397"/>
      <c r="F53" s="398"/>
      <c r="G53" s="561"/>
      <c r="H53" s="562"/>
      <c r="I53" s="562"/>
      <c r="J53" s="562"/>
      <c r="K53" s="562"/>
      <c r="L53" s="562"/>
      <c r="M53" s="562"/>
      <c r="N53" s="562"/>
      <c r="O53" s="563"/>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4"/>
      <c r="H54" s="565"/>
      <c r="I54" s="565"/>
      <c r="J54" s="565"/>
      <c r="K54" s="565"/>
      <c r="L54" s="565"/>
      <c r="M54" s="565"/>
      <c r="N54" s="565"/>
      <c r="O54" s="566"/>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7"/>
      <c r="H55" s="568"/>
      <c r="I55" s="568"/>
      <c r="J55" s="568"/>
      <c r="K55" s="568"/>
      <c r="L55" s="568"/>
      <c r="M55" s="568"/>
      <c r="N55" s="568"/>
      <c r="O55" s="569"/>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492</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90"/>
      <c r="AR59" s="193"/>
      <c r="AS59" s="126" t="s">
        <v>356</v>
      </c>
      <c r="AT59" s="127"/>
      <c r="AU59" s="192"/>
      <c r="AV59" s="192"/>
      <c r="AW59" s="394" t="s">
        <v>300</v>
      </c>
      <c r="AX59" s="395"/>
    </row>
    <row r="60" spans="1:50" ht="23.25" hidden="1" customHeight="1" x14ac:dyDescent="0.15">
      <c r="A60" s="399"/>
      <c r="B60" s="397"/>
      <c r="C60" s="397"/>
      <c r="D60" s="397"/>
      <c r="E60" s="397"/>
      <c r="F60" s="398"/>
      <c r="G60" s="561"/>
      <c r="H60" s="562"/>
      <c r="I60" s="562"/>
      <c r="J60" s="562"/>
      <c r="K60" s="562"/>
      <c r="L60" s="562"/>
      <c r="M60" s="562"/>
      <c r="N60" s="562"/>
      <c r="O60" s="563"/>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4"/>
      <c r="H61" s="565"/>
      <c r="I61" s="565"/>
      <c r="J61" s="565"/>
      <c r="K61" s="565"/>
      <c r="L61" s="565"/>
      <c r="M61" s="565"/>
      <c r="N61" s="565"/>
      <c r="O61" s="566"/>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7"/>
      <c r="H62" s="568"/>
      <c r="I62" s="568"/>
      <c r="J62" s="568"/>
      <c r="K62" s="568"/>
      <c r="L62" s="568"/>
      <c r="M62" s="568"/>
      <c r="N62" s="568"/>
      <c r="O62" s="569"/>
      <c r="P62" s="104"/>
      <c r="Q62" s="104"/>
      <c r="R62" s="104"/>
      <c r="S62" s="104"/>
      <c r="T62" s="104"/>
      <c r="U62" s="104"/>
      <c r="V62" s="104"/>
      <c r="W62" s="104"/>
      <c r="X62" s="105"/>
      <c r="Y62" s="411" t="s">
        <v>13</v>
      </c>
      <c r="Z62" s="412"/>
      <c r="AA62" s="413"/>
      <c r="AB62" s="553" t="s">
        <v>14</v>
      </c>
      <c r="AC62" s="553"/>
      <c r="AD62" s="55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493</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488</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491</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499</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493</v>
      </c>
      <c r="B73" s="503"/>
      <c r="C73" s="503"/>
      <c r="D73" s="503"/>
      <c r="E73" s="503"/>
      <c r="F73" s="504"/>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356</v>
      </c>
      <c r="AT74" s="127"/>
      <c r="AU74" s="590"/>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7"/>
      <c r="I78" s="588"/>
      <c r="J78" s="588"/>
      <c r="K78" s="588"/>
      <c r="L78" s="588"/>
      <c r="M78" s="588"/>
      <c r="N78" s="588"/>
      <c r="O78" s="589"/>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1" t="s">
        <v>487</v>
      </c>
      <c r="AP79" s="272"/>
      <c r="AQ79" s="272"/>
      <c r="AR79" s="81" t="s">
        <v>485</v>
      </c>
      <c r="AS79" s="271"/>
      <c r="AT79" s="272"/>
      <c r="AU79" s="272"/>
      <c r="AV79" s="272"/>
      <c r="AW79" s="272"/>
      <c r="AX79" s="946"/>
    </row>
    <row r="80" spans="1:50" ht="18.75" hidden="1" customHeight="1" x14ac:dyDescent="0.15">
      <c r="A80" s="864" t="s">
        <v>266</v>
      </c>
      <c r="B80" s="520" t="s">
        <v>484</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473</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4" t="s">
        <v>11</v>
      </c>
      <c r="AC85" s="555"/>
      <c r="AD85" s="556"/>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8" t="s">
        <v>62</v>
      </c>
      <c r="Z87" s="559"/>
      <c r="AA87" s="560"/>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7"/>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4" t="s">
        <v>11</v>
      </c>
      <c r="AC90" s="555"/>
      <c r="AD90" s="556"/>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8" t="s">
        <v>62</v>
      </c>
      <c r="Z92" s="559"/>
      <c r="AA92" s="560"/>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7"/>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4" t="s">
        <v>11</v>
      </c>
      <c r="AC95" s="555"/>
      <c r="AD95" s="556"/>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8" t="s">
        <v>62</v>
      </c>
      <c r="Z97" s="559"/>
      <c r="AA97" s="560"/>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7"/>
      <c r="AC98" s="578"/>
      <c r="AD98" s="579"/>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80"/>
      <c r="H99" s="208"/>
      <c r="I99" s="208"/>
      <c r="J99" s="208"/>
      <c r="K99" s="208"/>
      <c r="L99" s="208"/>
      <c r="M99" s="208"/>
      <c r="N99" s="208"/>
      <c r="O99" s="581"/>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494</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495</v>
      </c>
      <c r="AR100" s="314"/>
      <c r="AS100" s="314"/>
      <c r="AT100" s="315"/>
      <c r="AU100" s="313" t="s">
        <v>540</v>
      </c>
      <c r="AV100" s="314"/>
      <c r="AW100" s="314"/>
      <c r="AX100" s="316"/>
    </row>
    <row r="101" spans="1:60" ht="23.25" customHeight="1" x14ac:dyDescent="0.15">
      <c r="A101" s="418"/>
      <c r="B101" s="419"/>
      <c r="C101" s="419"/>
      <c r="D101" s="419"/>
      <c r="E101" s="419"/>
      <c r="F101" s="420"/>
      <c r="G101" s="98" t="s">
        <v>575</v>
      </c>
      <c r="H101" s="98"/>
      <c r="I101" s="98"/>
      <c r="J101" s="98"/>
      <c r="K101" s="98"/>
      <c r="L101" s="98"/>
      <c r="M101" s="98"/>
      <c r="N101" s="98"/>
      <c r="O101" s="98"/>
      <c r="P101" s="98"/>
      <c r="Q101" s="98"/>
      <c r="R101" s="98"/>
      <c r="S101" s="98"/>
      <c r="T101" s="98"/>
      <c r="U101" s="98"/>
      <c r="V101" s="98"/>
      <c r="W101" s="98"/>
      <c r="X101" s="99"/>
      <c r="Y101" s="538" t="s">
        <v>55</v>
      </c>
      <c r="Z101" s="539"/>
      <c r="AA101" s="540"/>
      <c r="AB101" s="457" t="s">
        <v>576</v>
      </c>
      <c r="AC101" s="457"/>
      <c r="AD101" s="457"/>
      <c r="AE101" s="211">
        <v>81286</v>
      </c>
      <c r="AF101" s="212"/>
      <c r="AG101" s="212"/>
      <c r="AH101" s="213"/>
      <c r="AI101" s="211">
        <v>106384</v>
      </c>
      <c r="AJ101" s="212"/>
      <c r="AK101" s="212"/>
      <c r="AL101" s="213"/>
      <c r="AM101" s="211">
        <v>139991</v>
      </c>
      <c r="AN101" s="212"/>
      <c r="AO101" s="212"/>
      <c r="AP101" s="213"/>
      <c r="AQ101" s="211" t="s">
        <v>577</v>
      </c>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576</v>
      </c>
      <c r="AC102" s="457"/>
      <c r="AD102" s="457"/>
      <c r="AE102" s="414">
        <v>90000</v>
      </c>
      <c r="AF102" s="414"/>
      <c r="AG102" s="414"/>
      <c r="AH102" s="414"/>
      <c r="AI102" s="414">
        <v>90000</v>
      </c>
      <c r="AJ102" s="414"/>
      <c r="AK102" s="414"/>
      <c r="AL102" s="414"/>
      <c r="AM102" s="414">
        <v>90000</v>
      </c>
      <c r="AN102" s="414"/>
      <c r="AO102" s="414"/>
      <c r="AP102" s="414"/>
      <c r="AQ102" s="266">
        <v>100000</v>
      </c>
      <c r="AR102" s="267"/>
      <c r="AS102" s="267"/>
      <c r="AT102" s="312"/>
      <c r="AU102" s="266"/>
      <c r="AV102" s="267"/>
      <c r="AW102" s="267"/>
      <c r="AX102" s="312"/>
    </row>
    <row r="103" spans="1:60" ht="31.5" customHeight="1" x14ac:dyDescent="0.15">
      <c r="A103" s="415" t="s">
        <v>494</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495</v>
      </c>
      <c r="AR103" s="278"/>
      <c r="AS103" s="278"/>
      <c r="AT103" s="317"/>
      <c r="AU103" s="277" t="s">
        <v>540</v>
      </c>
      <c r="AV103" s="278"/>
      <c r="AW103" s="278"/>
      <c r="AX103" s="279"/>
    </row>
    <row r="104" spans="1:60" ht="23.25" customHeight="1" x14ac:dyDescent="0.15">
      <c r="A104" s="418"/>
      <c r="B104" s="419"/>
      <c r="C104" s="419"/>
      <c r="D104" s="419"/>
      <c r="E104" s="419"/>
      <c r="F104" s="420"/>
      <c r="G104" s="98" t="s">
        <v>578</v>
      </c>
      <c r="H104" s="98"/>
      <c r="I104" s="98"/>
      <c r="J104" s="98"/>
      <c r="K104" s="98"/>
      <c r="L104" s="98"/>
      <c r="M104" s="98"/>
      <c r="N104" s="98"/>
      <c r="O104" s="98"/>
      <c r="P104" s="98"/>
      <c r="Q104" s="98"/>
      <c r="R104" s="98"/>
      <c r="S104" s="98"/>
      <c r="T104" s="98"/>
      <c r="U104" s="98"/>
      <c r="V104" s="98"/>
      <c r="W104" s="98"/>
      <c r="X104" s="99"/>
      <c r="Y104" s="461" t="s">
        <v>55</v>
      </c>
      <c r="Z104" s="462"/>
      <c r="AA104" s="463"/>
      <c r="AB104" s="541" t="s">
        <v>579</v>
      </c>
      <c r="AC104" s="542"/>
      <c r="AD104" s="543"/>
      <c r="AE104" s="211">
        <v>50</v>
      </c>
      <c r="AF104" s="212"/>
      <c r="AG104" s="212"/>
      <c r="AH104" s="213"/>
      <c r="AI104" s="211">
        <v>42</v>
      </c>
      <c r="AJ104" s="212"/>
      <c r="AK104" s="212"/>
      <c r="AL104" s="213"/>
      <c r="AM104" s="211">
        <v>58</v>
      </c>
      <c r="AN104" s="212"/>
      <c r="AO104" s="212"/>
      <c r="AP104" s="213"/>
      <c r="AQ104" s="211" t="s">
        <v>560</v>
      </c>
      <c r="AR104" s="212"/>
      <c r="AS104" s="212"/>
      <c r="AT104" s="213"/>
      <c r="AU104" s="211"/>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579</v>
      </c>
      <c r="AC105" s="465"/>
      <c r="AD105" s="466"/>
      <c r="AE105" s="414">
        <v>50</v>
      </c>
      <c r="AF105" s="414"/>
      <c r="AG105" s="414"/>
      <c r="AH105" s="414"/>
      <c r="AI105" s="414">
        <v>50</v>
      </c>
      <c r="AJ105" s="414"/>
      <c r="AK105" s="414"/>
      <c r="AL105" s="414"/>
      <c r="AM105" s="414">
        <v>50</v>
      </c>
      <c r="AN105" s="414"/>
      <c r="AO105" s="414"/>
      <c r="AP105" s="414"/>
      <c r="AQ105" s="211">
        <v>50</v>
      </c>
      <c r="AR105" s="212"/>
      <c r="AS105" s="212"/>
      <c r="AT105" s="213"/>
      <c r="AU105" s="266"/>
      <c r="AV105" s="267"/>
      <c r="AW105" s="267"/>
      <c r="AX105" s="312"/>
    </row>
    <row r="106" spans="1:60" ht="31.5" hidden="1" customHeight="1" x14ac:dyDescent="0.15">
      <c r="A106" s="415" t="s">
        <v>494</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495</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494</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495</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494</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495</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50"/>
      <c r="Z115" s="551"/>
      <c r="AA115" s="552"/>
      <c r="AB115" s="411" t="s">
        <v>11</v>
      </c>
      <c r="AC115" s="412"/>
      <c r="AD115" s="413"/>
      <c r="AE115" s="411" t="s">
        <v>357</v>
      </c>
      <c r="AF115" s="412"/>
      <c r="AG115" s="412"/>
      <c r="AH115" s="413"/>
      <c r="AI115" s="411" t="s">
        <v>363</v>
      </c>
      <c r="AJ115" s="412"/>
      <c r="AK115" s="412"/>
      <c r="AL115" s="413"/>
      <c r="AM115" s="411" t="s">
        <v>472</v>
      </c>
      <c r="AN115" s="412"/>
      <c r="AO115" s="412"/>
      <c r="AP115" s="413"/>
      <c r="AQ115" s="591" t="s">
        <v>541</v>
      </c>
      <c r="AR115" s="592"/>
      <c r="AS115" s="592"/>
      <c r="AT115" s="592"/>
      <c r="AU115" s="592"/>
      <c r="AV115" s="592"/>
      <c r="AW115" s="592"/>
      <c r="AX115" s="593"/>
    </row>
    <row r="116" spans="1:50" ht="23.25" customHeight="1" x14ac:dyDescent="0.15">
      <c r="A116" s="435"/>
      <c r="B116" s="436"/>
      <c r="C116" s="436"/>
      <c r="D116" s="436"/>
      <c r="E116" s="436"/>
      <c r="F116" s="437"/>
      <c r="G116" s="389" t="s">
        <v>581</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582</v>
      </c>
      <c r="AC116" s="459"/>
      <c r="AD116" s="460"/>
      <c r="AE116" s="414">
        <v>53.8</v>
      </c>
      <c r="AF116" s="414"/>
      <c r="AG116" s="414"/>
      <c r="AH116" s="414"/>
      <c r="AI116" s="414">
        <v>30.1</v>
      </c>
      <c r="AJ116" s="414"/>
      <c r="AK116" s="414"/>
      <c r="AL116" s="414"/>
      <c r="AM116" s="414">
        <v>21.7</v>
      </c>
      <c r="AN116" s="414"/>
      <c r="AO116" s="414"/>
      <c r="AP116" s="414"/>
      <c r="AQ116" s="211">
        <v>19.7</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583</v>
      </c>
      <c r="AC117" s="469"/>
      <c r="AD117" s="470"/>
      <c r="AE117" s="547" t="s">
        <v>586</v>
      </c>
      <c r="AF117" s="548"/>
      <c r="AG117" s="548"/>
      <c r="AH117" s="548"/>
      <c r="AI117" s="547" t="s">
        <v>584</v>
      </c>
      <c r="AJ117" s="548"/>
      <c r="AK117" s="548"/>
      <c r="AL117" s="548"/>
      <c r="AM117" s="547" t="s">
        <v>585</v>
      </c>
      <c r="AN117" s="548"/>
      <c r="AO117" s="548"/>
      <c r="AP117" s="548"/>
      <c r="AQ117" s="547" t="s">
        <v>587</v>
      </c>
      <c r="AR117" s="548"/>
      <c r="AS117" s="548"/>
      <c r="AT117" s="548"/>
      <c r="AU117" s="548"/>
      <c r="AV117" s="548"/>
      <c r="AW117" s="548"/>
      <c r="AX117" s="549"/>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50"/>
      <c r="Z118" s="551"/>
      <c r="AA118" s="552"/>
      <c r="AB118" s="411" t="s">
        <v>11</v>
      </c>
      <c r="AC118" s="412"/>
      <c r="AD118" s="413"/>
      <c r="AE118" s="411" t="s">
        <v>357</v>
      </c>
      <c r="AF118" s="412"/>
      <c r="AG118" s="412"/>
      <c r="AH118" s="413"/>
      <c r="AI118" s="411" t="s">
        <v>363</v>
      </c>
      <c r="AJ118" s="412"/>
      <c r="AK118" s="412"/>
      <c r="AL118" s="413"/>
      <c r="AM118" s="411" t="s">
        <v>472</v>
      </c>
      <c r="AN118" s="412"/>
      <c r="AO118" s="412"/>
      <c r="AP118" s="413"/>
      <c r="AQ118" s="591" t="s">
        <v>541</v>
      </c>
      <c r="AR118" s="592"/>
      <c r="AS118" s="592"/>
      <c r="AT118" s="592"/>
      <c r="AU118" s="592"/>
      <c r="AV118" s="592"/>
      <c r="AW118" s="592"/>
      <c r="AX118" s="593"/>
    </row>
    <row r="119" spans="1:50" ht="23.25" customHeight="1" x14ac:dyDescent="0.15">
      <c r="A119" s="435"/>
      <c r="B119" s="436"/>
      <c r="C119" s="436"/>
      <c r="D119" s="436"/>
      <c r="E119" s="436"/>
      <c r="F119" s="437"/>
      <c r="G119" s="389" t="s">
        <v>588</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589</v>
      </c>
      <c r="AC119" s="459"/>
      <c r="AD119" s="460"/>
      <c r="AE119" s="414">
        <v>289714.3</v>
      </c>
      <c r="AF119" s="414"/>
      <c r="AG119" s="414"/>
      <c r="AH119" s="414"/>
      <c r="AI119" s="414">
        <v>371803.3</v>
      </c>
      <c r="AJ119" s="414"/>
      <c r="AK119" s="414"/>
      <c r="AL119" s="414"/>
      <c r="AM119" s="414">
        <v>522580.6</v>
      </c>
      <c r="AN119" s="414"/>
      <c r="AO119" s="414"/>
      <c r="AP119" s="414"/>
      <c r="AQ119" s="414">
        <v>604067.80000000005</v>
      </c>
      <c r="AR119" s="414"/>
      <c r="AS119" s="414"/>
      <c r="AT119" s="414"/>
      <c r="AU119" s="414"/>
      <c r="AV119" s="414"/>
      <c r="AW119" s="414"/>
      <c r="AX119" s="546"/>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583</v>
      </c>
      <c r="AC120" s="469"/>
      <c r="AD120" s="470"/>
      <c r="AE120" s="547" t="s">
        <v>590</v>
      </c>
      <c r="AF120" s="548"/>
      <c r="AG120" s="548"/>
      <c r="AH120" s="548"/>
      <c r="AI120" s="547" t="s">
        <v>591</v>
      </c>
      <c r="AJ120" s="548"/>
      <c r="AK120" s="548"/>
      <c r="AL120" s="548"/>
      <c r="AM120" s="547" t="s">
        <v>592</v>
      </c>
      <c r="AN120" s="548"/>
      <c r="AO120" s="548"/>
      <c r="AP120" s="548"/>
      <c r="AQ120" s="547" t="s">
        <v>593</v>
      </c>
      <c r="AR120" s="548"/>
      <c r="AS120" s="548"/>
      <c r="AT120" s="548"/>
      <c r="AU120" s="548"/>
      <c r="AV120" s="548"/>
      <c r="AW120" s="548"/>
      <c r="AX120" s="549"/>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50"/>
      <c r="Z121" s="551"/>
      <c r="AA121" s="552"/>
      <c r="AB121" s="411" t="s">
        <v>11</v>
      </c>
      <c r="AC121" s="412"/>
      <c r="AD121" s="413"/>
      <c r="AE121" s="411" t="s">
        <v>357</v>
      </c>
      <c r="AF121" s="412"/>
      <c r="AG121" s="412"/>
      <c r="AH121" s="413"/>
      <c r="AI121" s="411" t="s">
        <v>363</v>
      </c>
      <c r="AJ121" s="412"/>
      <c r="AK121" s="412"/>
      <c r="AL121" s="413"/>
      <c r="AM121" s="411" t="s">
        <v>472</v>
      </c>
      <c r="AN121" s="412"/>
      <c r="AO121" s="412"/>
      <c r="AP121" s="413"/>
      <c r="AQ121" s="591" t="s">
        <v>541</v>
      </c>
      <c r="AR121" s="592"/>
      <c r="AS121" s="592"/>
      <c r="AT121" s="592"/>
      <c r="AU121" s="592"/>
      <c r="AV121" s="592"/>
      <c r="AW121" s="592"/>
      <c r="AX121" s="593"/>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50"/>
      <c r="Z124" s="551"/>
      <c r="AA124" s="552"/>
      <c r="AB124" s="411" t="s">
        <v>11</v>
      </c>
      <c r="AC124" s="412"/>
      <c r="AD124" s="413"/>
      <c r="AE124" s="411" t="s">
        <v>357</v>
      </c>
      <c r="AF124" s="412"/>
      <c r="AG124" s="412"/>
      <c r="AH124" s="413"/>
      <c r="AI124" s="411" t="s">
        <v>363</v>
      </c>
      <c r="AJ124" s="412"/>
      <c r="AK124" s="412"/>
      <c r="AL124" s="413"/>
      <c r="AM124" s="411" t="s">
        <v>472</v>
      </c>
      <c r="AN124" s="412"/>
      <c r="AO124" s="412"/>
      <c r="AP124" s="413"/>
      <c r="AQ124" s="591" t="s">
        <v>541</v>
      </c>
      <c r="AR124" s="592"/>
      <c r="AS124" s="592"/>
      <c r="AT124" s="592"/>
      <c r="AU124" s="592"/>
      <c r="AV124" s="592"/>
      <c r="AW124" s="592"/>
      <c r="AX124" s="593"/>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503</v>
      </c>
      <c r="AC126" s="469"/>
      <c r="AD126" s="47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1" t="s">
        <v>541</v>
      </c>
      <c r="AR127" s="592"/>
      <c r="AS127" s="592"/>
      <c r="AT127" s="592"/>
      <c r="AU127" s="592"/>
      <c r="AV127" s="592"/>
      <c r="AW127" s="592"/>
      <c r="AX127" s="593"/>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503</v>
      </c>
      <c r="AC129" s="469"/>
      <c r="AD129" s="47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1" t="s">
        <v>369</v>
      </c>
      <c r="B130" s="178"/>
      <c r="C130" s="177" t="s">
        <v>366</v>
      </c>
      <c r="D130" s="178"/>
      <c r="E130" s="162" t="s">
        <v>399</v>
      </c>
      <c r="F130" s="163"/>
      <c r="G130" s="164" t="s">
        <v>594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595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573</v>
      </c>
      <c r="AR133" s="192"/>
      <c r="AS133" s="126" t="s">
        <v>356</v>
      </c>
      <c r="AT133" s="127"/>
      <c r="AU133" s="193">
        <v>34</v>
      </c>
      <c r="AV133" s="193"/>
      <c r="AW133" s="126" t="s">
        <v>300</v>
      </c>
      <c r="AX133" s="188"/>
    </row>
    <row r="134" spans="1:50" ht="39.75" customHeight="1" x14ac:dyDescent="0.15">
      <c r="A134" s="182"/>
      <c r="B134" s="179"/>
      <c r="C134" s="173"/>
      <c r="D134" s="179"/>
      <c r="E134" s="173"/>
      <c r="F134" s="174"/>
      <c r="G134" s="97" t="s">
        <v>596</v>
      </c>
      <c r="H134" s="98"/>
      <c r="I134" s="98"/>
      <c r="J134" s="98"/>
      <c r="K134" s="98"/>
      <c r="L134" s="98"/>
      <c r="M134" s="98"/>
      <c r="N134" s="98"/>
      <c r="O134" s="98"/>
      <c r="P134" s="98"/>
      <c r="Q134" s="98"/>
      <c r="R134" s="98"/>
      <c r="S134" s="98"/>
      <c r="T134" s="98"/>
      <c r="U134" s="98"/>
      <c r="V134" s="98"/>
      <c r="W134" s="98"/>
      <c r="X134" s="99"/>
      <c r="Y134" s="194" t="s">
        <v>379</v>
      </c>
      <c r="Z134" s="195"/>
      <c r="AA134" s="196"/>
      <c r="AB134" s="197" t="s">
        <v>597</v>
      </c>
      <c r="AC134" s="198"/>
      <c r="AD134" s="198"/>
      <c r="AE134" s="199">
        <v>972</v>
      </c>
      <c r="AF134" s="200"/>
      <c r="AG134" s="200"/>
      <c r="AH134" s="200"/>
      <c r="AI134" s="199">
        <v>928</v>
      </c>
      <c r="AJ134" s="200"/>
      <c r="AK134" s="200"/>
      <c r="AL134" s="200"/>
      <c r="AM134" s="199">
        <v>978</v>
      </c>
      <c r="AN134" s="200"/>
      <c r="AO134" s="200"/>
      <c r="AP134" s="200"/>
      <c r="AQ134" s="199" t="s">
        <v>573</v>
      </c>
      <c r="AR134" s="200"/>
      <c r="AS134" s="200"/>
      <c r="AT134" s="200"/>
      <c r="AU134" s="199" t="s">
        <v>599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597</v>
      </c>
      <c r="AC135" s="206"/>
      <c r="AD135" s="206"/>
      <c r="AE135" s="199" t="s">
        <v>598</v>
      </c>
      <c r="AF135" s="200"/>
      <c r="AG135" s="200"/>
      <c r="AH135" s="200"/>
      <c r="AI135" s="199" t="s">
        <v>598</v>
      </c>
      <c r="AJ135" s="200"/>
      <c r="AK135" s="200"/>
      <c r="AL135" s="200"/>
      <c r="AM135" s="199">
        <v>929</v>
      </c>
      <c r="AN135" s="200"/>
      <c r="AO135" s="200"/>
      <c r="AP135" s="200"/>
      <c r="AQ135" s="199" t="s">
        <v>561</v>
      </c>
      <c r="AR135" s="200"/>
      <c r="AS135" s="200"/>
      <c r="AT135" s="200"/>
      <c r="AU135" s="199">
        <v>831</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573</v>
      </c>
      <c r="AR137" s="192"/>
      <c r="AS137" s="126" t="s">
        <v>356</v>
      </c>
      <c r="AT137" s="127"/>
      <c r="AU137" s="193">
        <v>34</v>
      </c>
      <c r="AV137" s="193"/>
      <c r="AW137" s="126" t="s">
        <v>300</v>
      </c>
      <c r="AX137" s="188"/>
    </row>
    <row r="138" spans="1:50" ht="39.75" customHeight="1" x14ac:dyDescent="0.15">
      <c r="A138" s="182"/>
      <c r="B138" s="179"/>
      <c r="C138" s="173"/>
      <c r="D138" s="179"/>
      <c r="E138" s="173"/>
      <c r="F138" s="174"/>
      <c r="G138" s="97" t="s">
        <v>600</v>
      </c>
      <c r="H138" s="98"/>
      <c r="I138" s="98"/>
      <c r="J138" s="98"/>
      <c r="K138" s="98"/>
      <c r="L138" s="98"/>
      <c r="M138" s="98"/>
      <c r="N138" s="98"/>
      <c r="O138" s="98"/>
      <c r="P138" s="98"/>
      <c r="Q138" s="98"/>
      <c r="R138" s="98"/>
      <c r="S138" s="98"/>
      <c r="T138" s="98"/>
      <c r="U138" s="98"/>
      <c r="V138" s="98"/>
      <c r="W138" s="98"/>
      <c r="X138" s="99"/>
      <c r="Y138" s="194" t="s">
        <v>379</v>
      </c>
      <c r="Z138" s="195"/>
      <c r="AA138" s="196"/>
      <c r="AB138" s="197" t="s">
        <v>579</v>
      </c>
      <c r="AC138" s="198"/>
      <c r="AD138" s="198"/>
      <c r="AE138" s="199">
        <v>116311</v>
      </c>
      <c r="AF138" s="200"/>
      <c r="AG138" s="200"/>
      <c r="AH138" s="200"/>
      <c r="AI138" s="199">
        <v>117910</v>
      </c>
      <c r="AJ138" s="200"/>
      <c r="AK138" s="200"/>
      <c r="AL138" s="200"/>
      <c r="AM138" s="199">
        <v>120460</v>
      </c>
      <c r="AN138" s="200"/>
      <c r="AO138" s="200"/>
      <c r="AP138" s="200"/>
      <c r="AQ138" s="199" t="s">
        <v>599</v>
      </c>
      <c r="AR138" s="200"/>
      <c r="AS138" s="200"/>
      <c r="AT138" s="200"/>
      <c r="AU138" s="199" t="s">
        <v>573</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579</v>
      </c>
      <c r="AC139" s="206"/>
      <c r="AD139" s="206"/>
      <c r="AE139" s="199" t="s">
        <v>561</v>
      </c>
      <c r="AF139" s="200"/>
      <c r="AG139" s="200"/>
      <c r="AH139" s="200"/>
      <c r="AI139" s="199" t="s">
        <v>573</v>
      </c>
      <c r="AJ139" s="200"/>
      <c r="AK139" s="200"/>
      <c r="AL139" s="200"/>
      <c r="AM139" s="199">
        <v>101639</v>
      </c>
      <c r="AN139" s="200"/>
      <c r="AO139" s="200"/>
      <c r="AP139" s="200"/>
      <c r="AQ139" s="199" t="s">
        <v>601</v>
      </c>
      <c r="AR139" s="200"/>
      <c r="AS139" s="200"/>
      <c r="AT139" s="200"/>
      <c r="AU139" s="199">
        <v>114437</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477</v>
      </c>
      <c r="R152" s="123"/>
      <c r="S152" s="123"/>
      <c r="T152" s="123"/>
      <c r="U152" s="123"/>
      <c r="V152" s="123"/>
      <c r="W152" s="123"/>
      <c r="X152" s="123"/>
      <c r="Y152" s="123"/>
      <c r="Z152" s="123"/>
      <c r="AA152" s="123"/>
      <c r="AB152" s="122" t="s">
        <v>478</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4.25" hidden="1" customHeight="1" x14ac:dyDescent="0.15">
      <c r="A154" s="182"/>
      <c r="B154" s="179"/>
      <c r="C154" s="173"/>
      <c r="D154" s="179"/>
      <c r="E154" s="173"/>
      <c r="F154" s="174"/>
      <c r="G154" s="97" t="s">
        <v>602</v>
      </c>
      <c r="H154" s="98"/>
      <c r="I154" s="98"/>
      <c r="J154" s="98"/>
      <c r="K154" s="98"/>
      <c r="L154" s="98"/>
      <c r="M154" s="98"/>
      <c r="N154" s="98"/>
      <c r="O154" s="98"/>
      <c r="P154" s="99"/>
      <c r="Q154" s="118" t="s">
        <v>602</v>
      </c>
      <c r="R154" s="98"/>
      <c r="S154" s="98"/>
      <c r="T154" s="98"/>
      <c r="U154" s="98"/>
      <c r="V154" s="98"/>
      <c r="W154" s="98"/>
      <c r="X154" s="98"/>
      <c r="Y154" s="98"/>
      <c r="Z154" s="98"/>
      <c r="AA154" s="286"/>
      <c r="AB154" s="134" t="s">
        <v>560</v>
      </c>
      <c r="AC154" s="135"/>
      <c r="AD154" s="135"/>
      <c r="AE154" s="140" t="s">
        <v>560</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4.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14.2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4.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602</v>
      </c>
      <c r="AF157" s="98"/>
      <c r="AG157" s="98"/>
      <c r="AH157" s="98"/>
      <c r="AI157" s="98"/>
      <c r="AJ157" s="98"/>
      <c r="AK157" s="98"/>
      <c r="AL157" s="98"/>
      <c r="AM157" s="98"/>
      <c r="AN157" s="98"/>
      <c r="AO157" s="98"/>
      <c r="AP157" s="98"/>
      <c r="AQ157" s="98"/>
      <c r="AR157" s="98"/>
      <c r="AS157" s="98"/>
      <c r="AT157" s="98"/>
      <c r="AU157" s="98"/>
      <c r="AV157" s="98"/>
      <c r="AW157" s="98"/>
      <c r="AX157" s="119"/>
    </row>
    <row r="158" spans="1:50" ht="14.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477</v>
      </c>
      <c r="R159" s="123"/>
      <c r="S159" s="123"/>
      <c r="T159" s="123"/>
      <c r="U159" s="123"/>
      <c r="V159" s="123"/>
      <c r="W159" s="123"/>
      <c r="X159" s="123"/>
      <c r="Y159" s="123"/>
      <c r="Z159" s="123"/>
      <c r="AA159" s="123"/>
      <c r="AB159" s="122" t="s">
        <v>478</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477</v>
      </c>
      <c r="R166" s="123"/>
      <c r="S166" s="123"/>
      <c r="T166" s="123"/>
      <c r="U166" s="123"/>
      <c r="V166" s="123"/>
      <c r="W166" s="123"/>
      <c r="X166" s="123"/>
      <c r="Y166" s="123"/>
      <c r="Z166" s="123"/>
      <c r="AA166" s="123"/>
      <c r="AB166" s="122" t="s">
        <v>478</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477</v>
      </c>
      <c r="R173" s="123"/>
      <c r="S173" s="123"/>
      <c r="T173" s="123"/>
      <c r="U173" s="123"/>
      <c r="V173" s="123"/>
      <c r="W173" s="123"/>
      <c r="X173" s="123"/>
      <c r="Y173" s="123"/>
      <c r="Z173" s="123"/>
      <c r="AA173" s="123"/>
      <c r="AB173" s="122" t="s">
        <v>478</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477</v>
      </c>
      <c r="R180" s="123"/>
      <c r="S180" s="123"/>
      <c r="T180" s="123"/>
      <c r="U180" s="123"/>
      <c r="V180" s="123"/>
      <c r="W180" s="123"/>
      <c r="X180" s="123"/>
      <c r="Y180" s="123"/>
      <c r="Z180" s="123"/>
      <c r="AA180" s="123"/>
      <c r="AB180" s="122" t="s">
        <v>478</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48.75" customHeight="1" x14ac:dyDescent="0.15">
      <c r="A188" s="182"/>
      <c r="B188" s="179"/>
      <c r="C188" s="173"/>
      <c r="D188" s="179"/>
      <c r="E188" s="118" t="s">
        <v>603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51"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477</v>
      </c>
      <c r="R212" s="123"/>
      <c r="S212" s="123"/>
      <c r="T212" s="123"/>
      <c r="U212" s="123"/>
      <c r="V212" s="123"/>
      <c r="W212" s="123"/>
      <c r="X212" s="123"/>
      <c r="Y212" s="123"/>
      <c r="Z212" s="123"/>
      <c r="AA212" s="123"/>
      <c r="AB212" s="122" t="s">
        <v>478</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477</v>
      </c>
      <c r="R219" s="123"/>
      <c r="S219" s="123"/>
      <c r="T219" s="123"/>
      <c r="U219" s="123"/>
      <c r="V219" s="123"/>
      <c r="W219" s="123"/>
      <c r="X219" s="123"/>
      <c r="Y219" s="123"/>
      <c r="Z219" s="123"/>
      <c r="AA219" s="123"/>
      <c r="AB219" s="122" t="s">
        <v>478</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477</v>
      </c>
      <c r="R226" s="123"/>
      <c r="S226" s="123"/>
      <c r="T226" s="123"/>
      <c r="U226" s="123"/>
      <c r="V226" s="123"/>
      <c r="W226" s="123"/>
      <c r="X226" s="123"/>
      <c r="Y226" s="123"/>
      <c r="Z226" s="123"/>
      <c r="AA226" s="123"/>
      <c r="AB226" s="122" t="s">
        <v>478</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477</v>
      </c>
      <c r="R233" s="123"/>
      <c r="S233" s="123"/>
      <c r="T233" s="123"/>
      <c r="U233" s="123"/>
      <c r="V233" s="123"/>
      <c r="W233" s="123"/>
      <c r="X233" s="123"/>
      <c r="Y233" s="123"/>
      <c r="Z233" s="123"/>
      <c r="AA233" s="123"/>
      <c r="AB233" s="122" t="s">
        <v>478</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477</v>
      </c>
      <c r="R240" s="123"/>
      <c r="S240" s="123"/>
      <c r="T240" s="123"/>
      <c r="U240" s="123"/>
      <c r="V240" s="123"/>
      <c r="W240" s="123"/>
      <c r="X240" s="123"/>
      <c r="Y240" s="123"/>
      <c r="Z240" s="123"/>
      <c r="AA240" s="123"/>
      <c r="AB240" s="122" t="s">
        <v>478</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477</v>
      </c>
      <c r="R272" s="123"/>
      <c r="S272" s="123"/>
      <c r="T272" s="123"/>
      <c r="U272" s="123"/>
      <c r="V272" s="123"/>
      <c r="W272" s="123"/>
      <c r="X272" s="123"/>
      <c r="Y272" s="123"/>
      <c r="Z272" s="123"/>
      <c r="AA272" s="123"/>
      <c r="AB272" s="122" t="s">
        <v>478</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477</v>
      </c>
      <c r="R279" s="123"/>
      <c r="S279" s="123"/>
      <c r="T279" s="123"/>
      <c r="U279" s="123"/>
      <c r="V279" s="123"/>
      <c r="W279" s="123"/>
      <c r="X279" s="123"/>
      <c r="Y279" s="123"/>
      <c r="Z279" s="123"/>
      <c r="AA279" s="123"/>
      <c r="AB279" s="122" t="s">
        <v>478</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477</v>
      </c>
      <c r="R286" s="123"/>
      <c r="S286" s="123"/>
      <c r="T286" s="123"/>
      <c r="U286" s="123"/>
      <c r="V286" s="123"/>
      <c r="W286" s="123"/>
      <c r="X286" s="123"/>
      <c r="Y286" s="123"/>
      <c r="Z286" s="123"/>
      <c r="AA286" s="123"/>
      <c r="AB286" s="122" t="s">
        <v>478</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477</v>
      </c>
      <c r="R293" s="123"/>
      <c r="S293" s="123"/>
      <c r="T293" s="123"/>
      <c r="U293" s="123"/>
      <c r="V293" s="123"/>
      <c r="W293" s="123"/>
      <c r="X293" s="123"/>
      <c r="Y293" s="123"/>
      <c r="Z293" s="123"/>
      <c r="AA293" s="123"/>
      <c r="AB293" s="122" t="s">
        <v>478</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477</v>
      </c>
      <c r="R300" s="123"/>
      <c r="S300" s="123"/>
      <c r="T300" s="123"/>
      <c r="U300" s="123"/>
      <c r="V300" s="123"/>
      <c r="W300" s="123"/>
      <c r="X300" s="123"/>
      <c r="Y300" s="123"/>
      <c r="Z300" s="123"/>
      <c r="AA300" s="123"/>
      <c r="AB300" s="122" t="s">
        <v>478</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477</v>
      </c>
      <c r="R332" s="123"/>
      <c r="S332" s="123"/>
      <c r="T332" s="123"/>
      <c r="U332" s="123"/>
      <c r="V332" s="123"/>
      <c r="W332" s="123"/>
      <c r="X332" s="123"/>
      <c r="Y332" s="123"/>
      <c r="Z332" s="123"/>
      <c r="AA332" s="123"/>
      <c r="AB332" s="122" t="s">
        <v>478</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477</v>
      </c>
      <c r="R339" s="123"/>
      <c r="S339" s="123"/>
      <c r="T339" s="123"/>
      <c r="U339" s="123"/>
      <c r="V339" s="123"/>
      <c r="W339" s="123"/>
      <c r="X339" s="123"/>
      <c r="Y339" s="123"/>
      <c r="Z339" s="123"/>
      <c r="AA339" s="123"/>
      <c r="AB339" s="122" t="s">
        <v>478</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477</v>
      </c>
      <c r="R346" s="123"/>
      <c r="S346" s="123"/>
      <c r="T346" s="123"/>
      <c r="U346" s="123"/>
      <c r="V346" s="123"/>
      <c r="W346" s="123"/>
      <c r="X346" s="123"/>
      <c r="Y346" s="123"/>
      <c r="Z346" s="123"/>
      <c r="AA346" s="123"/>
      <c r="AB346" s="122" t="s">
        <v>478</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477</v>
      </c>
      <c r="R353" s="123"/>
      <c r="S353" s="123"/>
      <c r="T353" s="123"/>
      <c r="U353" s="123"/>
      <c r="V353" s="123"/>
      <c r="W353" s="123"/>
      <c r="X353" s="123"/>
      <c r="Y353" s="123"/>
      <c r="Z353" s="123"/>
      <c r="AA353" s="123"/>
      <c r="AB353" s="122" t="s">
        <v>478</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477</v>
      </c>
      <c r="R360" s="123"/>
      <c r="S360" s="123"/>
      <c r="T360" s="123"/>
      <c r="U360" s="123"/>
      <c r="V360" s="123"/>
      <c r="W360" s="123"/>
      <c r="X360" s="123"/>
      <c r="Y360" s="123"/>
      <c r="Z360" s="123"/>
      <c r="AA360" s="123"/>
      <c r="AB360" s="122" t="s">
        <v>478</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477</v>
      </c>
      <c r="R392" s="123"/>
      <c r="S392" s="123"/>
      <c r="T392" s="123"/>
      <c r="U392" s="123"/>
      <c r="V392" s="123"/>
      <c r="W392" s="123"/>
      <c r="X392" s="123"/>
      <c r="Y392" s="123"/>
      <c r="Z392" s="123"/>
      <c r="AA392" s="123"/>
      <c r="AB392" s="122" t="s">
        <v>478</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477</v>
      </c>
      <c r="R399" s="123"/>
      <c r="S399" s="123"/>
      <c r="T399" s="123"/>
      <c r="U399" s="123"/>
      <c r="V399" s="123"/>
      <c r="W399" s="123"/>
      <c r="X399" s="123"/>
      <c r="Y399" s="123"/>
      <c r="Z399" s="123"/>
      <c r="AA399" s="123"/>
      <c r="AB399" s="122" t="s">
        <v>478</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477</v>
      </c>
      <c r="R406" s="123"/>
      <c r="S406" s="123"/>
      <c r="T406" s="123"/>
      <c r="U406" s="123"/>
      <c r="V406" s="123"/>
      <c r="W406" s="123"/>
      <c r="X406" s="123"/>
      <c r="Y406" s="123"/>
      <c r="Z406" s="123"/>
      <c r="AA406" s="123"/>
      <c r="AB406" s="122" t="s">
        <v>478</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477</v>
      </c>
      <c r="R413" s="123"/>
      <c r="S413" s="123"/>
      <c r="T413" s="123"/>
      <c r="U413" s="123"/>
      <c r="V413" s="123"/>
      <c r="W413" s="123"/>
      <c r="X413" s="123"/>
      <c r="Y413" s="123"/>
      <c r="Z413" s="123"/>
      <c r="AA413" s="123"/>
      <c r="AB413" s="122" t="s">
        <v>478</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477</v>
      </c>
      <c r="R420" s="123"/>
      <c r="S420" s="123"/>
      <c r="T420" s="123"/>
      <c r="U420" s="123"/>
      <c r="V420" s="123"/>
      <c r="W420" s="123"/>
      <c r="X420" s="123"/>
      <c r="Y420" s="123"/>
      <c r="Z420" s="123"/>
      <c r="AA420" s="123"/>
      <c r="AB420" s="122" t="s">
        <v>478</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556</v>
      </c>
      <c r="K430" s="900"/>
      <c r="L430" s="900"/>
      <c r="M430" s="900"/>
      <c r="N430" s="900"/>
      <c r="O430" s="900"/>
      <c r="P430" s="900"/>
      <c r="Q430" s="900"/>
      <c r="R430" s="900"/>
      <c r="S430" s="900"/>
      <c r="T430" s="901"/>
      <c r="U430" s="588" t="s">
        <v>602</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602</v>
      </c>
      <c r="AF432" s="193"/>
      <c r="AG432" s="126" t="s">
        <v>356</v>
      </c>
      <c r="AH432" s="127"/>
      <c r="AI432" s="149"/>
      <c r="AJ432" s="149"/>
      <c r="AK432" s="149"/>
      <c r="AL432" s="147"/>
      <c r="AM432" s="149"/>
      <c r="AN432" s="149"/>
      <c r="AO432" s="149"/>
      <c r="AP432" s="147"/>
      <c r="AQ432" s="590" t="s">
        <v>605</v>
      </c>
      <c r="AR432" s="193"/>
      <c r="AS432" s="126" t="s">
        <v>356</v>
      </c>
      <c r="AT432" s="127"/>
      <c r="AU432" s="193" t="s">
        <v>605</v>
      </c>
      <c r="AV432" s="193"/>
      <c r="AW432" s="126" t="s">
        <v>300</v>
      </c>
      <c r="AX432" s="188"/>
    </row>
    <row r="433" spans="1:50" ht="23.25" customHeight="1" x14ac:dyDescent="0.15">
      <c r="A433" s="182"/>
      <c r="B433" s="179"/>
      <c r="C433" s="173"/>
      <c r="D433" s="179"/>
      <c r="E433" s="335"/>
      <c r="F433" s="336"/>
      <c r="G433" s="97" t="s">
        <v>602</v>
      </c>
      <c r="H433" s="98"/>
      <c r="I433" s="98"/>
      <c r="J433" s="98"/>
      <c r="K433" s="98"/>
      <c r="L433" s="98"/>
      <c r="M433" s="98"/>
      <c r="N433" s="98"/>
      <c r="O433" s="98"/>
      <c r="P433" s="98"/>
      <c r="Q433" s="98"/>
      <c r="R433" s="98"/>
      <c r="S433" s="98"/>
      <c r="T433" s="98"/>
      <c r="U433" s="98"/>
      <c r="V433" s="98"/>
      <c r="W433" s="98"/>
      <c r="X433" s="99"/>
      <c r="Y433" s="194" t="s">
        <v>12</v>
      </c>
      <c r="Z433" s="195"/>
      <c r="AA433" s="196"/>
      <c r="AB433" s="206" t="s">
        <v>602</v>
      </c>
      <c r="AC433" s="206"/>
      <c r="AD433" s="206"/>
      <c r="AE433" s="333" t="s">
        <v>602</v>
      </c>
      <c r="AF433" s="200"/>
      <c r="AG433" s="200"/>
      <c r="AH433" s="200"/>
      <c r="AI433" s="333" t="s">
        <v>569</v>
      </c>
      <c r="AJ433" s="200"/>
      <c r="AK433" s="200"/>
      <c r="AL433" s="200"/>
      <c r="AM433" s="333" t="s">
        <v>558</v>
      </c>
      <c r="AN433" s="200"/>
      <c r="AO433" s="200"/>
      <c r="AP433" s="334"/>
      <c r="AQ433" s="333" t="s">
        <v>605</v>
      </c>
      <c r="AR433" s="200"/>
      <c r="AS433" s="200"/>
      <c r="AT433" s="334"/>
      <c r="AU433" s="200" t="s">
        <v>606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604</v>
      </c>
      <c r="AC434" s="198"/>
      <c r="AD434" s="198"/>
      <c r="AE434" s="333" t="s">
        <v>560</v>
      </c>
      <c r="AF434" s="200"/>
      <c r="AG434" s="200"/>
      <c r="AH434" s="334"/>
      <c r="AI434" s="333" t="s">
        <v>580</v>
      </c>
      <c r="AJ434" s="200"/>
      <c r="AK434" s="200"/>
      <c r="AL434" s="200"/>
      <c r="AM434" s="333" t="s">
        <v>558</v>
      </c>
      <c r="AN434" s="200"/>
      <c r="AO434" s="200"/>
      <c r="AP434" s="334"/>
      <c r="AQ434" s="333" t="s">
        <v>561</v>
      </c>
      <c r="AR434" s="200"/>
      <c r="AS434" s="200"/>
      <c r="AT434" s="334"/>
      <c r="AU434" s="200" t="s">
        <v>558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3" t="s">
        <v>580</v>
      </c>
      <c r="AF435" s="200"/>
      <c r="AG435" s="200"/>
      <c r="AH435" s="334"/>
      <c r="AI435" s="333" t="s">
        <v>569</v>
      </c>
      <c r="AJ435" s="200"/>
      <c r="AK435" s="200"/>
      <c r="AL435" s="200"/>
      <c r="AM435" s="333" t="s">
        <v>569</v>
      </c>
      <c r="AN435" s="200"/>
      <c r="AO435" s="200"/>
      <c r="AP435" s="334"/>
      <c r="AQ435" s="333" t="s">
        <v>561</v>
      </c>
      <c r="AR435" s="200"/>
      <c r="AS435" s="200"/>
      <c r="AT435" s="334"/>
      <c r="AU435" s="200" t="s">
        <v>560</v>
      </c>
      <c r="AV435" s="200"/>
      <c r="AW435" s="200"/>
      <c r="AX435" s="201"/>
    </row>
    <row r="436" spans="1:50" ht="18.75"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t="s">
        <v>605</v>
      </c>
      <c r="AF437" s="193"/>
      <c r="AG437" s="126" t="s">
        <v>356</v>
      </c>
      <c r="AH437" s="127"/>
      <c r="AI437" s="149"/>
      <c r="AJ437" s="149"/>
      <c r="AK437" s="149"/>
      <c r="AL437" s="147"/>
      <c r="AM437" s="149"/>
      <c r="AN437" s="149"/>
      <c r="AO437" s="149"/>
      <c r="AP437" s="147"/>
      <c r="AQ437" s="590" t="s">
        <v>608</v>
      </c>
      <c r="AR437" s="193"/>
      <c r="AS437" s="126" t="s">
        <v>356</v>
      </c>
      <c r="AT437" s="127"/>
      <c r="AU437" s="193" t="s">
        <v>560</v>
      </c>
      <c r="AV437" s="193"/>
      <c r="AW437" s="126" t="s">
        <v>300</v>
      </c>
      <c r="AX437" s="188"/>
    </row>
    <row r="438" spans="1:50" ht="23.25" customHeight="1" x14ac:dyDescent="0.15">
      <c r="A438" s="182"/>
      <c r="B438" s="179"/>
      <c r="C438" s="173"/>
      <c r="D438" s="179"/>
      <c r="E438" s="335"/>
      <c r="F438" s="336"/>
      <c r="G438" s="97" t="s">
        <v>602</v>
      </c>
      <c r="H438" s="98"/>
      <c r="I438" s="98"/>
      <c r="J438" s="98"/>
      <c r="K438" s="98"/>
      <c r="L438" s="98"/>
      <c r="M438" s="98"/>
      <c r="N438" s="98"/>
      <c r="O438" s="98"/>
      <c r="P438" s="98"/>
      <c r="Q438" s="98"/>
      <c r="R438" s="98"/>
      <c r="S438" s="98"/>
      <c r="T438" s="98"/>
      <c r="U438" s="98"/>
      <c r="V438" s="98"/>
      <c r="W438" s="98"/>
      <c r="X438" s="99"/>
      <c r="Y438" s="194" t="s">
        <v>12</v>
      </c>
      <c r="Z438" s="195"/>
      <c r="AA438" s="196"/>
      <c r="AB438" s="206" t="s">
        <v>606</v>
      </c>
      <c r="AC438" s="206"/>
      <c r="AD438" s="206"/>
      <c r="AE438" s="333" t="s">
        <v>604</v>
      </c>
      <c r="AF438" s="200"/>
      <c r="AG438" s="200"/>
      <c r="AH438" s="200"/>
      <c r="AI438" s="333" t="s">
        <v>560</v>
      </c>
      <c r="AJ438" s="200"/>
      <c r="AK438" s="200"/>
      <c r="AL438" s="200"/>
      <c r="AM438" s="333" t="s">
        <v>608</v>
      </c>
      <c r="AN438" s="200"/>
      <c r="AO438" s="200"/>
      <c r="AP438" s="334"/>
      <c r="AQ438" s="333" t="s">
        <v>608</v>
      </c>
      <c r="AR438" s="200"/>
      <c r="AS438" s="200"/>
      <c r="AT438" s="334"/>
      <c r="AU438" s="200" t="s">
        <v>608</v>
      </c>
      <c r="AV438" s="200"/>
      <c r="AW438" s="200"/>
      <c r="AX438" s="201"/>
    </row>
    <row r="439" spans="1:50" ht="23.25"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t="s">
        <v>560</v>
      </c>
      <c r="AC439" s="198"/>
      <c r="AD439" s="198"/>
      <c r="AE439" s="333" t="s">
        <v>561</v>
      </c>
      <c r="AF439" s="200"/>
      <c r="AG439" s="200"/>
      <c r="AH439" s="334"/>
      <c r="AI439" s="333" t="s">
        <v>607</v>
      </c>
      <c r="AJ439" s="200"/>
      <c r="AK439" s="200"/>
      <c r="AL439" s="200"/>
      <c r="AM439" s="333" t="s">
        <v>609</v>
      </c>
      <c r="AN439" s="200"/>
      <c r="AO439" s="200"/>
      <c r="AP439" s="334"/>
      <c r="AQ439" s="333" t="s">
        <v>608</v>
      </c>
      <c r="AR439" s="200"/>
      <c r="AS439" s="200"/>
      <c r="AT439" s="334"/>
      <c r="AU439" s="200" t="s">
        <v>560</v>
      </c>
      <c r="AV439" s="200"/>
      <c r="AW439" s="200"/>
      <c r="AX439" s="201"/>
    </row>
    <row r="440" spans="1:50" ht="23.25"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3" t="s">
        <v>561</v>
      </c>
      <c r="AF440" s="200"/>
      <c r="AG440" s="200"/>
      <c r="AH440" s="334"/>
      <c r="AI440" s="333" t="s">
        <v>560</v>
      </c>
      <c r="AJ440" s="200"/>
      <c r="AK440" s="200"/>
      <c r="AL440" s="200"/>
      <c r="AM440" s="333" t="s">
        <v>608</v>
      </c>
      <c r="AN440" s="200"/>
      <c r="AO440" s="200"/>
      <c r="AP440" s="334"/>
      <c r="AQ440" s="333" t="s">
        <v>560</v>
      </c>
      <c r="AR440" s="200"/>
      <c r="AS440" s="200"/>
      <c r="AT440" s="334"/>
      <c r="AU440" s="200" t="s">
        <v>560</v>
      </c>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0"/>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0"/>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0"/>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0"/>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0"/>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0"/>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0"/>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0"/>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9.5" customHeight="1" x14ac:dyDescent="0.15">
      <c r="A482" s="182"/>
      <c r="B482" s="179"/>
      <c r="C482" s="173"/>
      <c r="D482" s="179"/>
      <c r="E482" s="118" t="s">
        <v>602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9.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0"/>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0"/>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0"/>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0"/>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0"/>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0"/>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0"/>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0"/>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0"/>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0"/>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0"/>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0"/>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0"/>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0"/>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0"/>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0"/>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0"/>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0"/>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0"/>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0"/>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0"/>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0"/>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0"/>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0"/>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0"/>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0"/>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0"/>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0"/>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0"/>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0"/>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0"/>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0"/>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0"/>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0"/>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0"/>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0"/>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0"/>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0"/>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0"/>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0"/>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59.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554</v>
      </c>
      <c r="AE702" s="339"/>
      <c r="AF702" s="339"/>
      <c r="AG702" s="381" t="s">
        <v>610</v>
      </c>
      <c r="AH702" s="382"/>
      <c r="AI702" s="382"/>
      <c r="AJ702" s="382"/>
      <c r="AK702" s="382"/>
      <c r="AL702" s="382"/>
      <c r="AM702" s="382"/>
      <c r="AN702" s="382"/>
      <c r="AO702" s="382"/>
      <c r="AP702" s="382"/>
      <c r="AQ702" s="382"/>
      <c r="AR702" s="382"/>
      <c r="AS702" s="382"/>
      <c r="AT702" s="382"/>
      <c r="AU702" s="382"/>
      <c r="AV702" s="382"/>
      <c r="AW702" s="382"/>
      <c r="AX702" s="383"/>
    </row>
    <row r="703" spans="1:50" ht="62.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554</v>
      </c>
      <c r="AE703" s="322"/>
      <c r="AF703" s="322"/>
      <c r="AG703" s="94" t="s">
        <v>611</v>
      </c>
      <c r="AH703" s="95"/>
      <c r="AI703" s="95"/>
      <c r="AJ703" s="95"/>
      <c r="AK703" s="95"/>
      <c r="AL703" s="95"/>
      <c r="AM703" s="95"/>
      <c r="AN703" s="95"/>
      <c r="AO703" s="95"/>
      <c r="AP703" s="95"/>
      <c r="AQ703" s="95"/>
      <c r="AR703" s="95"/>
      <c r="AS703" s="95"/>
      <c r="AT703" s="95"/>
      <c r="AU703" s="95"/>
      <c r="AV703" s="95"/>
      <c r="AW703" s="95"/>
      <c r="AX703" s="96"/>
    </row>
    <row r="704" spans="1:50" ht="71.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554</v>
      </c>
      <c r="AE704" s="783"/>
      <c r="AF704" s="783"/>
      <c r="AG704" s="160" t="s">
        <v>641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554</v>
      </c>
      <c r="AE705" s="715"/>
      <c r="AF705" s="715"/>
      <c r="AG705" s="118" t="s">
        <v>614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613</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612</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63.7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554</v>
      </c>
      <c r="AE708" s="605"/>
      <c r="AF708" s="605"/>
      <c r="AG708" s="742" t="s">
        <v>616</v>
      </c>
      <c r="AH708" s="743"/>
      <c r="AI708" s="743"/>
      <c r="AJ708" s="743"/>
      <c r="AK708" s="743"/>
      <c r="AL708" s="743"/>
      <c r="AM708" s="743"/>
      <c r="AN708" s="743"/>
      <c r="AO708" s="743"/>
      <c r="AP708" s="743"/>
      <c r="AQ708" s="743"/>
      <c r="AR708" s="743"/>
      <c r="AS708" s="743"/>
      <c r="AT708" s="743"/>
      <c r="AU708" s="743"/>
      <c r="AV708" s="743"/>
      <c r="AW708" s="743"/>
      <c r="AX708" s="744"/>
    </row>
    <row r="709" spans="1:50" ht="39"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617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615</v>
      </c>
      <c r="AE710" s="322"/>
      <c r="AF710" s="322"/>
      <c r="AG710" s="94" t="s">
        <v>573</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554</v>
      </c>
      <c r="AE711" s="322"/>
      <c r="AF711" s="322"/>
      <c r="AG711" s="94" t="s">
        <v>618</v>
      </c>
      <c r="AH711" s="95"/>
      <c r="AI711" s="95"/>
      <c r="AJ711" s="95"/>
      <c r="AK711" s="95"/>
      <c r="AL711" s="95"/>
      <c r="AM711" s="95"/>
      <c r="AN711" s="95"/>
      <c r="AO711" s="95"/>
      <c r="AP711" s="95"/>
      <c r="AQ711" s="95"/>
      <c r="AR711" s="95"/>
      <c r="AS711" s="95"/>
      <c r="AT711" s="95"/>
      <c r="AU711" s="95"/>
      <c r="AV711" s="95"/>
      <c r="AW711" s="95"/>
      <c r="AX711" s="96"/>
    </row>
    <row r="712" spans="1:50" ht="39.75" customHeight="1" x14ac:dyDescent="0.15">
      <c r="A712" s="642"/>
      <c r="B712" s="644"/>
      <c r="C712" s="387" t="s">
        <v>489</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554</v>
      </c>
      <c r="AE712" s="783"/>
      <c r="AF712" s="783"/>
      <c r="AG712" s="810" t="s">
        <v>620</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490</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615</v>
      </c>
      <c r="AE713" s="322"/>
      <c r="AF713" s="663"/>
      <c r="AG713" s="94" t="s">
        <v>560</v>
      </c>
      <c r="AH713" s="95"/>
      <c r="AI713" s="95"/>
      <c r="AJ713" s="95"/>
      <c r="AK713" s="95"/>
      <c r="AL713" s="95"/>
      <c r="AM713" s="95"/>
      <c r="AN713" s="95"/>
      <c r="AO713" s="95"/>
      <c r="AP713" s="95"/>
      <c r="AQ713" s="95"/>
      <c r="AR713" s="95"/>
      <c r="AS713" s="95"/>
      <c r="AT713" s="95"/>
      <c r="AU713" s="95"/>
      <c r="AV713" s="95"/>
      <c r="AW713" s="95"/>
      <c r="AX713" s="96"/>
    </row>
    <row r="714" spans="1:50" ht="39.7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554</v>
      </c>
      <c r="AE714" s="808"/>
      <c r="AF714" s="809"/>
      <c r="AG714" s="736" t="s">
        <v>619</v>
      </c>
      <c r="AH714" s="737"/>
      <c r="AI714" s="737"/>
      <c r="AJ714" s="737"/>
      <c r="AK714" s="737"/>
      <c r="AL714" s="737"/>
      <c r="AM714" s="737"/>
      <c r="AN714" s="737"/>
      <c r="AO714" s="737"/>
      <c r="AP714" s="737"/>
      <c r="AQ714" s="737"/>
      <c r="AR714" s="737"/>
      <c r="AS714" s="737"/>
      <c r="AT714" s="737"/>
      <c r="AU714" s="737"/>
      <c r="AV714" s="737"/>
      <c r="AW714" s="737"/>
      <c r="AX714" s="738"/>
    </row>
    <row r="715" spans="1:50" ht="39"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554</v>
      </c>
      <c r="AE715" s="605"/>
      <c r="AF715" s="656"/>
      <c r="AG715" s="742" t="s">
        <v>621</v>
      </c>
      <c r="AH715" s="743"/>
      <c r="AI715" s="743"/>
      <c r="AJ715" s="743"/>
      <c r="AK715" s="743"/>
      <c r="AL715" s="743"/>
      <c r="AM715" s="743"/>
      <c r="AN715" s="743"/>
      <c r="AO715" s="743"/>
      <c r="AP715" s="743"/>
      <c r="AQ715" s="743"/>
      <c r="AR715" s="743"/>
      <c r="AS715" s="743"/>
      <c r="AT715" s="743"/>
      <c r="AU715" s="743"/>
      <c r="AV715" s="743"/>
      <c r="AW715" s="743"/>
      <c r="AX715" s="744"/>
    </row>
    <row r="716" spans="1:50" ht="69.7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554</v>
      </c>
      <c r="AE716" s="627"/>
      <c r="AF716" s="627"/>
      <c r="AG716" s="94" t="s">
        <v>622</v>
      </c>
      <c r="AH716" s="95"/>
      <c r="AI716" s="95"/>
      <c r="AJ716" s="95"/>
      <c r="AK716" s="95"/>
      <c r="AL716" s="95"/>
      <c r="AM716" s="95"/>
      <c r="AN716" s="95"/>
      <c r="AO716" s="95"/>
      <c r="AP716" s="95"/>
      <c r="AQ716" s="95"/>
      <c r="AR716" s="95"/>
      <c r="AS716" s="95"/>
      <c r="AT716" s="95"/>
      <c r="AU716" s="95"/>
      <c r="AV716" s="95"/>
      <c r="AW716" s="95"/>
      <c r="AX716" s="96"/>
    </row>
    <row r="717" spans="1:50" ht="42.75"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623</v>
      </c>
      <c r="AH717" s="95"/>
      <c r="AI717" s="95"/>
      <c r="AJ717" s="95"/>
      <c r="AK717" s="95"/>
      <c r="AL717" s="95"/>
      <c r="AM717" s="95"/>
      <c r="AN717" s="95"/>
      <c r="AO717" s="95"/>
      <c r="AP717" s="95"/>
      <c r="AQ717" s="95"/>
      <c r="AR717" s="95"/>
      <c r="AS717" s="95"/>
      <c r="AT717" s="95"/>
      <c r="AU717" s="95"/>
      <c r="AV717" s="95"/>
      <c r="AW717" s="95"/>
      <c r="AX717" s="96"/>
    </row>
    <row r="718" spans="1:50" ht="39.75"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624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615</v>
      </c>
      <c r="AE719" s="605"/>
      <c r="AF719" s="605"/>
      <c r="AG719" s="118" t="s">
        <v>658</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481</v>
      </c>
      <c r="D720" s="293"/>
      <c r="E720" s="293"/>
      <c r="F720" s="296"/>
      <c r="G720" s="292" t="s">
        <v>482</v>
      </c>
      <c r="H720" s="293"/>
      <c r="I720" s="293"/>
      <c r="J720" s="293"/>
      <c r="K720" s="293"/>
      <c r="L720" s="293"/>
      <c r="M720" s="293"/>
      <c r="N720" s="292" t="s">
        <v>486</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t="s">
        <v>658</v>
      </c>
      <c r="K721" s="284"/>
      <c r="L721" s="83" t="str">
        <f>IF(M721="","","-")</f>
        <v/>
      </c>
      <c r="M721" s="84"/>
      <c r="N721" s="297" t="s">
        <v>658</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8"/>
      <c r="B722" s="779"/>
      <c r="C722" s="289"/>
      <c r="D722" s="290"/>
      <c r="E722" s="290"/>
      <c r="F722" s="291"/>
      <c r="G722" s="280"/>
      <c r="H722" s="281"/>
      <c r="I722" s="83" t="str">
        <f t="shared" ref="I722:I725" si="4">IF(OR(G722="　", G722=""), "", "-")</f>
        <v/>
      </c>
      <c r="J722" s="284" t="s">
        <v>608</v>
      </c>
      <c r="K722" s="284"/>
      <c r="L722" s="83" t="str">
        <f t="shared" ref="L722:L725" si="5">IF(M722="","","-")</f>
        <v/>
      </c>
      <c r="M722" s="84"/>
      <c r="N722" s="297" t="s">
        <v>604</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8"/>
      <c r="B723" s="779"/>
      <c r="C723" s="289"/>
      <c r="D723" s="290"/>
      <c r="E723" s="290"/>
      <c r="F723" s="291"/>
      <c r="G723" s="280"/>
      <c r="H723" s="281"/>
      <c r="I723" s="83" t="str">
        <f t="shared" si="4"/>
        <v/>
      </c>
      <c r="J723" s="284" t="s">
        <v>559</v>
      </c>
      <c r="K723" s="284"/>
      <c r="L723" s="83" t="str">
        <f t="shared" si="5"/>
        <v/>
      </c>
      <c r="M723" s="84"/>
      <c r="N723" s="297" t="s">
        <v>604</v>
      </c>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8"/>
      <c r="B724" s="779"/>
      <c r="C724" s="289"/>
      <c r="D724" s="290"/>
      <c r="E724" s="290"/>
      <c r="F724" s="291"/>
      <c r="G724" s="280"/>
      <c r="H724" s="281"/>
      <c r="I724" s="83" t="str">
        <f t="shared" si="4"/>
        <v/>
      </c>
      <c r="J724" s="284" t="s">
        <v>559</v>
      </c>
      <c r="K724" s="284"/>
      <c r="L724" s="83" t="str">
        <f t="shared" si="5"/>
        <v/>
      </c>
      <c r="M724" s="84"/>
      <c r="N724" s="297" t="s">
        <v>604</v>
      </c>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0"/>
      <c r="B725" s="781"/>
      <c r="C725" s="318"/>
      <c r="D725" s="319"/>
      <c r="E725" s="319"/>
      <c r="F725" s="320"/>
      <c r="G725" s="282"/>
      <c r="H725" s="283"/>
      <c r="I725" s="85" t="str">
        <f t="shared" si="4"/>
        <v/>
      </c>
      <c r="J725" s="285" t="s">
        <v>569</v>
      </c>
      <c r="K725" s="285"/>
      <c r="L725" s="85" t="str">
        <f t="shared" si="5"/>
        <v/>
      </c>
      <c r="M725" s="86"/>
      <c r="N725" s="268" t="s">
        <v>604</v>
      </c>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2"/>
      <c r="C726" s="815" t="s">
        <v>53</v>
      </c>
      <c r="D726" s="837"/>
      <c r="E726" s="837"/>
      <c r="F726" s="838"/>
      <c r="G726" s="574" t="s">
        <v>625</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3"/>
      <c r="B727" s="804"/>
      <c r="C727" s="748" t="s">
        <v>57</v>
      </c>
      <c r="D727" s="749"/>
      <c r="E727" s="749"/>
      <c r="F727" s="750"/>
      <c r="G727" s="572" t="s">
        <v>644</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652</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255</v>
      </c>
      <c r="B731" s="800"/>
      <c r="C731" s="800"/>
      <c r="D731" s="800"/>
      <c r="E731" s="801"/>
      <c r="F731" s="729" t="s">
        <v>653</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657</v>
      </c>
      <c r="B733" s="674"/>
      <c r="C733" s="674"/>
      <c r="D733" s="674"/>
      <c r="E733" s="675"/>
      <c r="F733" s="637" t="s">
        <v>660</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3"/>
      <c r="C737" s="203"/>
      <c r="D737" s="204"/>
      <c r="E737" s="987" t="s">
        <v>626</v>
      </c>
      <c r="F737" s="987"/>
      <c r="G737" s="987"/>
      <c r="H737" s="987"/>
      <c r="I737" s="987"/>
      <c r="J737" s="987"/>
      <c r="K737" s="987"/>
      <c r="L737" s="987"/>
      <c r="M737" s="987"/>
      <c r="N737" s="358" t="s">
        <v>358</v>
      </c>
      <c r="O737" s="358"/>
      <c r="P737" s="358"/>
      <c r="Q737" s="358"/>
      <c r="R737" s="987" t="s">
        <v>627</v>
      </c>
      <c r="S737" s="987"/>
      <c r="T737" s="987"/>
      <c r="U737" s="987"/>
      <c r="V737" s="987"/>
      <c r="W737" s="987"/>
      <c r="X737" s="987"/>
      <c r="Y737" s="987"/>
      <c r="Z737" s="987"/>
      <c r="AA737" s="358" t="s">
        <v>359</v>
      </c>
      <c r="AB737" s="358"/>
      <c r="AC737" s="358"/>
      <c r="AD737" s="358"/>
      <c r="AE737" s="987">
        <v>892</v>
      </c>
      <c r="AF737" s="987"/>
      <c r="AG737" s="987"/>
      <c r="AH737" s="987"/>
      <c r="AI737" s="987"/>
      <c r="AJ737" s="987"/>
      <c r="AK737" s="987"/>
      <c r="AL737" s="987"/>
      <c r="AM737" s="987"/>
      <c r="AN737" s="358" t="s">
        <v>360</v>
      </c>
      <c r="AO737" s="358"/>
      <c r="AP737" s="358"/>
      <c r="AQ737" s="358"/>
      <c r="AR737" s="988">
        <v>372</v>
      </c>
      <c r="AS737" s="989"/>
      <c r="AT737" s="989"/>
      <c r="AU737" s="989"/>
      <c r="AV737" s="989"/>
      <c r="AW737" s="989"/>
      <c r="AX737" s="990"/>
      <c r="AY737" s="89"/>
      <c r="AZ737" s="89"/>
    </row>
    <row r="738" spans="1:52" ht="24.75" customHeight="1" x14ac:dyDescent="0.15">
      <c r="A738" s="991" t="s">
        <v>361</v>
      </c>
      <c r="B738" s="203"/>
      <c r="C738" s="203"/>
      <c r="D738" s="204"/>
      <c r="E738" s="987">
        <v>380</v>
      </c>
      <c r="F738" s="987"/>
      <c r="G738" s="987"/>
      <c r="H738" s="987"/>
      <c r="I738" s="987"/>
      <c r="J738" s="987"/>
      <c r="K738" s="987"/>
      <c r="L738" s="987"/>
      <c r="M738" s="987"/>
      <c r="N738" s="358" t="s">
        <v>362</v>
      </c>
      <c r="O738" s="358"/>
      <c r="P738" s="358"/>
      <c r="Q738" s="358"/>
      <c r="R738" s="987">
        <v>387</v>
      </c>
      <c r="S738" s="987"/>
      <c r="T738" s="987"/>
      <c r="U738" s="987"/>
      <c r="V738" s="987"/>
      <c r="W738" s="987"/>
      <c r="X738" s="987"/>
      <c r="Y738" s="987"/>
      <c r="Z738" s="987"/>
      <c r="AA738" s="358" t="s">
        <v>483</v>
      </c>
      <c r="AB738" s="358"/>
      <c r="AC738" s="358"/>
      <c r="AD738" s="358"/>
      <c r="AE738" s="987">
        <v>382</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542</v>
      </c>
      <c r="B739" s="996"/>
      <c r="C739" s="996"/>
      <c r="D739" s="997"/>
      <c r="E739" s="998" t="s">
        <v>548</v>
      </c>
      <c r="F739" s="999"/>
      <c r="G739" s="999"/>
      <c r="H739" s="91" t="str">
        <f>IF(E739="", "", "(")</f>
        <v>(</v>
      </c>
      <c r="I739" s="982"/>
      <c r="J739" s="982"/>
      <c r="K739" s="91" t="str">
        <f>IF(OR(I739="　", I739=""), "", "-")</f>
        <v/>
      </c>
      <c r="L739" s="983">
        <v>389</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531</v>
      </c>
      <c r="B740" s="615"/>
      <c r="C740" s="615"/>
      <c r="D740" s="615"/>
      <c r="E740" s="615"/>
      <c r="F740" s="616"/>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533</v>
      </c>
      <c r="B779" s="629"/>
      <c r="C779" s="629"/>
      <c r="D779" s="629"/>
      <c r="E779" s="629"/>
      <c r="F779" s="630"/>
      <c r="G779" s="595" t="s">
        <v>648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649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33" customHeight="1" x14ac:dyDescent="0.15">
      <c r="A781" s="631"/>
      <c r="B781" s="632"/>
      <c r="C781" s="632"/>
      <c r="D781" s="632"/>
      <c r="E781" s="632"/>
      <c r="F781" s="633"/>
      <c r="G781" s="670" t="s">
        <v>628</v>
      </c>
      <c r="H781" s="671"/>
      <c r="I781" s="671"/>
      <c r="J781" s="671"/>
      <c r="K781" s="672"/>
      <c r="L781" s="664" t="s">
        <v>632</v>
      </c>
      <c r="M781" s="665"/>
      <c r="N781" s="665"/>
      <c r="O781" s="665"/>
      <c r="P781" s="665"/>
      <c r="Q781" s="665"/>
      <c r="R781" s="665"/>
      <c r="S781" s="665"/>
      <c r="T781" s="665"/>
      <c r="U781" s="665"/>
      <c r="V781" s="665"/>
      <c r="W781" s="665"/>
      <c r="X781" s="666"/>
      <c r="Y781" s="384">
        <v>31</v>
      </c>
      <c r="Z781" s="385"/>
      <c r="AA781" s="385"/>
      <c r="AB781" s="805"/>
      <c r="AC781" s="670" t="s">
        <v>628</v>
      </c>
      <c r="AD781" s="671"/>
      <c r="AE781" s="671"/>
      <c r="AF781" s="671"/>
      <c r="AG781" s="672"/>
      <c r="AH781" s="664" t="s">
        <v>634</v>
      </c>
      <c r="AI781" s="665"/>
      <c r="AJ781" s="665"/>
      <c r="AK781" s="665"/>
      <c r="AL781" s="665"/>
      <c r="AM781" s="665"/>
      <c r="AN781" s="665"/>
      <c r="AO781" s="665"/>
      <c r="AP781" s="665"/>
      <c r="AQ781" s="665"/>
      <c r="AR781" s="665"/>
      <c r="AS781" s="665"/>
      <c r="AT781" s="666"/>
      <c r="AU781" s="384">
        <v>18</v>
      </c>
      <c r="AV781" s="385"/>
      <c r="AW781" s="385"/>
      <c r="AX781" s="386"/>
    </row>
    <row r="782" spans="1:50" ht="24.75" customHeight="1" x14ac:dyDescent="0.15">
      <c r="A782" s="631"/>
      <c r="B782" s="632"/>
      <c r="C782" s="632"/>
      <c r="D782" s="632"/>
      <c r="E782" s="632"/>
      <c r="F782" s="633"/>
      <c r="G782" s="606" t="s">
        <v>629</v>
      </c>
      <c r="H782" s="607"/>
      <c r="I782" s="607"/>
      <c r="J782" s="607"/>
      <c r="K782" s="608"/>
      <c r="L782" s="598" t="s">
        <v>633</v>
      </c>
      <c r="M782" s="599"/>
      <c r="N782" s="599"/>
      <c r="O782" s="599"/>
      <c r="P782" s="599"/>
      <c r="Q782" s="599"/>
      <c r="R782" s="599"/>
      <c r="S782" s="599"/>
      <c r="T782" s="599"/>
      <c r="U782" s="599"/>
      <c r="V782" s="599"/>
      <c r="W782" s="599"/>
      <c r="X782" s="600"/>
      <c r="Y782" s="601">
        <v>3</v>
      </c>
      <c r="Z782" s="602"/>
      <c r="AA782" s="602"/>
      <c r="AB782" s="612"/>
      <c r="AC782" s="606" t="s">
        <v>631</v>
      </c>
      <c r="AD782" s="607"/>
      <c r="AE782" s="607"/>
      <c r="AF782" s="607"/>
      <c r="AG782" s="608"/>
      <c r="AH782" s="598" t="s">
        <v>633</v>
      </c>
      <c r="AI782" s="599"/>
      <c r="AJ782" s="599"/>
      <c r="AK782" s="599"/>
      <c r="AL782" s="599"/>
      <c r="AM782" s="599"/>
      <c r="AN782" s="599"/>
      <c r="AO782" s="599"/>
      <c r="AP782" s="599"/>
      <c r="AQ782" s="599"/>
      <c r="AR782" s="599"/>
      <c r="AS782" s="599"/>
      <c r="AT782" s="600"/>
      <c r="AU782" s="601">
        <v>12</v>
      </c>
      <c r="AV782" s="602"/>
      <c r="AW782" s="602"/>
      <c r="AX782" s="603"/>
    </row>
    <row r="783" spans="1:50" ht="24.75" customHeight="1" x14ac:dyDescent="0.15">
      <c r="A783" s="631"/>
      <c r="B783" s="632"/>
      <c r="C783" s="632"/>
      <c r="D783" s="632"/>
      <c r="E783" s="632"/>
      <c r="F783" s="633"/>
      <c r="G783" s="606" t="s">
        <v>630</v>
      </c>
      <c r="H783" s="607"/>
      <c r="I783" s="607"/>
      <c r="J783" s="607"/>
      <c r="K783" s="608"/>
      <c r="L783" s="598" t="s">
        <v>630</v>
      </c>
      <c r="M783" s="599"/>
      <c r="N783" s="599"/>
      <c r="O783" s="599"/>
      <c r="P783" s="599"/>
      <c r="Q783" s="599"/>
      <c r="R783" s="599"/>
      <c r="S783" s="599"/>
      <c r="T783" s="599"/>
      <c r="U783" s="599"/>
      <c r="V783" s="599"/>
      <c r="W783" s="599"/>
      <c r="X783" s="600"/>
      <c r="Y783" s="601">
        <v>3</v>
      </c>
      <c r="Z783" s="602"/>
      <c r="AA783" s="602"/>
      <c r="AB783" s="612"/>
      <c r="AC783" s="606" t="s">
        <v>630</v>
      </c>
      <c r="AD783" s="607"/>
      <c r="AE783" s="607"/>
      <c r="AF783" s="607"/>
      <c r="AG783" s="608"/>
      <c r="AH783" s="598" t="s">
        <v>630</v>
      </c>
      <c r="AI783" s="599"/>
      <c r="AJ783" s="599"/>
      <c r="AK783" s="599"/>
      <c r="AL783" s="599"/>
      <c r="AM783" s="599"/>
      <c r="AN783" s="599"/>
      <c r="AO783" s="599"/>
      <c r="AP783" s="599"/>
      <c r="AQ783" s="599"/>
      <c r="AR783" s="599"/>
      <c r="AS783" s="599"/>
      <c r="AT783" s="600"/>
      <c r="AU783" s="601">
        <v>2</v>
      </c>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37</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32</v>
      </c>
      <c r="AV791" s="832"/>
      <c r="AW791" s="832"/>
      <c r="AX791" s="834"/>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5"/>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487</v>
      </c>
      <c r="AM831" s="274"/>
      <c r="AN831" s="274"/>
      <c r="AO831" s="82" t="s">
        <v>485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480</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64.5" customHeight="1" x14ac:dyDescent="0.15">
      <c r="A837" s="372">
        <v>1</v>
      </c>
      <c r="B837" s="372">
        <v>1</v>
      </c>
      <c r="C837" s="354" t="s">
        <v>635</v>
      </c>
      <c r="D837" s="340"/>
      <c r="E837" s="340"/>
      <c r="F837" s="340"/>
      <c r="G837" s="340"/>
      <c r="H837" s="340"/>
      <c r="I837" s="340"/>
      <c r="J837" s="341">
        <v>3010701020177</v>
      </c>
      <c r="K837" s="342"/>
      <c r="L837" s="342"/>
      <c r="M837" s="342"/>
      <c r="N837" s="342"/>
      <c r="O837" s="342"/>
      <c r="P837" s="355" t="s">
        <v>636</v>
      </c>
      <c r="Q837" s="343"/>
      <c r="R837" s="343"/>
      <c r="S837" s="343"/>
      <c r="T837" s="343"/>
      <c r="U837" s="343"/>
      <c r="V837" s="343"/>
      <c r="W837" s="343"/>
      <c r="X837" s="343"/>
      <c r="Y837" s="344">
        <v>37</v>
      </c>
      <c r="Z837" s="345"/>
      <c r="AA837" s="345"/>
      <c r="AB837" s="346"/>
      <c r="AC837" s="356" t="s">
        <v>520</v>
      </c>
      <c r="AD837" s="364"/>
      <c r="AE837" s="364"/>
      <c r="AF837" s="364"/>
      <c r="AG837" s="364"/>
      <c r="AH837" s="365">
        <v>3</v>
      </c>
      <c r="AI837" s="366"/>
      <c r="AJ837" s="366"/>
      <c r="AK837" s="366"/>
      <c r="AL837" s="350">
        <v>71.2</v>
      </c>
      <c r="AM837" s="351"/>
      <c r="AN837" s="351"/>
      <c r="AO837" s="352"/>
      <c r="AP837" s="353" t="s">
        <v>599</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480</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43.5" customHeight="1" x14ac:dyDescent="0.15">
      <c r="A870" s="372">
        <v>1</v>
      </c>
      <c r="B870" s="372">
        <v>1</v>
      </c>
      <c r="C870" s="354" t="s">
        <v>637</v>
      </c>
      <c r="D870" s="340"/>
      <c r="E870" s="340"/>
      <c r="F870" s="340"/>
      <c r="G870" s="340"/>
      <c r="H870" s="340"/>
      <c r="I870" s="340"/>
      <c r="J870" s="341">
        <v>7010005003890</v>
      </c>
      <c r="K870" s="342"/>
      <c r="L870" s="342"/>
      <c r="M870" s="342"/>
      <c r="N870" s="342"/>
      <c r="O870" s="342"/>
      <c r="P870" s="355" t="s">
        <v>638</v>
      </c>
      <c r="Q870" s="343"/>
      <c r="R870" s="343"/>
      <c r="S870" s="343"/>
      <c r="T870" s="343"/>
      <c r="U870" s="343"/>
      <c r="V870" s="343"/>
      <c r="W870" s="343"/>
      <c r="X870" s="343"/>
      <c r="Y870" s="344">
        <v>32</v>
      </c>
      <c r="Z870" s="345"/>
      <c r="AA870" s="345"/>
      <c r="AB870" s="346"/>
      <c r="AC870" s="356" t="s">
        <v>520</v>
      </c>
      <c r="AD870" s="364"/>
      <c r="AE870" s="364"/>
      <c r="AF870" s="364"/>
      <c r="AG870" s="364"/>
      <c r="AH870" s="365">
        <v>4</v>
      </c>
      <c r="AI870" s="366"/>
      <c r="AJ870" s="366"/>
      <c r="AK870" s="366"/>
      <c r="AL870" s="350">
        <v>59.9</v>
      </c>
      <c r="AM870" s="351"/>
      <c r="AN870" s="351"/>
      <c r="AO870" s="352"/>
      <c r="AP870" s="353" t="s">
        <v>599</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480</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480</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480</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480</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480</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480</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487</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639</v>
      </c>
      <c r="F1102" s="371"/>
      <c r="G1102" s="371"/>
      <c r="H1102" s="371"/>
      <c r="I1102" s="371"/>
      <c r="J1102" s="341" t="s">
        <v>640</v>
      </c>
      <c r="K1102" s="342"/>
      <c r="L1102" s="342"/>
      <c r="M1102" s="342"/>
      <c r="N1102" s="342"/>
      <c r="O1102" s="342"/>
      <c r="P1102" s="355" t="s">
        <v>639</v>
      </c>
      <c r="Q1102" s="343"/>
      <c r="R1102" s="343"/>
      <c r="S1102" s="343"/>
      <c r="T1102" s="343"/>
      <c r="U1102" s="343"/>
      <c r="V1102" s="343"/>
      <c r="W1102" s="343"/>
      <c r="X1102" s="343"/>
      <c r="Y1102" s="344" t="s">
        <v>557</v>
      </c>
      <c r="Z1102" s="345"/>
      <c r="AA1102" s="345"/>
      <c r="AB1102" s="346"/>
      <c r="AC1102" s="347"/>
      <c r="AD1102" s="347"/>
      <c r="AE1102" s="347"/>
      <c r="AF1102" s="347"/>
      <c r="AG1102" s="347"/>
      <c r="AH1102" s="348" t="s">
        <v>569</v>
      </c>
      <c r="AI1102" s="349"/>
      <c r="AJ1102" s="349"/>
      <c r="AK1102" s="349"/>
      <c r="AL1102" s="350" t="s">
        <v>639</v>
      </c>
      <c r="AM1102" s="351"/>
      <c r="AN1102" s="351"/>
      <c r="AO1102" s="352"/>
      <c r="AP1102" s="353" t="s">
        <v>639</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ZQQeEv46c2wNoqAflcXYh+3wS2T9Pzj4wDe8g+zNXvsbhFX6dyLINUEU9jEsp/gOm+soy1aqT/5JHeM6BR5WvA==" saltValue="5iVNs7/vpSA49wCHPDTlTw=="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9">
      <formula>IF(RIGHT(TEXT(P14,"0.#"),1)=".",FALSE,TRUE)</formula>
    </cfRule>
    <cfRule type="expression" dxfId="2798" priority="14010">
      <formula>IF(RIGHT(TEXT(P14,"0.#"),1)=".",TRUE,FALSE)</formula>
    </cfRule>
  </conditionalFormatting>
  <conditionalFormatting sqref="AE32">
    <cfRule type="expression" dxfId="2797" priority="13999">
      <formula>IF(RIGHT(TEXT(AE32,"0.#"),1)=".",FALSE,TRUE)</formula>
    </cfRule>
    <cfRule type="expression" dxfId="2796" priority="14000">
      <formula>IF(RIGHT(TEXT(AE32,"0.#"),1)=".",TRUE,FALSE)</formula>
    </cfRule>
  </conditionalFormatting>
  <conditionalFormatting sqref="P18:AX18">
    <cfRule type="expression" dxfId="2795" priority="13885">
      <formula>IF(RIGHT(TEXT(P18,"0.#"),1)=".",FALSE,TRUE)</formula>
    </cfRule>
    <cfRule type="expression" dxfId="2794" priority="13886">
      <formula>IF(RIGHT(TEXT(P18,"0.#"),1)=".",TRUE,FALSE)</formula>
    </cfRule>
  </conditionalFormatting>
  <conditionalFormatting sqref="Y782">
    <cfRule type="expression" dxfId="2793" priority="13881">
      <formula>IF(RIGHT(TEXT(Y782,"0.#"),1)=".",FALSE,TRUE)</formula>
    </cfRule>
    <cfRule type="expression" dxfId="2792" priority="13882">
      <formula>IF(RIGHT(TEXT(Y782,"0.#"),1)=".",TRUE,FALSE)</formula>
    </cfRule>
  </conditionalFormatting>
  <conditionalFormatting sqref="Y791">
    <cfRule type="expression" dxfId="2791" priority="13877">
      <formula>IF(RIGHT(TEXT(Y791,"0.#"),1)=".",FALSE,TRUE)</formula>
    </cfRule>
    <cfRule type="expression" dxfId="2790" priority="13878">
      <formula>IF(RIGHT(TEXT(Y791,"0.#"),1)=".",TRUE,FALSE)</formula>
    </cfRule>
  </conditionalFormatting>
  <conditionalFormatting sqref="Y822:Y829 Y820 Y809:Y816 Y807 Y796:Y803 Y794">
    <cfRule type="expression" dxfId="2789" priority="13659">
      <formula>IF(RIGHT(TEXT(Y794,"0.#"),1)=".",FALSE,TRUE)</formula>
    </cfRule>
    <cfRule type="expression" dxfId="2788" priority="13660">
      <formula>IF(RIGHT(TEXT(Y794,"0.#"),1)=".",TRUE,FALSE)</formula>
    </cfRule>
  </conditionalFormatting>
  <conditionalFormatting sqref="P16:AQ17 P15:AX15 P13:AX13">
    <cfRule type="expression" dxfId="2787" priority="13707">
      <formula>IF(RIGHT(TEXT(P13,"0.#"),1)=".",FALSE,TRUE)</formula>
    </cfRule>
    <cfRule type="expression" dxfId="2786" priority="13708">
      <formula>IF(RIGHT(TEXT(P13,"0.#"),1)=".",TRUE,FALSE)</formula>
    </cfRule>
  </conditionalFormatting>
  <conditionalFormatting sqref="P19:AJ19">
    <cfRule type="expression" dxfId="2785" priority="13705">
      <formula>IF(RIGHT(TEXT(P19,"0.#"),1)=".",FALSE,TRUE)</formula>
    </cfRule>
    <cfRule type="expression" dxfId="2784" priority="13706">
      <formula>IF(RIGHT(TEXT(P19,"0.#"),1)=".",TRUE,FALSE)</formula>
    </cfRule>
  </conditionalFormatting>
  <conditionalFormatting sqref="AE101 AQ101">
    <cfRule type="expression" dxfId="2783" priority="13697">
      <formula>IF(RIGHT(TEXT(AE101,"0.#"),1)=".",FALSE,TRUE)</formula>
    </cfRule>
    <cfRule type="expression" dxfId="2782" priority="13698">
      <formula>IF(RIGHT(TEXT(AE101,"0.#"),1)=".",TRUE,FALSE)</formula>
    </cfRule>
  </conditionalFormatting>
  <conditionalFormatting sqref="Y783:Y790 Y781">
    <cfRule type="expression" dxfId="2781" priority="13683">
      <formula>IF(RIGHT(TEXT(Y781,"0.#"),1)=".",FALSE,TRUE)</formula>
    </cfRule>
    <cfRule type="expression" dxfId="2780" priority="13684">
      <formula>IF(RIGHT(TEXT(Y781,"0.#"),1)=".",TRUE,FALSE)</formula>
    </cfRule>
  </conditionalFormatting>
  <conditionalFormatting sqref="AU782">
    <cfRule type="expression" dxfId="2779" priority="13681">
      <formula>IF(RIGHT(TEXT(AU782,"0.#"),1)=".",FALSE,TRUE)</formula>
    </cfRule>
    <cfRule type="expression" dxfId="2778" priority="13682">
      <formula>IF(RIGHT(TEXT(AU782,"0.#"),1)=".",TRUE,FALSE)</formula>
    </cfRule>
  </conditionalFormatting>
  <conditionalFormatting sqref="AU791">
    <cfRule type="expression" dxfId="2777" priority="13679">
      <formula>IF(RIGHT(TEXT(AU791,"0.#"),1)=".",FALSE,TRUE)</formula>
    </cfRule>
    <cfRule type="expression" dxfId="2776" priority="13680">
      <formula>IF(RIGHT(TEXT(AU791,"0.#"),1)=".",TRUE,FALSE)</formula>
    </cfRule>
  </conditionalFormatting>
  <conditionalFormatting sqref="AU783:AU790 AU781">
    <cfRule type="expression" dxfId="2775" priority="13677">
      <formula>IF(RIGHT(TEXT(AU781,"0.#"),1)=".",FALSE,TRUE)</formula>
    </cfRule>
    <cfRule type="expression" dxfId="2774" priority="13678">
      <formula>IF(RIGHT(TEXT(AU781,"0.#"),1)=".",TRUE,FALSE)</formula>
    </cfRule>
  </conditionalFormatting>
  <conditionalFormatting sqref="Y821 Y808 Y795">
    <cfRule type="expression" dxfId="2773" priority="13663">
      <formula>IF(RIGHT(TEXT(Y795,"0.#"),1)=".",FALSE,TRUE)</formula>
    </cfRule>
    <cfRule type="expression" dxfId="2772" priority="13664">
      <formula>IF(RIGHT(TEXT(Y795,"0.#"),1)=".",TRUE,FALSE)</formula>
    </cfRule>
  </conditionalFormatting>
  <conditionalFormatting sqref="Y830 Y817 Y804">
    <cfRule type="expression" dxfId="2771" priority="13661">
      <formula>IF(RIGHT(TEXT(Y804,"0.#"),1)=".",FALSE,TRUE)</formula>
    </cfRule>
    <cfRule type="expression" dxfId="2770" priority="13662">
      <formula>IF(RIGHT(TEXT(Y804,"0.#"),1)=".",TRUE,FALSE)</formula>
    </cfRule>
  </conditionalFormatting>
  <conditionalFormatting sqref="AU821 AU808 AU795">
    <cfRule type="expression" dxfId="2769" priority="13657">
      <formula>IF(RIGHT(TEXT(AU795,"0.#"),1)=".",FALSE,TRUE)</formula>
    </cfRule>
    <cfRule type="expression" dxfId="2768" priority="13658">
      <formula>IF(RIGHT(TEXT(AU795,"0.#"),1)=".",TRUE,FALSE)</formula>
    </cfRule>
  </conditionalFormatting>
  <conditionalFormatting sqref="AU830 AU817 AU804">
    <cfRule type="expression" dxfId="2767" priority="13655">
      <formula>IF(RIGHT(TEXT(AU804,"0.#"),1)=".",FALSE,TRUE)</formula>
    </cfRule>
    <cfRule type="expression" dxfId="2766" priority="13656">
      <formula>IF(RIGHT(TEXT(AU804,"0.#"),1)=".",TRUE,FALSE)</formula>
    </cfRule>
  </conditionalFormatting>
  <conditionalFormatting sqref="AU822:AU829 AU820 AU809:AU816 AU807 AU796:AU803 AU794">
    <cfRule type="expression" dxfId="2765" priority="13653">
      <formula>IF(RIGHT(TEXT(AU794,"0.#"),1)=".",FALSE,TRUE)</formula>
    </cfRule>
    <cfRule type="expression" dxfId="2764" priority="13654">
      <formula>IF(RIGHT(TEXT(AU794,"0.#"),1)=".",TRUE,FALSE)</formula>
    </cfRule>
  </conditionalFormatting>
  <conditionalFormatting sqref="AM87">
    <cfRule type="expression" dxfId="2763" priority="13307">
      <formula>IF(RIGHT(TEXT(AM87,"0.#"),1)=".",FALSE,TRUE)</formula>
    </cfRule>
    <cfRule type="expression" dxfId="2762" priority="13308">
      <formula>IF(RIGHT(TEXT(AM87,"0.#"),1)=".",TRUE,FALSE)</formula>
    </cfRule>
  </conditionalFormatting>
  <conditionalFormatting sqref="AE55">
    <cfRule type="expression" dxfId="2761" priority="13375">
      <formula>IF(RIGHT(TEXT(AE55,"0.#"),1)=".",FALSE,TRUE)</formula>
    </cfRule>
    <cfRule type="expression" dxfId="2760" priority="13376">
      <formula>IF(RIGHT(TEXT(AE55,"0.#"),1)=".",TRUE,FALSE)</formula>
    </cfRule>
  </conditionalFormatting>
  <conditionalFormatting sqref="AI55">
    <cfRule type="expression" dxfId="2759" priority="13373">
      <formula>IF(RIGHT(TEXT(AI55,"0.#"),1)=".",FALSE,TRUE)</formula>
    </cfRule>
    <cfRule type="expression" dxfId="2758" priority="13374">
      <formula>IF(RIGHT(TEXT(AI55,"0.#"),1)=".",TRUE,FALSE)</formula>
    </cfRule>
  </conditionalFormatting>
  <conditionalFormatting sqref="AM34">
    <cfRule type="expression" dxfId="2757" priority="13453">
      <formula>IF(RIGHT(TEXT(AM34,"0.#"),1)=".",FALSE,TRUE)</formula>
    </cfRule>
    <cfRule type="expression" dxfId="2756" priority="13454">
      <formula>IF(RIGHT(TEXT(AM34,"0.#"),1)=".",TRUE,FALSE)</formula>
    </cfRule>
  </conditionalFormatting>
  <conditionalFormatting sqref="AE33">
    <cfRule type="expression" dxfId="2755" priority="13467">
      <formula>IF(RIGHT(TEXT(AE33,"0.#"),1)=".",FALSE,TRUE)</formula>
    </cfRule>
    <cfRule type="expression" dxfId="2754" priority="13468">
      <formula>IF(RIGHT(TEXT(AE33,"0.#"),1)=".",TRUE,FALSE)</formula>
    </cfRule>
  </conditionalFormatting>
  <conditionalFormatting sqref="AE34">
    <cfRule type="expression" dxfId="2753" priority="13465">
      <formula>IF(RIGHT(TEXT(AE34,"0.#"),1)=".",FALSE,TRUE)</formula>
    </cfRule>
    <cfRule type="expression" dxfId="2752" priority="13466">
      <formula>IF(RIGHT(TEXT(AE34,"0.#"),1)=".",TRUE,FALSE)</formula>
    </cfRule>
  </conditionalFormatting>
  <conditionalFormatting sqref="AI34">
    <cfRule type="expression" dxfId="2751" priority="13463">
      <formula>IF(RIGHT(TEXT(AI34,"0.#"),1)=".",FALSE,TRUE)</formula>
    </cfRule>
    <cfRule type="expression" dxfId="2750" priority="13464">
      <formula>IF(RIGHT(TEXT(AI34,"0.#"),1)=".",TRUE,FALSE)</formula>
    </cfRule>
  </conditionalFormatting>
  <conditionalFormatting sqref="AI33">
    <cfRule type="expression" dxfId="2749" priority="13461">
      <formula>IF(RIGHT(TEXT(AI33,"0.#"),1)=".",FALSE,TRUE)</formula>
    </cfRule>
    <cfRule type="expression" dxfId="2748" priority="13462">
      <formula>IF(RIGHT(TEXT(AI33,"0.#"),1)=".",TRUE,FALSE)</formula>
    </cfRule>
  </conditionalFormatting>
  <conditionalFormatting sqref="AI32">
    <cfRule type="expression" dxfId="2747" priority="13459">
      <formula>IF(RIGHT(TEXT(AI32,"0.#"),1)=".",FALSE,TRUE)</formula>
    </cfRule>
    <cfRule type="expression" dxfId="2746" priority="13460">
      <formula>IF(RIGHT(TEXT(AI32,"0.#"),1)=".",TRUE,FALSE)</formula>
    </cfRule>
  </conditionalFormatting>
  <conditionalFormatting sqref="AM32">
    <cfRule type="expression" dxfId="2745" priority="13457">
      <formula>IF(RIGHT(TEXT(AM32,"0.#"),1)=".",FALSE,TRUE)</formula>
    </cfRule>
    <cfRule type="expression" dxfId="2744" priority="13458">
      <formula>IF(RIGHT(TEXT(AM32,"0.#"),1)=".",TRUE,FALSE)</formula>
    </cfRule>
  </conditionalFormatting>
  <conditionalFormatting sqref="AM33">
    <cfRule type="expression" dxfId="2743" priority="13455">
      <formula>IF(RIGHT(TEXT(AM33,"0.#"),1)=".",FALSE,TRUE)</formula>
    </cfRule>
    <cfRule type="expression" dxfId="2742" priority="13456">
      <formula>IF(RIGHT(TEXT(AM33,"0.#"),1)=".",TRUE,FALSE)</formula>
    </cfRule>
  </conditionalFormatting>
  <conditionalFormatting sqref="AQ32:AQ34">
    <cfRule type="expression" dxfId="2741" priority="13447">
      <formula>IF(RIGHT(TEXT(AQ32,"0.#"),1)=".",FALSE,TRUE)</formula>
    </cfRule>
    <cfRule type="expression" dxfId="2740" priority="13448">
      <formula>IF(RIGHT(TEXT(AQ32,"0.#"),1)=".",TRUE,FALSE)</formula>
    </cfRule>
  </conditionalFormatting>
  <conditionalFormatting sqref="AU32:AU34">
    <cfRule type="expression" dxfId="2739" priority="13445">
      <formula>IF(RIGHT(TEXT(AU32,"0.#"),1)=".",FALSE,TRUE)</formula>
    </cfRule>
    <cfRule type="expression" dxfId="2738" priority="13446">
      <formula>IF(RIGHT(TEXT(AU32,"0.#"),1)=".",TRUE,FALSE)</formula>
    </cfRule>
  </conditionalFormatting>
  <conditionalFormatting sqref="AE53">
    <cfRule type="expression" dxfId="2737" priority="13379">
      <formula>IF(RIGHT(TEXT(AE53,"0.#"),1)=".",FALSE,TRUE)</formula>
    </cfRule>
    <cfRule type="expression" dxfId="2736" priority="13380">
      <formula>IF(RIGHT(TEXT(AE53,"0.#"),1)=".",TRUE,FALSE)</formula>
    </cfRule>
  </conditionalFormatting>
  <conditionalFormatting sqref="AE54">
    <cfRule type="expression" dxfId="2735" priority="13377">
      <formula>IF(RIGHT(TEXT(AE54,"0.#"),1)=".",FALSE,TRUE)</formula>
    </cfRule>
    <cfRule type="expression" dxfId="2734" priority="13378">
      <formula>IF(RIGHT(TEXT(AE54,"0.#"),1)=".",TRUE,FALSE)</formula>
    </cfRule>
  </conditionalFormatting>
  <conditionalFormatting sqref="AI54">
    <cfRule type="expression" dxfId="2733" priority="13371">
      <formula>IF(RIGHT(TEXT(AI54,"0.#"),1)=".",FALSE,TRUE)</formula>
    </cfRule>
    <cfRule type="expression" dxfId="2732" priority="13372">
      <formula>IF(RIGHT(TEXT(AI54,"0.#"),1)=".",TRUE,FALSE)</formula>
    </cfRule>
  </conditionalFormatting>
  <conditionalFormatting sqref="AI53">
    <cfRule type="expression" dxfId="2731" priority="13369">
      <formula>IF(RIGHT(TEXT(AI53,"0.#"),1)=".",FALSE,TRUE)</formula>
    </cfRule>
    <cfRule type="expression" dxfId="2730" priority="13370">
      <formula>IF(RIGHT(TEXT(AI53,"0.#"),1)=".",TRUE,FALSE)</formula>
    </cfRule>
  </conditionalFormatting>
  <conditionalFormatting sqref="AM53">
    <cfRule type="expression" dxfId="2729" priority="13367">
      <formula>IF(RIGHT(TEXT(AM53,"0.#"),1)=".",FALSE,TRUE)</formula>
    </cfRule>
    <cfRule type="expression" dxfId="2728" priority="13368">
      <formula>IF(RIGHT(TEXT(AM53,"0.#"),1)=".",TRUE,FALSE)</formula>
    </cfRule>
  </conditionalFormatting>
  <conditionalFormatting sqref="AM54">
    <cfRule type="expression" dxfId="2727" priority="13365">
      <formula>IF(RIGHT(TEXT(AM54,"0.#"),1)=".",FALSE,TRUE)</formula>
    </cfRule>
    <cfRule type="expression" dxfId="2726" priority="13366">
      <formula>IF(RIGHT(TEXT(AM54,"0.#"),1)=".",TRUE,FALSE)</formula>
    </cfRule>
  </conditionalFormatting>
  <conditionalFormatting sqref="AM55">
    <cfRule type="expression" dxfId="2725" priority="13363">
      <formula>IF(RIGHT(TEXT(AM55,"0.#"),1)=".",FALSE,TRUE)</formula>
    </cfRule>
    <cfRule type="expression" dxfId="2724" priority="13364">
      <formula>IF(RIGHT(TEXT(AM55,"0.#"),1)=".",TRUE,FALSE)</formula>
    </cfRule>
  </conditionalFormatting>
  <conditionalFormatting sqref="AE60">
    <cfRule type="expression" dxfId="2723" priority="13349">
      <formula>IF(RIGHT(TEXT(AE60,"0.#"),1)=".",FALSE,TRUE)</formula>
    </cfRule>
    <cfRule type="expression" dxfId="2722" priority="13350">
      <formula>IF(RIGHT(TEXT(AE60,"0.#"),1)=".",TRUE,FALSE)</formula>
    </cfRule>
  </conditionalFormatting>
  <conditionalFormatting sqref="AE61">
    <cfRule type="expression" dxfId="2721" priority="13347">
      <formula>IF(RIGHT(TEXT(AE61,"0.#"),1)=".",FALSE,TRUE)</formula>
    </cfRule>
    <cfRule type="expression" dxfId="2720" priority="13348">
      <formula>IF(RIGHT(TEXT(AE61,"0.#"),1)=".",TRUE,FALSE)</formula>
    </cfRule>
  </conditionalFormatting>
  <conditionalFormatting sqref="AE62">
    <cfRule type="expression" dxfId="2719" priority="13345">
      <formula>IF(RIGHT(TEXT(AE62,"0.#"),1)=".",FALSE,TRUE)</formula>
    </cfRule>
    <cfRule type="expression" dxfId="2718" priority="13346">
      <formula>IF(RIGHT(TEXT(AE62,"0.#"),1)=".",TRUE,FALSE)</formula>
    </cfRule>
  </conditionalFormatting>
  <conditionalFormatting sqref="AI62">
    <cfRule type="expression" dxfId="2717" priority="13343">
      <formula>IF(RIGHT(TEXT(AI62,"0.#"),1)=".",FALSE,TRUE)</formula>
    </cfRule>
    <cfRule type="expression" dxfId="2716" priority="13344">
      <formula>IF(RIGHT(TEXT(AI62,"0.#"),1)=".",TRUE,FALSE)</formula>
    </cfRule>
  </conditionalFormatting>
  <conditionalFormatting sqref="AI61">
    <cfRule type="expression" dxfId="2715" priority="13341">
      <formula>IF(RIGHT(TEXT(AI61,"0.#"),1)=".",FALSE,TRUE)</formula>
    </cfRule>
    <cfRule type="expression" dxfId="2714" priority="13342">
      <formula>IF(RIGHT(TEXT(AI61,"0.#"),1)=".",TRUE,FALSE)</formula>
    </cfRule>
  </conditionalFormatting>
  <conditionalFormatting sqref="AI60">
    <cfRule type="expression" dxfId="2713" priority="13339">
      <formula>IF(RIGHT(TEXT(AI60,"0.#"),1)=".",FALSE,TRUE)</formula>
    </cfRule>
    <cfRule type="expression" dxfId="2712" priority="13340">
      <formula>IF(RIGHT(TEXT(AI60,"0.#"),1)=".",TRUE,FALSE)</formula>
    </cfRule>
  </conditionalFormatting>
  <conditionalFormatting sqref="AM60">
    <cfRule type="expression" dxfId="2711" priority="13337">
      <formula>IF(RIGHT(TEXT(AM60,"0.#"),1)=".",FALSE,TRUE)</formula>
    </cfRule>
    <cfRule type="expression" dxfId="2710" priority="13338">
      <formula>IF(RIGHT(TEXT(AM60,"0.#"),1)=".",TRUE,FALSE)</formula>
    </cfRule>
  </conditionalFormatting>
  <conditionalFormatting sqref="AM61">
    <cfRule type="expression" dxfId="2709" priority="13335">
      <formula>IF(RIGHT(TEXT(AM61,"0.#"),1)=".",FALSE,TRUE)</formula>
    </cfRule>
    <cfRule type="expression" dxfId="2708" priority="13336">
      <formula>IF(RIGHT(TEXT(AM61,"0.#"),1)=".",TRUE,FALSE)</formula>
    </cfRule>
  </conditionalFormatting>
  <conditionalFormatting sqref="AM62">
    <cfRule type="expression" dxfId="2707" priority="13333">
      <formula>IF(RIGHT(TEXT(AM62,"0.#"),1)=".",FALSE,TRUE)</formula>
    </cfRule>
    <cfRule type="expression" dxfId="2706" priority="13334">
      <formula>IF(RIGHT(TEXT(AM62,"0.#"),1)=".",TRUE,FALSE)</formula>
    </cfRule>
  </conditionalFormatting>
  <conditionalFormatting sqref="AE87">
    <cfRule type="expression" dxfId="2705" priority="13319">
      <formula>IF(RIGHT(TEXT(AE87,"0.#"),1)=".",FALSE,TRUE)</formula>
    </cfRule>
    <cfRule type="expression" dxfId="2704" priority="13320">
      <formula>IF(RIGHT(TEXT(AE87,"0.#"),1)=".",TRUE,FALSE)</formula>
    </cfRule>
  </conditionalFormatting>
  <conditionalFormatting sqref="AE88">
    <cfRule type="expression" dxfId="2703" priority="13317">
      <formula>IF(RIGHT(TEXT(AE88,"0.#"),1)=".",FALSE,TRUE)</formula>
    </cfRule>
    <cfRule type="expression" dxfId="2702" priority="13318">
      <formula>IF(RIGHT(TEXT(AE88,"0.#"),1)=".",TRUE,FALSE)</formula>
    </cfRule>
  </conditionalFormatting>
  <conditionalFormatting sqref="AE89">
    <cfRule type="expression" dxfId="2701" priority="13315">
      <formula>IF(RIGHT(TEXT(AE89,"0.#"),1)=".",FALSE,TRUE)</formula>
    </cfRule>
    <cfRule type="expression" dxfId="2700" priority="13316">
      <formula>IF(RIGHT(TEXT(AE89,"0.#"),1)=".",TRUE,FALSE)</formula>
    </cfRule>
  </conditionalFormatting>
  <conditionalFormatting sqref="AI89">
    <cfRule type="expression" dxfId="2699" priority="13313">
      <formula>IF(RIGHT(TEXT(AI89,"0.#"),1)=".",FALSE,TRUE)</formula>
    </cfRule>
    <cfRule type="expression" dxfId="2698" priority="13314">
      <formula>IF(RIGHT(TEXT(AI89,"0.#"),1)=".",TRUE,FALSE)</formula>
    </cfRule>
  </conditionalFormatting>
  <conditionalFormatting sqref="AI88">
    <cfRule type="expression" dxfId="2697" priority="13311">
      <formula>IF(RIGHT(TEXT(AI88,"0.#"),1)=".",FALSE,TRUE)</formula>
    </cfRule>
    <cfRule type="expression" dxfId="2696" priority="13312">
      <formula>IF(RIGHT(TEXT(AI88,"0.#"),1)=".",TRUE,FALSE)</formula>
    </cfRule>
  </conditionalFormatting>
  <conditionalFormatting sqref="AI87">
    <cfRule type="expression" dxfId="2695" priority="13309">
      <formula>IF(RIGHT(TEXT(AI87,"0.#"),1)=".",FALSE,TRUE)</formula>
    </cfRule>
    <cfRule type="expression" dxfId="2694" priority="13310">
      <formula>IF(RIGHT(TEXT(AI87,"0.#"),1)=".",TRUE,FALSE)</formula>
    </cfRule>
  </conditionalFormatting>
  <conditionalFormatting sqref="AM88">
    <cfRule type="expression" dxfId="2693" priority="13305">
      <formula>IF(RIGHT(TEXT(AM88,"0.#"),1)=".",FALSE,TRUE)</formula>
    </cfRule>
    <cfRule type="expression" dxfId="2692" priority="13306">
      <formula>IF(RIGHT(TEXT(AM88,"0.#"),1)=".",TRUE,FALSE)</formula>
    </cfRule>
  </conditionalFormatting>
  <conditionalFormatting sqref="AM89">
    <cfRule type="expression" dxfId="2691" priority="13303">
      <formula>IF(RIGHT(TEXT(AM89,"0.#"),1)=".",FALSE,TRUE)</formula>
    </cfRule>
    <cfRule type="expression" dxfId="2690" priority="13304">
      <formula>IF(RIGHT(TEXT(AM89,"0.#"),1)=".",TRUE,FALSE)</formula>
    </cfRule>
  </conditionalFormatting>
  <conditionalFormatting sqref="AE92">
    <cfRule type="expression" dxfId="2689" priority="13289">
      <formula>IF(RIGHT(TEXT(AE92,"0.#"),1)=".",FALSE,TRUE)</formula>
    </cfRule>
    <cfRule type="expression" dxfId="2688" priority="13290">
      <formula>IF(RIGHT(TEXT(AE92,"0.#"),1)=".",TRUE,FALSE)</formula>
    </cfRule>
  </conditionalFormatting>
  <conditionalFormatting sqref="AE93">
    <cfRule type="expression" dxfId="2687" priority="13287">
      <formula>IF(RIGHT(TEXT(AE93,"0.#"),1)=".",FALSE,TRUE)</formula>
    </cfRule>
    <cfRule type="expression" dxfId="2686" priority="13288">
      <formula>IF(RIGHT(TEXT(AE93,"0.#"),1)=".",TRUE,FALSE)</formula>
    </cfRule>
  </conditionalFormatting>
  <conditionalFormatting sqref="AE94">
    <cfRule type="expression" dxfId="2685" priority="13285">
      <formula>IF(RIGHT(TEXT(AE94,"0.#"),1)=".",FALSE,TRUE)</formula>
    </cfRule>
    <cfRule type="expression" dxfId="2684" priority="13286">
      <formula>IF(RIGHT(TEXT(AE94,"0.#"),1)=".",TRUE,FALSE)</formula>
    </cfRule>
  </conditionalFormatting>
  <conditionalFormatting sqref="AI94">
    <cfRule type="expression" dxfId="2683" priority="13283">
      <formula>IF(RIGHT(TEXT(AI94,"0.#"),1)=".",FALSE,TRUE)</formula>
    </cfRule>
    <cfRule type="expression" dxfId="2682" priority="13284">
      <formula>IF(RIGHT(TEXT(AI94,"0.#"),1)=".",TRUE,FALSE)</formula>
    </cfRule>
  </conditionalFormatting>
  <conditionalFormatting sqref="AI93">
    <cfRule type="expression" dxfId="2681" priority="13281">
      <formula>IF(RIGHT(TEXT(AI93,"0.#"),1)=".",FALSE,TRUE)</formula>
    </cfRule>
    <cfRule type="expression" dxfId="2680" priority="13282">
      <formula>IF(RIGHT(TEXT(AI93,"0.#"),1)=".",TRUE,FALSE)</formula>
    </cfRule>
  </conditionalFormatting>
  <conditionalFormatting sqref="AI92">
    <cfRule type="expression" dxfId="2679" priority="13279">
      <formula>IF(RIGHT(TEXT(AI92,"0.#"),1)=".",FALSE,TRUE)</formula>
    </cfRule>
    <cfRule type="expression" dxfId="2678" priority="13280">
      <formula>IF(RIGHT(TEXT(AI92,"0.#"),1)=".",TRUE,FALSE)</formula>
    </cfRule>
  </conditionalFormatting>
  <conditionalFormatting sqref="AM92">
    <cfRule type="expression" dxfId="2677" priority="13277">
      <formula>IF(RIGHT(TEXT(AM92,"0.#"),1)=".",FALSE,TRUE)</formula>
    </cfRule>
    <cfRule type="expression" dxfId="2676" priority="13278">
      <formula>IF(RIGHT(TEXT(AM92,"0.#"),1)=".",TRUE,FALSE)</formula>
    </cfRule>
  </conditionalFormatting>
  <conditionalFormatting sqref="AM93">
    <cfRule type="expression" dxfId="2675" priority="13275">
      <formula>IF(RIGHT(TEXT(AM93,"0.#"),1)=".",FALSE,TRUE)</formula>
    </cfRule>
    <cfRule type="expression" dxfId="2674" priority="13276">
      <formula>IF(RIGHT(TEXT(AM93,"0.#"),1)=".",TRUE,FALSE)</formula>
    </cfRule>
  </conditionalFormatting>
  <conditionalFormatting sqref="AM94">
    <cfRule type="expression" dxfId="2673" priority="13273">
      <formula>IF(RIGHT(TEXT(AM94,"0.#"),1)=".",FALSE,TRUE)</formula>
    </cfRule>
    <cfRule type="expression" dxfId="2672" priority="13274">
      <formula>IF(RIGHT(TEXT(AM94,"0.#"),1)=".",TRUE,FALSE)</formula>
    </cfRule>
  </conditionalFormatting>
  <conditionalFormatting sqref="AE97">
    <cfRule type="expression" dxfId="2671" priority="13259">
      <formula>IF(RIGHT(TEXT(AE97,"0.#"),1)=".",FALSE,TRUE)</formula>
    </cfRule>
    <cfRule type="expression" dxfId="2670" priority="13260">
      <formula>IF(RIGHT(TEXT(AE97,"0.#"),1)=".",TRUE,FALSE)</formula>
    </cfRule>
  </conditionalFormatting>
  <conditionalFormatting sqref="AE98">
    <cfRule type="expression" dxfId="2669" priority="13257">
      <formula>IF(RIGHT(TEXT(AE98,"0.#"),1)=".",FALSE,TRUE)</formula>
    </cfRule>
    <cfRule type="expression" dxfId="2668" priority="13258">
      <formula>IF(RIGHT(TEXT(AE98,"0.#"),1)=".",TRUE,FALSE)</formula>
    </cfRule>
  </conditionalFormatting>
  <conditionalFormatting sqref="AE99">
    <cfRule type="expression" dxfId="2667" priority="13255">
      <formula>IF(RIGHT(TEXT(AE99,"0.#"),1)=".",FALSE,TRUE)</formula>
    </cfRule>
    <cfRule type="expression" dxfId="2666" priority="13256">
      <formula>IF(RIGHT(TEXT(AE99,"0.#"),1)=".",TRUE,FALSE)</formula>
    </cfRule>
  </conditionalFormatting>
  <conditionalFormatting sqref="AI99">
    <cfRule type="expression" dxfId="2665" priority="13253">
      <formula>IF(RIGHT(TEXT(AI99,"0.#"),1)=".",FALSE,TRUE)</formula>
    </cfRule>
    <cfRule type="expression" dxfId="2664" priority="13254">
      <formula>IF(RIGHT(TEXT(AI99,"0.#"),1)=".",TRUE,FALSE)</formula>
    </cfRule>
  </conditionalFormatting>
  <conditionalFormatting sqref="AI98">
    <cfRule type="expression" dxfId="2663" priority="13251">
      <formula>IF(RIGHT(TEXT(AI98,"0.#"),1)=".",FALSE,TRUE)</formula>
    </cfRule>
    <cfRule type="expression" dxfId="2662" priority="13252">
      <formula>IF(RIGHT(TEXT(AI98,"0.#"),1)=".",TRUE,FALSE)</formula>
    </cfRule>
  </conditionalFormatting>
  <conditionalFormatting sqref="AI97">
    <cfRule type="expression" dxfId="2661" priority="13249">
      <formula>IF(RIGHT(TEXT(AI97,"0.#"),1)=".",FALSE,TRUE)</formula>
    </cfRule>
    <cfRule type="expression" dxfId="2660" priority="13250">
      <formula>IF(RIGHT(TEXT(AI97,"0.#"),1)=".",TRUE,FALSE)</formula>
    </cfRule>
  </conditionalFormatting>
  <conditionalFormatting sqref="AM97">
    <cfRule type="expression" dxfId="2659" priority="13247">
      <formula>IF(RIGHT(TEXT(AM97,"0.#"),1)=".",FALSE,TRUE)</formula>
    </cfRule>
    <cfRule type="expression" dxfId="2658" priority="13248">
      <formula>IF(RIGHT(TEXT(AM97,"0.#"),1)=".",TRUE,FALSE)</formula>
    </cfRule>
  </conditionalFormatting>
  <conditionalFormatting sqref="AM98">
    <cfRule type="expression" dxfId="2657" priority="13245">
      <formula>IF(RIGHT(TEXT(AM98,"0.#"),1)=".",FALSE,TRUE)</formula>
    </cfRule>
    <cfRule type="expression" dxfId="2656" priority="13246">
      <formula>IF(RIGHT(TEXT(AM98,"0.#"),1)=".",TRUE,FALSE)</formula>
    </cfRule>
  </conditionalFormatting>
  <conditionalFormatting sqref="AM99">
    <cfRule type="expression" dxfId="2655" priority="13243">
      <formula>IF(RIGHT(TEXT(AM99,"0.#"),1)=".",FALSE,TRUE)</formula>
    </cfRule>
    <cfRule type="expression" dxfId="2654" priority="13244">
      <formula>IF(RIGHT(TEXT(AM99,"0.#"),1)=".",TRUE,FALSE)</formula>
    </cfRule>
  </conditionalFormatting>
  <conditionalFormatting sqref="AI101">
    <cfRule type="expression" dxfId="2653" priority="13229">
      <formula>IF(RIGHT(TEXT(AI101,"0.#"),1)=".",FALSE,TRUE)</formula>
    </cfRule>
    <cfRule type="expression" dxfId="2652" priority="13230">
      <formula>IF(RIGHT(TEXT(AI101,"0.#"),1)=".",TRUE,FALSE)</formula>
    </cfRule>
  </conditionalFormatting>
  <conditionalFormatting sqref="AM101">
    <cfRule type="expression" dxfId="2651" priority="13227">
      <formula>IF(RIGHT(TEXT(AM101,"0.#"),1)=".",FALSE,TRUE)</formula>
    </cfRule>
    <cfRule type="expression" dxfId="2650" priority="13228">
      <formula>IF(RIGHT(TEXT(AM101,"0.#"),1)=".",TRUE,FALSE)</formula>
    </cfRule>
  </conditionalFormatting>
  <conditionalFormatting sqref="AE102">
    <cfRule type="expression" dxfId="2649" priority="13225">
      <formula>IF(RIGHT(TEXT(AE102,"0.#"),1)=".",FALSE,TRUE)</formula>
    </cfRule>
    <cfRule type="expression" dxfId="2648" priority="13226">
      <formula>IF(RIGHT(TEXT(AE102,"0.#"),1)=".",TRUE,FALSE)</formula>
    </cfRule>
  </conditionalFormatting>
  <conditionalFormatting sqref="AI102">
    <cfRule type="expression" dxfId="2647" priority="13223">
      <formula>IF(RIGHT(TEXT(AI102,"0.#"),1)=".",FALSE,TRUE)</formula>
    </cfRule>
    <cfRule type="expression" dxfId="2646" priority="13224">
      <formula>IF(RIGHT(TEXT(AI102,"0.#"),1)=".",TRUE,FALSE)</formula>
    </cfRule>
  </conditionalFormatting>
  <conditionalFormatting sqref="AM102">
    <cfRule type="expression" dxfId="2645" priority="13221">
      <formula>IF(RIGHT(TEXT(AM102,"0.#"),1)=".",FALSE,TRUE)</formula>
    </cfRule>
    <cfRule type="expression" dxfId="2644" priority="13222">
      <formula>IF(RIGHT(TEXT(AM102,"0.#"),1)=".",TRUE,FALSE)</formula>
    </cfRule>
  </conditionalFormatting>
  <conditionalFormatting sqref="AQ102">
    <cfRule type="expression" dxfId="2643" priority="13219">
      <formula>IF(RIGHT(TEXT(AQ102,"0.#"),1)=".",FALSE,TRUE)</formula>
    </cfRule>
    <cfRule type="expression" dxfId="2642" priority="13220">
      <formula>IF(RIGHT(TEXT(AQ102,"0.#"),1)=".",TRUE,FALSE)</formula>
    </cfRule>
  </conditionalFormatting>
  <conditionalFormatting sqref="AE104">
    <cfRule type="expression" dxfId="2641" priority="13217">
      <formula>IF(RIGHT(TEXT(AE104,"0.#"),1)=".",FALSE,TRUE)</formula>
    </cfRule>
    <cfRule type="expression" dxfId="2640" priority="13218">
      <formula>IF(RIGHT(TEXT(AE104,"0.#"),1)=".",TRUE,FALSE)</formula>
    </cfRule>
  </conditionalFormatting>
  <conditionalFormatting sqref="AI104">
    <cfRule type="expression" dxfId="2639" priority="13215">
      <formula>IF(RIGHT(TEXT(AI104,"0.#"),1)=".",FALSE,TRUE)</formula>
    </cfRule>
    <cfRule type="expression" dxfId="2638" priority="13216">
      <formula>IF(RIGHT(TEXT(AI104,"0.#"),1)=".",TRUE,FALSE)</formula>
    </cfRule>
  </conditionalFormatting>
  <conditionalFormatting sqref="AM104">
    <cfRule type="expression" dxfId="2637" priority="13213">
      <formula>IF(RIGHT(TEXT(AM104,"0.#"),1)=".",FALSE,TRUE)</formula>
    </cfRule>
    <cfRule type="expression" dxfId="2636" priority="13214">
      <formula>IF(RIGHT(TEXT(AM104,"0.#"),1)=".",TRUE,FALSE)</formula>
    </cfRule>
  </conditionalFormatting>
  <conditionalFormatting sqref="AE105">
    <cfRule type="expression" dxfId="2635" priority="13211">
      <formula>IF(RIGHT(TEXT(AE105,"0.#"),1)=".",FALSE,TRUE)</formula>
    </cfRule>
    <cfRule type="expression" dxfId="2634" priority="13212">
      <formula>IF(RIGHT(TEXT(AE105,"0.#"),1)=".",TRUE,FALSE)</formula>
    </cfRule>
  </conditionalFormatting>
  <conditionalFormatting sqref="AI105">
    <cfRule type="expression" dxfId="2633" priority="13209">
      <formula>IF(RIGHT(TEXT(AI105,"0.#"),1)=".",FALSE,TRUE)</formula>
    </cfRule>
    <cfRule type="expression" dxfId="2632" priority="13210">
      <formula>IF(RIGHT(TEXT(AI105,"0.#"),1)=".",TRUE,FALSE)</formula>
    </cfRule>
  </conditionalFormatting>
  <conditionalFormatting sqref="AM105">
    <cfRule type="expression" dxfId="2631" priority="13207">
      <formula>IF(RIGHT(TEXT(AM105,"0.#"),1)=".",FALSE,TRUE)</formula>
    </cfRule>
    <cfRule type="expression" dxfId="2630" priority="13208">
      <formula>IF(RIGHT(TEXT(AM105,"0.#"),1)=".",TRUE,FALSE)</formula>
    </cfRule>
  </conditionalFormatting>
  <conditionalFormatting sqref="AE107">
    <cfRule type="expression" dxfId="2629" priority="13203">
      <formula>IF(RIGHT(TEXT(AE107,"0.#"),1)=".",FALSE,TRUE)</formula>
    </cfRule>
    <cfRule type="expression" dxfId="2628" priority="13204">
      <formula>IF(RIGHT(TEXT(AE107,"0.#"),1)=".",TRUE,FALSE)</formula>
    </cfRule>
  </conditionalFormatting>
  <conditionalFormatting sqref="AI107">
    <cfRule type="expression" dxfId="2627" priority="13201">
      <formula>IF(RIGHT(TEXT(AI107,"0.#"),1)=".",FALSE,TRUE)</formula>
    </cfRule>
    <cfRule type="expression" dxfId="2626" priority="13202">
      <formula>IF(RIGHT(TEXT(AI107,"0.#"),1)=".",TRUE,FALSE)</formula>
    </cfRule>
  </conditionalFormatting>
  <conditionalFormatting sqref="AM107">
    <cfRule type="expression" dxfId="2625" priority="13199">
      <formula>IF(RIGHT(TEXT(AM107,"0.#"),1)=".",FALSE,TRUE)</formula>
    </cfRule>
    <cfRule type="expression" dxfId="2624" priority="13200">
      <formula>IF(RIGHT(TEXT(AM107,"0.#"),1)=".",TRUE,FALSE)</formula>
    </cfRule>
  </conditionalFormatting>
  <conditionalFormatting sqref="AE108">
    <cfRule type="expression" dxfId="2623" priority="13197">
      <formula>IF(RIGHT(TEXT(AE108,"0.#"),1)=".",FALSE,TRUE)</formula>
    </cfRule>
    <cfRule type="expression" dxfId="2622" priority="13198">
      <formula>IF(RIGHT(TEXT(AE108,"0.#"),1)=".",TRUE,FALSE)</formula>
    </cfRule>
  </conditionalFormatting>
  <conditionalFormatting sqref="AI108">
    <cfRule type="expression" dxfId="2621" priority="13195">
      <formula>IF(RIGHT(TEXT(AI108,"0.#"),1)=".",FALSE,TRUE)</formula>
    </cfRule>
    <cfRule type="expression" dxfId="2620" priority="13196">
      <formula>IF(RIGHT(TEXT(AI108,"0.#"),1)=".",TRUE,FALSE)</formula>
    </cfRule>
  </conditionalFormatting>
  <conditionalFormatting sqref="AM108">
    <cfRule type="expression" dxfId="2619" priority="13193">
      <formula>IF(RIGHT(TEXT(AM108,"0.#"),1)=".",FALSE,TRUE)</formula>
    </cfRule>
    <cfRule type="expression" dxfId="2618" priority="13194">
      <formula>IF(RIGHT(TEXT(AM108,"0.#"),1)=".",TRUE,FALSE)</formula>
    </cfRule>
  </conditionalFormatting>
  <conditionalFormatting sqref="AE110">
    <cfRule type="expression" dxfId="2617" priority="13189">
      <formula>IF(RIGHT(TEXT(AE110,"0.#"),1)=".",FALSE,TRUE)</formula>
    </cfRule>
    <cfRule type="expression" dxfId="2616" priority="13190">
      <formula>IF(RIGHT(TEXT(AE110,"0.#"),1)=".",TRUE,FALSE)</formula>
    </cfRule>
  </conditionalFormatting>
  <conditionalFormatting sqref="AI110">
    <cfRule type="expression" dxfId="2615" priority="13187">
      <formula>IF(RIGHT(TEXT(AI110,"0.#"),1)=".",FALSE,TRUE)</formula>
    </cfRule>
    <cfRule type="expression" dxfId="2614" priority="13188">
      <formula>IF(RIGHT(TEXT(AI110,"0.#"),1)=".",TRUE,FALSE)</formula>
    </cfRule>
  </conditionalFormatting>
  <conditionalFormatting sqref="AM110">
    <cfRule type="expression" dxfId="2613" priority="13185">
      <formula>IF(RIGHT(TEXT(AM110,"0.#"),1)=".",FALSE,TRUE)</formula>
    </cfRule>
    <cfRule type="expression" dxfId="2612" priority="13186">
      <formula>IF(RIGHT(TEXT(AM110,"0.#"),1)=".",TRUE,FALSE)</formula>
    </cfRule>
  </conditionalFormatting>
  <conditionalFormatting sqref="AE111">
    <cfRule type="expression" dxfId="2611" priority="13183">
      <formula>IF(RIGHT(TEXT(AE111,"0.#"),1)=".",FALSE,TRUE)</formula>
    </cfRule>
    <cfRule type="expression" dxfId="2610" priority="13184">
      <formula>IF(RIGHT(TEXT(AE111,"0.#"),1)=".",TRUE,FALSE)</formula>
    </cfRule>
  </conditionalFormatting>
  <conditionalFormatting sqref="AI111">
    <cfRule type="expression" dxfId="2609" priority="13181">
      <formula>IF(RIGHT(TEXT(AI111,"0.#"),1)=".",FALSE,TRUE)</formula>
    </cfRule>
    <cfRule type="expression" dxfId="2608" priority="13182">
      <formula>IF(RIGHT(TEXT(AI111,"0.#"),1)=".",TRUE,FALSE)</formula>
    </cfRule>
  </conditionalFormatting>
  <conditionalFormatting sqref="AM111">
    <cfRule type="expression" dxfId="2607" priority="13179">
      <formula>IF(RIGHT(TEXT(AM111,"0.#"),1)=".",FALSE,TRUE)</formula>
    </cfRule>
    <cfRule type="expression" dxfId="2606" priority="13180">
      <formula>IF(RIGHT(TEXT(AM111,"0.#"),1)=".",TRUE,FALSE)</formula>
    </cfRule>
  </conditionalFormatting>
  <conditionalFormatting sqref="AE113">
    <cfRule type="expression" dxfId="2605" priority="13175">
      <formula>IF(RIGHT(TEXT(AE113,"0.#"),1)=".",FALSE,TRUE)</formula>
    </cfRule>
    <cfRule type="expression" dxfId="2604" priority="13176">
      <formula>IF(RIGHT(TEXT(AE113,"0.#"),1)=".",TRUE,FALSE)</formula>
    </cfRule>
  </conditionalFormatting>
  <conditionalFormatting sqref="AI113">
    <cfRule type="expression" dxfId="2603" priority="13173">
      <formula>IF(RIGHT(TEXT(AI113,"0.#"),1)=".",FALSE,TRUE)</formula>
    </cfRule>
    <cfRule type="expression" dxfId="2602" priority="13174">
      <formula>IF(RIGHT(TEXT(AI113,"0.#"),1)=".",TRUE,FALSE)</formula>
    </cfRule>
  </conditionalFormatting>
  <conditionalFormatting sqref="AM113">
    <cfRule type="expression" dxfId="2601" priority="13171">
      <formula>IF(RIGHT(TEXT(AM113,"0.#"),1)=".",FALSE,TRUE)</formula>
    </cfRule>
    <cfRule type="expression" dxfId="2600" priority="13172">
      <formula>IF(RIGHT(TEXT(AM113,"0.#"),1)=".",TRUE,FALSE)</formula>
    </cfRule>
  </conditionalFormatting>
  <conditionalFormatting sqref="AE114">
    <cfRule type="expression" dxfId="2599" priority="13169">
      <formula>IF(RIGHT(TEXT(AE114,"0.#"),1)=".",FALSE,TRUE)</formula>
    </cfRule>
    <cfRule type="expression" dxfId="2598" priority="13170">
      <formula>IF(RIGHT(TEXT(AE114,"0.#"),1)=".",TRUE,FALSE)</formula>
    </cfRule>
  </conditionalFormatting>
  <conditionalFormatting sqref="AI114">
    <cfRule type="expression" dxfId="2597" priority="13167">
      <formula>IF(RIGHT(TEXT(AI114,"0.#"),1)=".",FALSE,TRUE)</formula>
    </cfRule>
    <cfRule type="expression" dxfId="2596" priority="13168">
      <formula>IF(RIGHT(TEXT(AI114,"0.#"),1)=".",TRUE,FALSE)</formula>
    </cfRule>
  </conditionalFormatting>
  <conditionalFormatting sqref="AM114">
    <cfRule type="expression" dxfId="2595" priority="13165">
      <formula>IF(RIGHT(TEXT(AM114,"0.#"),1)=".",FALSE,TRUE)</formula>
    </cfRule>
    <cfRule type="expression" dxfId="2594" priority="13166">
      <formula>IF(RIGHT(TEXT(AM114,"0.#"),1)=".",TRUE,FALSE)</formula>
    </cfRule>
  </conditionalFormatting>
  <conditionalFormatting sqref="AE116 AQ116">
    <cfRule type="expression" dxfId="2593" priority="13161">
      <formula>IF(RIGHT(TEXT(AE116,"0.#"),1)=".",FALSE,TRUE)</formula>
    </cfRule>
    <cfRule type="expression" dxfId="2592" priority="13162">
      <formula>IF(RIGHT(TEXT(AE116,"0.#"),1)=".",TRUE,FALSE)</formula>
    </cfRule>
  </conditionalFormatting>
  <conditionalFormatting sqref="AI116">
    <cfRule type="expression" dxfId="2591" priority="13159">
      <formula>IF(RIGHT(TEXT(AI116,"0.#"),1)=".",FALSE,TRUE)</formula>
    </cfRule>
    <cfRule type="expression" dxfId="2590" priority="13160">
      <formula>IF(RIGHT(TEXT(AI116,"0.#"),1)=".",TRUE,FALSE)</formula>
    </cfRule>
  </conditionalFormatting>
  <conditionalFormatting sqref="AM116">
    <cfRule type="expression" dxfId="2589" priority="13157">
      <formula>IF(RIGHT(TEXT(AM116,"0.#"),1)=".",FALSE,TRUE)</formula>
    </cfRule>
    <cfRule type="expression" dxfId="2588" priority="13158">
      <formula>IF(RIGHT(TEXT(AM116,"0.#"),1)=".",TRUE,FALSE)</formula>
    </cfRule>
  </conditionalFormatting>
  <conditionalFormatting sqref="AE117 AM117">
    <cfRule type="expression" dxfId="2587" priority="13155">
      <formula>IF(RIGHT(TEXT(AE117,"0.#"),1)=".",FALSE,TRUE)</formula>
    </cfRule>
    <cfRule type="expression" dxfId="2586" priority="13156">
      <formula>IF(RIGHT(TEXT(AE117,"0.#"),1)=".",TRUE,FALSE)</formula>
    </cfRule>
  </conditionalFormatting>
  <conditionalFormatting sqref="AI117">
    <cfRule type="expression" dxfId="2585" priority="13153">
      <formula>IF(RIGHT(TEXT(AI117,"0.#"),1)=".",FALSE,TRUE)</formula>
    </cfRule>
    <cfRule type="expression" dxfId="2584" priority="13154">
      <formula>IF(RIGHT(TEXT(AI117,"0.#"),1)=".",TRUE,FALSE)</formula>
    </cfRule>
  </conditionalFormatting>
  <conditionalFormatting sqref="AQ117">
    <cfRule type="expression" dxfId="2583" priority="13149">
      <formula>IF(RIGHT(TEXT(AQ117,"0.#"),1)=".",FALSE,TRUE)</formula>
    </cfRule>
    <cfRule type="expression" dxfId="2582" priority="13150">
      <formula>IF(RIGHT(TEXT(AQ117,"0.#"),1)=".",TRUE,FALSE)</formula>
    </cfRule>
  </conditionalFormatting>
  <conditionalFormatting sqref="AQ119">
    <cfRule type="expression" dxfId="2581" priority="13147">
      <formula>IF(RIGHT(TEXT(AQ119,"0.#"),1)=".",FALSE,TRUE)</formula>
    </cfRule>
    <cfRule type="expression" dxfId="2580" priority="13148">
      <formula>IF(RIGHT(TEXT(AQ119,"0.#"),1)=".",TRUE,FALSE)</formula>
    </cfRule>
  </conditionalFormatting>
  <conditionalFormatting sqref="AM119">
    <cfRule type="expression" dxfId="2579" priority="13143">
      <formula>IF(RIGHT(TEXT(AM119,"0.#"),1)=".",FALSE,TRUE)</formula>
    </cfRule>
    <cfRule type="expression" dxfId="2578" priority="13144">
      <formula>IF(RIGHT(TEXT(AM119,"0.#"),1)=".",TRUE,FALSE)</formula>
    </cfRule>
  </conditionalFormatting>
  <conditionalFormatting sqref="AQ120">
    <cfRule type="expression" dxfId="2577" priority="13135">
      <formula>IF(RIGHT(TEXT(AQ120,"0.#"),1)=".",FALSE,TRUE)</formula>
    </cfRule>
    <cfRule type="expression" dxfId="2576" priority="13136">
      <formula>IF(RIGHT(TEXT(AQ120,"0.#"),1)=".",TRUE,FALSE)</formula>
    </cfRule>
  </conditionalFormatting>
  <conditionalFormatting sqref="AE122 AQ122">
    <cfRule type="expression" dxfId="2575" priority="13133">
      <formula>IF(RIGHT(TEXT(AE122,"0.#"),1)=".",FALSE,TRUE)</formula>
    </cfRule>
    <cfRule type="expression" dxfId="2574" priority="13134">
      <formula>IF(RIGHT(TEXT(AE122,"0.#"),1)=".",TRUE,FALSE)</formula>
    </cfRule>
  </conditionalFormatting>
  <conditionalFormatting sqref="AI122">
    <cfRule type="expression" dxfId="2573" priority="13131">
      <formula>IF(RIGHT(TEXT(AI122,"0.#"),1)=".",FALSE,TRUE)</formula>
    </cfRule>
    <cfRule type="expression" dxfId="2572" priority="13132">
      <formula>IF(RIGHT(TEXT(AI122,"0.#"),1)=".",TRUE,FALSE)</formula>
    </cfRule>
  </conditionalFormatting>
  <conditionalFormatting sqref="AM122">
    <cfRule type="expression" dxfId="2571" priority="13129">
      <formula>IF(RIGHT(TEXT(AM122,"0.#"),1)=".",FALSE,TRUE)</formula>
    </cfRule>
    <cfRule type="expression" dxfId="2570" priority="13130">
      <formula>IF(RIGHT(TEXT(AM122,"0.#"),1)=".",TRUE,FALSE)</formula>
    </cfRule>
  </conditionalFormatting>
  <conditionalFormatting sqref="AQ123">
    <cfRule type="expression" dxfId="2569" priority="13121">
      <formula>IF(RIGHT(TEXT(AQ123,"0.#"),1)=".",FALSE,TRUE)</formula>
    </cfRule>
    <cfRule type="expression" dxfId="2568" priority="13122">
      <formula>IF(RIGHT(TEXT(AQ123,"0.#"),1)=".",TRUE,FALSE)</formula>
    </cfRule>
  </conditionalFormatting>
  <conditionalFormatting sqref="AE125 AQ125">
    <cfRule type="expression" dxfId="2567" priority="13119">
      <formula>IF(RIGHT(TEXT(AE125,"0.#"),1)=".",FALSE,TRUE)</formula>
    </cfRule>
    <cfRule type="expression" dxfId="2566" priority="13120">
      <formula>IF(RIGHT(TEXT(AE125,"0.#"),1)=".",TRUE,FALSE)</formula>
    </cfRule>
  </conditionalFormatting>
  <conditionalFormatting sqref="AI125">
    <cfRule type="expression" dxfId="2565" priority="13117">
      <formula>IF(RIGHT(TEXT(AI125,"0.#"),1)=".",FALSE,TRUE)</formula>
    </cfRule>
    <cfRule type="expression" dxfId="2564" priority="13118">
      <formula>IF(RIGHT(TEXT(AI125,"0.#"),1)=".",TRUE,FALSE)</formula>
    </cfRule>
  </conditionalFormatting>
  <conditionalFormatting sqref="AM125">
    <cfRule type="expression" dxfId="2563" priority="13115">
      <formula>IF(RIGHT(TEXT(AM125,"0.#"),1)=".",FALSE,TRUE)</formula>
    </cfRule>
    <cfRule type="expression" dxfId="2562" priority="13116">
      <formula>IF(RIGHT(TEXT(AM125,"0.#"),1)=".",TRUE,FALSE)</formula>
    </cfRule>
  </conditionalFormatting>
  <conditionalFormatting sqref="AQ126">
    <cfRule type="expression" dxfId="2561" priority="13107">
      <formula>IF(RIGHT(TEXT(AQ126,"0.#"),1)=".",FALSE,TRUE)</formula>
    </cfRule>
    <cfRule type="expression" dxfId="2560" priority="13108">
      <formula>IF(RIGHT(TEXT(AQ126,"0.#"),1)=".",TRUE,FALSE)</formula>
    </cfRule>
  </conditionalFormatting>
  <conditionalFormatting sqref="AE128 AQ128">
    <cfRule type="expression" dxfId="2559" priority="13105">
      <formula>IF(RIGHT(TEXT(AE128,"0.#"),1)=".",FALSE,TRUE)</formula>
    </cfRule>
    <cfRule type="expression" dxfId="2558" priority="13106">
      <formula>IF(RIGHT(TEXT(AE128,"0.#"),1)=".",TRUE,FALSE)</formula>
    </cfRule>
  </conditionalFormatting>
  <conditionalFormatting sqref="AI128">
    <cfRule type="expression" dxfId="2557" priority="13103">
      <formula>IF(RIGHT(TEXT(AI128,"0.#"),1)=".",FALSE,TRUE)</formula>
    </cfRule>
    <cfRule type="expression" dxfId="2556" priority="13104">
      <formula>IF(RIGHT(TEXT(AI128,"0.#"),1)=".",TRUE,FALSE)</formula>
    </cfRule>
  </conditionalFormatting>
  <conditionalFormatting sqref="AM128">
    <cfRule type="expression" dxfId="2555" priority="13101">
      <formula>IF(RIGHT(TEXT(AM128,"0.#"),1)=".",FALSE,TRUE)</formula>
    </cfRule>
    <cfRule type="expression" dxfId="2554" priority="13102">
      <formula>IF(RIGHT(TEXT(AM128,"0.#"),1)=".",TRUE,FALSE)</formula>
    </cfRule>
  </conditionalFormatting>
  <conditionalFormatting sqref="AQ129">
    <cfRule type="expression" dxfId="2553" priority="13093">
      <formula>IF(RIGHT(TEXT(AQ129,"0.#"),1)=".",FALSE,TRUE)</formula>
    </cfRule>
    <cfRule type="expression" dxfId="2552" priority="13094">
      <formula>IF(RIGHT(TEXT(AQ129,"0.#"),1)=".",TRUE,FALSE)</formula>
    </cfRule>
  </conditionalFormatting>
  <conditionalFormatting sqref="AE75">
    <cfRule type="expression" dxfId="2551" priority="13091">
      <formula>IF(RIGHT(TEXT(AE75,"0.#"),1)=".",FALSE,TRUE)</formula>
    </cfRule>
    <cfRule type="expression" dxfId="2550" priority="13092">
      <formula>IF(RIGHT(TEXT(AE75,"0.#"),1)=".",TRUE,FALSE)</formula>
    </cfRule>
  </conditionalFormatting>
  <conditionalFormatting sqref="AE76">
    <cfRule type="expression" dxfId="2549" priority="13089">
      <formula>IF(RIGHT(TEXT(AE76,"0.#"),1)=".",FALSE,TRUE)</formula>
    </cfRule>
    <cfRule type="expression" dxfId="2548" priority="13090">
      <formula>IF(RIGHT(TEXT(AE76,"0.#"),1)=".",TRUE,FALSE)</formula>
    </cfRule>
  </conditionalFormatting>
  <conditionalFormatting sqref="AE77">
    <cfRule type="expression" dxfId="2547" priority="13087">
      <formula>IF(RIGHT(TEXT(AE77,"0.#"),1)=".",FALSE,TRUE)</formula>
    </cfRule>
    <cfRule type="expression" dxfId="2546" priority="13088">
      <formula>IF(RIGHT(TEXT(AE77,"0.#"),1)=".",TRUE,FALSE)</formula>
    </cfRule>
  </conditionalFormatting>
  <conditionalFormatting sqref="AI77">
    <cfRule type="expression" dxfId="2545" priority="13085">
      <formula>IF(RIGHT(TEXT(AI77,"0.#"),1)=".",FALSE,TRUE)</formula>
    </cfRule>
    <cfRule type="expression" dxfId="2544" priority="13086">
      <formula>IF(RIGHT(TEXT(AI77,"0.#"),1)=".",TRUE,FALSE)</formula>
    </cfRule>
  </conditionalFormatting>
  <conditionalFormatting sqref="AI76">
    <cfRule type="expression" dxfId="2543" priority="13083">
      <formula>IF(RIGHT(TEXT(AI76,"0.#"),1)=".",FALSE,TRUE)</formula>
    </cfRule>
    <cfRule type="expression" dxfId="2542" priority="13084">
      <formula>IF(RIGHT(TEXT(AI76,"0.#"),1)=".",TRUE,FALSE)</formula>
    </cfRule>
  </conditionalFormatting>
  <conditionalFormatting sqref="AI75">
    <cfRule type="expression" dxfId="2541" priority="13081">
      <formula>IF(RIGHT(TEXT(AI75,"0.#"),1)=".",FALSE,TRUE)</formula>
    </cfRule>
    <cfRule type="expression" dxfId="2540" priority="13082">
      <formula>IF(RIGHT(TEXT(AI75,"0.#"),1)=".",TRUE,FALSE)</formula>
    </cfRule>
  </conditionalFormatting>
  <conditionalFormatting sqref="AM75">
    <cfRule type="expression" dxfId="2539" priority="13079">
      <formula>IF(RIGHT(TEXT(AM75,"0.#"),1)=".",FALSE,TRUE)</formula>
    </cfRule>
    <cfRule type="expression" dxfId="2538" priority="13080">
      <formula>IF(RIGHT(TEXT(AM75,"0.#"),1)=".",TRUE,FALSE)</formula>
    </cfRule>
  </conditionalFormatting>
  <conditionalFormatting sqref="AM76">
    <cfRule type="expression" dxfId="2537" priority="13077">
      <formula>IF(RIGHT(TEXT(AM76,"0.#"),1)=".",FALSE,TRUE)</formula>
    </cfRule>
    <cfRule type="expression" dxfId="2536" priority="13078">
      <formula>IF(RIGHT(TEXT(AM76,"0.#"),1)=".",TRUE,FALSE)</formula>
    </cfRule>
  </conditionalFormatting>
  <conditionalFormatting sqref="AM77">
    <cfRule type="expression" dxfId="2535" priority="13075">
      <formula>IF(RIGHT(TEXT(AM77,"0.#"),1)=".",FALSE,TRUE)</formula>
    </cfRule>
    <cfRule type="expression" dxfId="2534" priority="13076">
      <formula>IF(RIGHT(TEXT(AM77,"0.#"),1)=".",TRUE,FALSE)</formula>
    </cfRule>
  </conditionalFormatting>
  <conditionalFormatting sqref="AE134:AE135 AI134:AI135 AM134:AM135 AQ134:AQ135 AU134:AU135">
    <cfRule type="expression" dxfId="2533" priority="13061">
      <formula>IF(RIGHT(TEXT(AE134,"0.#"),1)=".",FALSE,TRUE)</formula>
    </cfRule>
    <cfRule type="expression" dxfId="2532" priority="13062">
      <formula>IF(RIGHT(TEXT(AE134,"0.#"),1)=".",TRUE,FALSE)</formula>
    </cfRule>
  </conditionalFormatting>
  <conditionalFormatting sqref="AE433">
    <cfRule type="expression" dxfId="2531" priority="13031">
      <formula>IF(RIGHT(TEXT(AE433,"0.#"),1)=".",FALSE,TRUE)</formula>
    </cfRule>
    <cfRule type="expression" dxfId="2530" priority="13032">
      <formula>IF(RIGHT(TEXT(AE433,"0.#"),1)=".",TRUE,FALSE)</formula>
    </cfRule>
  </conditionalFormatting>
  <conditionalFormatting sqref="AM435">
    <cfRule type="expression" dxfId="2529" priority="13015">
      <formula>IF(RIGHT(TEXT(AM435,"0.#"),1)=".",FALSE,TRUE)</formula>
    </cfRule>
    <cfRule type="expression" dxfId="2528" priority="13016">
      <formula>IF(RIGHT(TEXT(AM435,"0.#"),1)=".",TRUE,FALSE)</formula>
    </cfRule>
  </conditionalFormatting>
  <conditionalFormatting sqref="AE434">
    <cfRule type="expression" dxfId="2527" priority="13029">
      <formula>IF(RIGHT(TEXT(AE434,"0.#"),1)=".",FALSE,TRUE)</formula>
    </cfRule>
    <cfRule type="expression" dxfId="2526" priority="13030">
      <formula>IF(RIGHT(TEXT(AE434,"0.#"),1)=".",TRUE,FALSE)</formula>
    </cfRule>
  </conditionalFormatting>
  <conditionalFormatting sqref="AE435">
    <cfRule type="expression" dxfId="2525" priority="13027">
      <formula>IF(RIGHT(TEXT(AE435,"0.#"),1)=".",FALSE,TRUE)</formula>
    </cfRule>
    <cfRule type="expression" dxfId="2524" priority="13028">
      <formula>IF(RIGHT(TEXT(AE435,"0.#"),1)=".",TRUE,FALSE)</formula>
    </cfRule>
  </conditionalFormatting>
  <conditionalFormatting sqref="AM433">
    <cfRule type="expression" dxfId="2523" priority="13019">
      <formula>IF(RIGHT(TEXT(AM433,"0.#"),1)=".",FALSE,TRUE)</formula>
    </cfRule>
    <cfRule type="expression" dxfId="2522" priority="13020">
      <formula>IF(RIGHT(TEXT(AM433,"0.#"),1)=".",TRUE,FALSE)</formula>
    </cfRule>
  </conditionalFormatting>
  <conditionalFormatting sqref="AM434">
    <cfRule type="expression" dxfId="2521" priority="13017">
      <formula>IF(RIGHT(TEXT(AM434,"0.#"),1)=".",FALSE,TRUE)</formula>
    </cfRule>
    <cfRule type="expression" dxfId="2520" priority="13018">
      <formula>IF(RIGHT(TEXT(AM434,"0.#"),1)=".",TRUE,FALSE)</formula>
    </cfRule>
  </conditionalFormatting>
  <conditionalFormatting sqref="AU433">
    <cfRule type="expression" dxfId="2519" priority="13007">
      <formula>IF(RIGHT(TEXT(AU433,"0.#"),1)=".",FALSE,TRUE)</formula>
    </cfRule>
    <cfRule type="expression" dxfId="2518" priority="13008">
      <formula>IF(RIGHT(TEXT(AU433,"0.#"),1)=".",TRUE,FALSE)</formula>
    </cfRule>
  </conditionalFormatting>
  <conditionalFormatting sqref="AU434">
    <cfRule type="expression" dxfId="2517" priority="13005">
      <formula>IF(RIGHT(TEXT(AU434,"0.#"),1)=".",FALSE,TRUE)</formula>
    </cfRule>
    <cfRule type="expression" dxfId="2516" priority="13006">
      <formula>IF(RIGHT(TEXT(AU434,"0.#"),1)=".",TRUE,FALSE)</formula>
    </cfRule>
  </conditionalFormatting>
  <conditionalFormatting sqref="AU435">
    <cfRule type="expression" dxfId="2515" priority="13003">
      <formula>IF(RIGHT(TEXT(AU435,"0.#"),1)=".",FALSE,TRUE)</formula>
    </cfRule>
    <cfRule type="expression" dxfId="2514" priority="13004">
      <formula>IF(RIGHT(TEXT(AU435,"0.#"),1)=".",TRUE,FALSE)</formula>
    </cfRule>
  </conditionalFormatting>
  <conditionalFormatting sqref="AI435">
    <cfRule type="expression" dxfId="2513" priority="12937">
      <formula>IF(RIGHT(TEXT(AI435,"0.#"),1)=".",FALSE,TRUE)</formula>
    </cfRule>
    <cfRule type="expression" dxfId="2512" priority="12938">
      <formula>IF(RIGHT(TEXT(AI435,"0.#"),1)=".",TRUE,FALSE)</formula>
    </cfRule>
  </conditionalFormatting>
  <conditionalFormatting sqref="AI433">
    <cfRule type="expression" dxfId="2511" priority="12941">
      <formula>IF(RIGHT(TEXT(AI433,"0.#"),1)=".",FALSE,TRUE)</formula>
    </cfRule>
    <cfRule type="expression" dxfId="2510" priority="12942">
      <formula>IF(RIGHT(TEXT(AI433,"0.#"),1)=".",TRUE,FALSE)</formula>
    </cfRule>
  </conditionalFormatting>
  <conditionalFormatting sqref="AI434">
    <cfRule type="expression" dxfId="2509" priority="12939">
      <formula>IF(RIGHT(TEXT(AI434,"0.#"),1)=".",FALSE,TRUE)</formula>
    </cfRule>
    <cfRule type="expression" dxfId="2508" priority="12940">
      <formula>IF(RIGHT(TEXT(AI434,"0.#"),1)=".",TRUE,FALSE)</formula>
    </cfRule>
  </conditionalFormatting>
  <conditionalFormatting sqref="AQ434">
    <cfRule type="expression" dxfId="2507" priority="12923">
      <formula>IF(RIGHT(TEXT(AQ434,"0.#"),1)=".",FALSE,TRUE)</formula>
    </cfRule>
    <cfRule type="expression" dxfId="2506" priority="12924">
      <formula>IF(RIGHT(TEXT(AQ434,"0.#"),1)=".",TRUE,FALSE)</formula>
    </cfRule>
  </conditionalFormatting>
  <conditionalFormatting sqref="AQ435">
    <cfRule type="expression" dxfId="2505" priority="12909">
      <formula>IF(RIGHT(TEXT(AQ435,"0.#"),1)=".",FALSE,TRUE)</formula>
    </cfRule>
    <cfRule type="expression" dxfId="2504" priority="12910">
      <formula>IF(RIGHT(TEXT(AQ435,"0.#"),1)=".",TRUE,FALSE)</formula>
    </cfRule>
  </conditionalFormatting>
  <conditionalFormatting sqref="AQ433">
    <cfRule type="expression" dxfId="2503" priority="12907">
      <formula>IF(RIGHT(TEXT(AQ433,"0.#"),1)=".",FALSE,TRUE)</formula>
    </cfRule>
    <cfRule type="expression" dxfId="2502" priority="12908">
      <formula>IF(RIGHT(TEXT(AQ433,"0.#"),1)=".",TRUE,FALSE)</formula>
    </cfRule>
  </conditionalFormatting>
  <conditionalFormatting sqref="AL839:AO866">
    <cfRule type="expression" dxfId="2501" priority="6631">
      <formula>IF(AND(AL839&gt;=0, RIGHT(TEXT(AL839,"0.#"),1)&lt;&gt;"."),TRUE,FALSE)</formula>
    </cfRule>
    <cfRule type="expression" dxfId="2500" priority="6632">
      <formula>IF(AND(AL839&gt;=0, RIGHT(TEXT(AL839,"0.#"),1)="."),TRUE,FALSE)</formula>
    </cfRule>
    <cfRule type="expression" dxfId="2499" priority="6633">
      <formula>IF(AND(AL839&lt;0, RIGHT(TEXT(AL839,"0.#"),1)&lt;&gt;"."),TRUE,FALSE)</formula>
    </cfRule>
    <cfRule type="expression" dxfId="2498" priority="6634">
      <formula>IF(AND(AL839&lt;0, RIGHT(TEXT(AL839,"0.#"),1)="."),TRUE,FALSE)</formula>
    </cfRule>
  </conditionalFormatting>
  <conditionalFormatting sqref="AQ53:AQ55">
    <cfRule type="expression" dxfId="2497" priority="4653">
      <formula>IF(RIGHT(TEXT(AQ53,"0.#"),1)=".",FALSE,TRUE)</formula>
    </cfRule>
    <cfRule type="expression" dxfId="2496" priority="4654">
      <formula>IF(RIGHT(TEXT(AQ53,"0.#"),1)=".",TRUE,FALSE)</formula>
    </cfRule>
  </conditionalFormatting>
  <conditionalFormatting sqref="AU53:AU55">
    <cfRule type="expression" dxfId="2495" priority="4651">
      <formula>IF(RIGHT(TEXT(AU53,"0.#"),1)=".",FALSE,TRUE)</formula>
    </cfRule>
    <cfRule type="expression" dxfId="2494" priority="4652">
      <formula>IF(RIGHT(TEXT(AU53,"0.#"),1)=".",TRUE,FALSE)</formula>
    </cfRule>
  </conditionalFormatting>
  <conditionalFormatting sqref="AQ60:AQ62">
    <cfRule type="expression" dxfId="2493" priority="4649">
      <formula>IF(RIGHT(TEXT(AQ60,"0.#"),1)=".",FALSE,TRUE)</formula>
    </cfRule>
    <cfRule type="expression" dxfId="2492" priority="4650">
      <formula>IF(RIGHT(TEXT(AQ60,"0.#"),1)=".",TRUE,FALSE)</formula>
    </cfRule>
  </conditionalFormatting>
  <conditionalFormatting sqref="AU60:AU62">
    <cfRule type="expression" dxfId="2491" priority="4647">
      <formula>IF(RIGHT(TEXT(AU60,"0.#"),1)=".",FALSE,TRUE)</formula>
    </cfRule>
    <cfRule type="expression" dxfId="2490" priority="4648">
      <formula>IF(RIGHT(TEXT(AU60,"0.#"),1)=".",TRUE,FALSE)</formula>
    </cfRule>
  </conditionalFormatting>
  <conditionalFormatting sqref="AQ75:AQ77">
    <cfRule type="expression" dxfId="2489" priority="4645">
      <formula>IF(RIGHT(TEXT(AQ75,"0.#"),1)=".",FALSE,TRUE)</formula>
    </cfRule>
    <cfRule type="expression" dxfId="2488" priority="4646">
      <formula>IF(RIGHT(TEXT(AQ75,"0.#"),1)=".",TRUE,FALSE)</formula>
    </cfRule>
  </conditionalFormatting>
  <conditionalFormatting sqref="AU75:AU77">
    <cfRule type="expression" dxfId="2487" priority="4643">
      <formula>IF(RIGHT(TEXT(AU75,"0.#"),1)=".",FALSE,TRUE)</formula>
    </cfRule>
    <cfRule type="expression" dxfId="2486" priority="4644">
      <formula>IF(RIGHT(TEXT(AU75,"0.#"),1)=".",TRUE,FALSE)</formula>
    </cfRule>
  </conditionalFormatting>
  <conditionalFormatting sqref="AQ87:AQ89">
    <cfRule type="expression" dxfId="2485" priority="4641">
      <formula>IF(RIGHT(TEXT(AQ87,"0.#"),1)=".",FALSE,TRUE)</formula>
    </cfRule>
    <cfRule type="expression" dxfId="2484" priority="4642">
      <formula>IF(RIGHT(TEXT(AQ87,"0.#"),1)=".",TRUE,FALSE)</formula>
    </cfRule>
  </conditionalFormatting>
  <conditionalFormatting sqref="AU87:AU89">
    <cfRule type="expression" dxfId="2483" priority="4639">
      <formula>IF(RIGHT(TEXT(AU87,"0.#"),1)=".",FALSE,TRUE)</formula>
    </cfRule>
    <cfRule type="expression" dxfId="2482" priority="4640">
      <formula>IF(RIGHT(TEXT(AU87,"0.#"),1)=".",TRUE,FALSE)</formula>
    </cfRule>
  </conditionalFormatting>
  <conditionalFormatting sqref="AQ92:AQ94">
    <cfRule type="expression" dxfId="2481" priority="4637">
      <formula>IF(RIGHT(TEXT(AQ92,"0.#"),1)=".",FALSE,TRUE)</formula>
    </cfRule>
    <cfRule type="expression" dxfId="2480" priority="4638">
      <formula>IF(RIGHT(TEXT(AQ92,"0.#"),1)=".",TRUE,FALSE)</formula>
    </cfRule>
  </conditionalFormatting>
  <conditionalFormatting sqref="AU92:AU94">
    <cfRule type="expression" dxfId="2479" priority="4635">
      <formula>IF(RIGHT(TEXT(AU92,"0.#"),1)=".",FALSE,TRUE)</formula>
    </cfRule>
    <cfRule type="expression" dxfId="2478" priority="4636">
      <formula>IF(RIGHT(TEXT(AU92,"0.#"),1)=".",TRUE,FALSE)</formula>
    </cfRule>
  </conditionalFormatting>
  <conditionalFormatting sqref="AQ97:AQ99">
    <cfRule type="expression" dxfId="2477" priority="4633">
      <formula>IF(RIGHT(TEXT(AQ97,"0.#"),1)=".",FALSE,TRUE)</formula>
    </cfRule>
    <cfRule type="expression" dxfId="2476" priority="4634">
      <formula>IF(RIGHT(TEXT(AQ97,"0.#"),1)=".",TRUE,FALSE)</formula>
    </cfRule>
  </conditionalFormatting>
  <conditionalFormatting sqref="AU97:AU99">
    <cfRule type="expression" dxfId="2475" priority="4631">
      <formula>IF(RIGHT(TEXT(AU97,"0.#"),1)=".",FALSE,TRUE)</formula>
    </cfRule>
    <cfRule type="expression" dxfId="2474" priority="4632">
      <formula>IF(RIGHT(TEXT(AU97,"0.#"),1)=".",TRUE,FALSE)</formula>
    </cfRule>
  </conditionalFormatting>
  <conditionalFormatting sqref="AE458">
    <cfRule type="expression" dxfId="2473" priority="4325">
      <formula>IF(RIGHT(TEXT(AE458,"0.#"),1)=".",FALSE,TRUE)</formula>
    </cfRule>
    <cfRule type="expression" dxfId="2472" priority="4326">
      <formula>IF(RIGHT(TEXT(AE458,"0.#"),1)=".",TRUE,FALSE)</formula>
    </cfRule>
  </conditionalFormatting>
  <conditionalFormatting sqref="AM460">
    <cfRule type="expression" dxfId="2471" priority="4315">
      <formula>IF(RIGHT(TEXT(AM460,"0.#"),1)=".",FALSE,TRUE)</formula>
    </cfRule>
    <cfRule type="expression" dxfId="2470" priority="4316">
      <formula>IF(RIGHT(TEXT(AM460,"0.#"),1)=".",TRUE,FALSE)</formula>
    </cfRule>
  </conditionalFormatting>
  <conditionalFormatting sqref="AE459">
    <cfRule type="expression" dxfId="2469" priority="4323">
      <formula>IF(RIGHT(TEXT(AE459,"0.#"),1)=".",FALSE,TRUE)</formula>
    </cfRule>
    <cfRule type="expression" dxfId="2468" priority="4324">
      <formula>IF(RIGHT(TEXT(AE459,"0.#"),1)=".",TRUE,FALSE)</formula>
    </cfRule>
  </conditionalFormatting>
  <conditionalFormatting sqref="AE460">
    <cfRule type="expression" dxfId="2467" priority="4321">
      <formula>IF(RIGHT(TEXT(AE460,"0.#"),1)=".",FALSE,TRUE)</formula>
    </cfRule>
    <cfRule type="expression" dxfId="2466" priority="4322">
      <formula>IF(RIGHT(TEXT(AE460,"0.#"),1)=".",TRUE,FALSE)</formula>
    </cfRule>
  </conditionalFormatting>
  <conditionalFormatting sqref="AM458">
    <cfRule type="expression" dxfId="2465" priority="4319">
      <formula>IF(RIGHT(TEXT(AM458,"0.#"),1)=".",FALSE,TRUE)</formula>
    </cfRule>
    <cfRule type="expression" dxfId="2464" priority="4320">
      <formula>IF(RIGHT(TEXT(AM458,"0.#"),1)=".",TRUE,FALSE)</formula>
    </cfRule>
  </conditionalFormatting>
  <conditionalFormatting sqref="AM459">
    <cfRule type="expression" dxfId="2463" priority="4317">
      <formula>IF(RIGHT(TEXT(AM459,"0.#"),1)=".",FALSE,TRUE)</formula>
    </cfRule>
    <cfRule type="expression" dxfId="2462" priority="4318">
      <formula>IF(RIGHT(TEXT(AM459,"0.#"),1)=".",TRUE,FALSE)</formula>
    </cfRule>
  </conditionalFormatting>
  <conditionalFormatting sqref="AU458">
    <cfRule type="expression" dxfId="2461" priority="4313">
      <formula>IF(RIGHT(TEXT(AU458,"0.#"),1)=".",FALSE,TRUE)</formula>
    </cfRule>
    <cfRule type="expression" dxfId="2460" priority="4314">
      <formula>IF(RIGHT(TEXT(AU458,"0.#"),1)=".",TRUE,FALSE)</formula>
    </cfRule>
  </conditionalFormatting>
  <conditionalFormatting sqref="AU459">
    <cfRule type="expression" dxfId="2459" priority="4311">
      <formula>IF(RIGHT(TEXT(AU459,"0.#"),1)=".",FALSE,TRUE)</formula>
    </cfRule>
    <cfRule type="expression" dxfId="2458" priority="4312">
      <formula>IF(RIGHT(TEXT(AU459,"0.#"),1)=".",TRUE,FALSE)</formula>
    </cfRule>
  </conditionalFormatting>
  <conditionalFormatting sqref="AU460">
    <cfRule type="expression" dxfId="2457" priority="4309">
      <formula>IF(RIGHT(TEXT(AU460,"0.#"),1)=".",FALSE,TRUE)</formula>
    </cfRule>
    <cfRule type="expression" dxfId="2456" priority="4310">
      <formula>IF(RIGHT(TEXT(AU460,"0.#"),1)=".",TRUE,FALSE)</formula>
    </cfRule>
  </conditionalFormatting>
  <conditionalFormatting sqref="AI460">
    <cfRule type="expression" dxfId="2455" priority="4303">
      <formula>IF(RIGHT(TEXT(AI460,"0.#"),1)=".",FALSE,TRUE)</formula>
    </cfRule>
    <cfRule type="expression" dxfId="2454" priority="4304">
      <formula>IF(RIGHT(TEXT(AI460,"0.#"),1)=".",TRUE,FALSE)</formula>
    </cfRule>
  </conditionalFormatting>
  <conditionalFormatting sqref="AI458">
    <cfRule type="expression" dxfId="2453" priority="4307">
      <formula>IF(RIGHT(TEXT(AI458,"0.#"),1)=".",FALSE,TRUE)</formula>
    </cfRule>
    <cfRule type="expression" dxfId="2452" priority="4308">
      <formula>IF(RIGHT(TEXT(AI458,"0.#"),1)=".",TRUE,FALSE)</formula>
    </cfRule>
  </conditionalFormatting>
  <conditionalFormatting sqref="AI459">
    <cfRule type="expression" dxfId="2451" priority="4305">
      <formula>IF(RIGHT(TEXT(AI459,"0.#"),1)=".",FALSE,TRUE)</formula>
    </cfRule>
    <cfRule type="expression" dxfId="2450" priority="4306">
      <formula>IF(RIGHT(TEXT(AI459,"0.#"),1)=".",TRUE,FALSE)</formula>
    </cfRule>
  </conditionalFormatting>
  <conditionalFormatting sqref="AQ459">
    <cfRule type="expression" dxfId="2449" priority="4301">
      <formula>IF(RIGHT(TEXT(AQ459,"0.#"),1)=".",FALSE,TRUE)</formula>
    </cfRule>
    <cfRule type="expression" dxfId="2448" priority="4302">
      <formula>IF(RIGHT(TEXT(AQ459,"0.#"),1)=".",TRUE,FALSE)</formula>
    </cfRule>
  </conditionalFormatting>
  <conditionalFormatting sqref="AQ460">
    <cfRule type="expression" dxfId="2447" priority="4299">
      <formula>IF(RIGHT(TEXT(AQ460,"0.#"),1)=".",FALSE,TRUE)</formula>
    </cfRule>
    <cfRule type="expression" dxfId="2446" priority="4300">
      <formula>IF(RIGHT(TEXT(AQ460,"0.#"),1)=".",TRUE,FALSE)</formula>
    </cfRule>
  </conditionalFormatting>
  <conditionalFormatting sqref="AQ458">
    <cfRule type="expression" dxfId="2445" priority="4297">
      <formula>IF(RIGHT(TEXT(AQ458,"0.#"),1)=".",FALSE,TRUE)</formula>
    </cfRule>
    <cfRule type="expression" dxfId="2444" priority="4298">
      <formula>IF(RIGHT(TEXT(AQ458,"0.#"),1)=".",TRUE,FALSE)</formula>
    </cfRule>
  </conditionalFormatting>
  <conditionalFormatting sqref="AM120">
    <cfRule type="expression" dxfId="2443" priority="2975">
      <formula>IF(RIGHT(TEXT(AM120,"0.#"),1)=".",FALSE,TRUE)</formula>
    </cfRule>
    <cfRule type="expression" dxfId="2442" priority="2976">
      <formula>IF(RIGHT(TEXT(AM120,"0.#"),1)=".",TRUE,FALSE)</formula>
    </cfRule>
  </conditionalFormatting>
  <conditionalFormatting sqref="AI126">
    <cfRule type="expression" dxfId="2441" priority="2965">
      <formula>IF(RIGHT(TEXT(AI126,"0.#"),1)=".",FALSE,TRUE)</formula>
    </cfRule>
    <cfRule type="expression" dxfId="2440" priority="2966">
      <formula>IF(RIGHT(TEXT(AI126,"0.#"),1)=".",TRUE,FALSE)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7:AO838">
    <cfRule type="expression" dxfId="2385" priority="2817">
      <formula>IF(AND(AL837&gt;=0, RIGHT(TEXT(AL837,"0.#"),1)&lt;&gt;"."),TRUE,FALSE)</formula>
    </cfRule>
    <cfRule type="expression" dxfId="2384" priority="2818">
      <formula>IF(AND(AL837&gt;=0, RIGHT(TEXT(AL837,"0.#"),1)="."),TRUE,FALSE)</formula>
    </cfRule>
    <cfRule type="expression" dxfId="2383" priority="2819">
      <formula>IF(AND(AL837&lt;0, RIGHT(TEXT(AL837,"0.#"),1)&lt;&gt;"."),TRUE,FALSE)</formula>
    </cfRule>
    <cfRule type="expression" dxfId="2382" priority="2820">
      <formula>IF(AND(AL837&lt;0, RIGHT(TEXT(AL837,"0.#"),1)="."),TRUE,FALSE)</formula>
    </cfRule>
  </conditionalFormatting>
  <conditionalFormatting sqref="Y837:Y838">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AE119">
    <cfRule type="expression" dxfId="707" priority="7">
      <formula>IF(RIGHT(TEXT(AE119,"0.#"),1)=".",FALSE,TRUE)</formula>
    </cfRule>
    <cfRule type="expression" dxfId="706" priority="8">
      <formula>IF(RIGHT(TEXT(AE119,"0.#"),1)=".",TRUE,FALSE)</formula>
    </cfRule>
  </conditionalFormatting>
  <conditionalFormatting sqref="AE120">
    <cfRule type="expression" dxfId="705" priority="5">
      <formula>IF(RIGHT(TEXT(AE120,"0.#"),1)=".",FALSE,TRUE)</formula>
    </cfRule>
    <cfRule type="expression" dxfId="704" priority="6">
      <formula>IF(RIGHT(TEXT(AE120,"0.#"),1)=".",TRUE,FALSE)</formula>
    </cfRule>
  </conditionalFormatting>
  <conditionalFormatting sqref="AI119">
    <cfRule type="expression" dxfId="703" priority="3">
      <formula>IF(RIGHT(TEXT(AI119,"0.#"),1)=".",FALSE,TRUE)</formula>
    </cfRule>
    <cfRule type="expression" dxfId="702" priority="4">
      <formula>IF(RIGHT(TEXT(AI119,"0.#"),1)=".",TRUE,FALSE)</formula>
    </cfRule>
  </conditionalFormatting>
  <conditionalFormatting sqref="AI120">
    <cfRule type="expression" dxfId="701" priority="1">
      <formula>IF(RIGHT(TEXT(AI120,"0.#"),1)=".",FALSE,TRUE)</formula>
    </cfRule>
    <cfRule type="expression" dxfId="700" priority="2">
      <formula>IF(RIGHT(TEXT(AI120,"0.#"),1)=".",TRUE,FALSE)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5" orientation="portrait" r:id="rId1"/>
  <headerFooter differentFirst="1" alignWithMargins="0"/>
  <rowBreaks count="4" manualBreakCount="4">
    <brk id="36" max="49" man="1"/>
    <brk id="435" max="49" man="1"/>
    <brk id="725" max="49" man="1"/>
    <brk id="758"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U12" sqref="U12"/>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500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554</v>
      </c>
      <c r="M2" s="13" t="str">
        <f>IF(L2="","",K2)</f>
        <v>社会保障</v>
      </c>
      <c r="N2" s="13" t="str">
        <f>IF(M2="","",IF(N1&lt;&gt;"",CONCATENATE(N1,"、",M2),M2))</f>
        <v>社会保障</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554</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t="s">
        <v>554</v>
      </c>
      <c r="C12" s="13" t="str">
        <f t="shared" si="0"/>
        <v>自殺対策</v>
      </c>
      <c r="D12" s="13" t="str">
        <f t="shared" si="8"/>
        <v>自殺対策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自殺対策</v>
      </c>
      <c r="F13" s="18" t="s">
        <v>238</v>
      </c>
      <c r="G13" s="17" t="s">
        <v>554</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自殺対策</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自殺対策</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自殺対策</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自殺対策</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自殺対策</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自殺対策</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自殺対策</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自殺対策</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自殺対策</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自殺対策</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自殺対策</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502</v>
      </c>
      <c r="B25" s="17"/>
      <c r="C25" s="13" t="str">
        <f t="shared" si="0"/>
        <v/>
      </c>
      <c r="D25" s="13" t="str">
        <f>IF(C25="",D24,IF(D24&lt;&gt;"",CONCATENATE(D24,"、",C25),C25))</f>
        <v>自殺対策</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自殺対策</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5Bqhd2zYJFs0G+FlKNTJ/iX1saejvB8Ie1G/Vd/whMDEPGf3/+GFl+b0adTems6M3QOzZUnmbBnCi4uv1aNsUQ==" saltValue="6gDp8cO2ALbKG4FOs3Q6B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492</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472</v>
      </c>
      <c r="AN2" s="1036"/>
      <c r="AO2" s="1036"/>
      <c r="AP2" s="554"/>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1"/>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492</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472</v>
      </c>
      <c r="AN9" s="1036"/>
      <c r="AO9" s="1036"/>
      <c r="AP9" s="554"/>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1"/>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492</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4"/>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1"/>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492</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4"/>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1"/>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492</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4"/>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1"/>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492</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4"/>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1"/>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492</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4"/>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1"/>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492</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4" t="s">
        <v>11</v>
      </c>
      <c r="AC51" s="1031"/>
      <c r="AD51" s="1032"/>
      <c r="AE51" s="1036" t="s">
        <v>357</v>
      </c>
      <c r="AF51" s="1036"/>
      <c r="AG51" s="1036"/>
      <c r="AH51" s="1036"/>
      <c r="AI51" s="1036" t="s">
        <v>363</v>
      </c>
      <c r="AJ51" s="1036"/>
      <c r="AK51" s="1036"/>
      <c r="AL51" s="1036"/>
      <c r="AM51" s="1036" t="s">
        <v>472</v>
      </c>
      <c r="AN51" s="1036"/>
      <c r="AO51" s="1036"/>
      <c r="AP51" s="554"/>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1"/>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492</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4"/>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1"/>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492</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4"/>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1"/>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3"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513</v>
      </c>
      <c r="H2" s="596"/>
      <c r="I2" s="596"/>
      <c r="J2" s="596"/>
      <c r="K2" s="596"/>
      <c r="L2" s="596"/>
      <c r="M2" s="596"/>
      <c r="N2" s="596"/>
      <c r="O2" s="596"/>
      <c r="P2" s="596"/>
      <c r="Q2" s="596"/>
      <c r="R2" s="596"/>
      <c r="S2" s="596"/>
      <c r="T2" s="596"/>
      <c r="U2" s="596"/>
      <c r="V2" s="596"/>
      <c r="W2" s="596"/>
      <c r="X2" s="596"/>
      <c r="Y2" s="596"/>
      <c r="Z2" s="596"/>
      <c r="AA2" s="596"/>
      <c r="AB2" s="597"/>
      <c r="AC2" s="595" t="s">
        <v>515</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497</v>
      </c>
      <c r="Z3" s="361"/>
      <c r="AA3" s="361"/>
      <c r="AB3" s="361"/>
      <c r="AC3" s="142" t="s">
        <v>480</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497</v>
      </c>
      <c r="Z36" s="361"/>
      <c r="AA36" s="361"/>
      <c r="AB36" s="361"/>
      <c r="AC36" s="142" t="s">
        <v>480</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497</v>
      </c>
      <c r="Z69" s="361"/>
      <c r="AA69" s="361"/>
      <c r="AB69" s="361"/>
      <c r="AC69" s="142" t="s">
        <v>480</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497</v>
      </c>
      <c r="Z102" s="361"/>
      <c r="AA102" s="361"/>
      <c r="AB102" s="361"/>
      <c r="AC102" s="142" t="s">
        <v>480</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497</v>
      </c>
      <c r="Z135" s="361"/>
      <c r="AA135" s="361"/>
      <c r="AB135" s="361"/>
      <c r="AC135" s="142" t="s">
        <v>480</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497</v>
      </c>
      <c r="Z168" s="361"/>
      <c r="AA168" s="361"/>
      <c r="AB168" s="361"/>
      <c r="AC168" s="142" t="s">
        <v>480</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497</v>
      </c>
      <c r="Z201" s="361"/>
      <c r="AA201" s="361"/>
      <c r="AB201" s="361"/>
      <c r="AC201" s="142" t="s">
        <v>480</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497</v>
      </c>
      <c r="Z234" s="361"/>
      <c r="AA234" s="361"/>
      <c r="AB234" s="361"/>
      <c r="AC234" s="142" t="s">
        <v>480</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497</v>
      </c>
      <c r="Z267" s="361"/>
      <c r="AA267" s="361"/>
      <c r="AB267" s="361"/>
      <c r="AC267" s="142" t="s">
        <v>480</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497</v>
      </c>
      <c r="Z300" s="361"/>
      <c r="AA300" s="361"/>
      <c r="AB300" s="361"/>
      <c r="AC300" s="142" t="s">
        <v>480</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497</v>
      </c>
      <c r="Z333" s="361"/>
      <c r="AA333" s="361"/>
      <c r="AB333" s="361"/>
      <c r="AC333" s="142" t="s">
        <v>480</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497</v>
      </c>
      <c r="Z366" s="361"/>
      <c r="AA366" s="361"/>
      <c r="AB366" s="361"/>
      <c r="AC366" s="142" t="s">
        <v>480</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497</v>
      </c>
      <c r="Z399" s="361"/>
      <c r="AA399" s="361"/>
      <c r="AB399" s="361"/>
      <c r="AC399" s="142" t="s">
        <v>480</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497</v>
      </c>
      <c r="Z432" s="361"/>
      <c r="AA432" s="361"/>
      <c r="AB432" s="361"/>
      <c r="AC432" s="142" t="s">
        <v>480</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497</v>
      </c>
      <c r="Z465" s="361"/>
      <c r="AA465" s="361"/>
      <c r="AB465" s="361"/>
      <c r="AC465" s="142" t="s">
        <v>480</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497</v>
      </c>
      <c r="Z498" s="361"/>
      <c r="AA498" s="361"/>
      <c r="AB498" s="361"/>
      <c r="AC498" s="142" t="s">
        <v>480</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497</v>
      </c>
      <c r="Z531" s="361"/>
      <c r="AA531" s="361"/>
      <c r="AB531" s="361"/>
      <c r="AC531" s="142" t="s">
        <v>480</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497</v>
      </c>
      <c r="Z564" s="361"/>
      <c r="AA564" s="361"/>
      <c r="AB564" s="361"/>
      <c r="AC564" s="142" t="s">
        <v>480</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497</v>
      </c>
      <c r="Z597" s="361"/>
      <c r="AA597" s="361"/>
      <c r="AB597" s="361"/>
      <c r="AC597" s="142" t="s">
        <v>480</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497</v>
      </c>
      <c r="Z630" s="361"/>
      <c r="AA630" s="361"/>
      <c r="AB630" s="361"/>
      <c r="AC630" s="142" t="s">
        <v>480</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497</v>
      </c>
      <c r="Z663" s="361"/>
      <c r="AA663" s="361"/>
      <c r="AB663" s="361"/>
      <c r="AC663" s="142" t="s">
        <v>480</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497</v>
      </c>
      <c r="Z696" s="361"/>
      <c r="AA696" s="361"/>
      <c r="AB696" s="361"/>
      <c r="AC696" s="142" t="s">
        <v>480</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497</v>
      </c>
      <c r="Z729" s="361"/>
      <c r="AA729" s="361"/>
      <c r="AB729" s="361"/>
      <c r="AC729" s="142" t="s">
        <v>480</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497</v>
      </c>
      <c r="Z762" s="361"/>
      <c r="AA762" s="361"/>
      <c r="AB762" s="361"/>
      <c r="AC762" s="142" t="s">
        <v>480</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497</v>
      </c>
      <c r="Z795" s="361"/>
      <c r="AA795" s="361"/>
      <c r="AB795" s="361"/>
      <c r="AC795" s="142" t="s">
        <v>480</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497</v>
      </c>
      <c r="Z828" s="361"/>
      <c r="AA828" s="361"/>
      <c r="AB828" s="361"/>
      <c r="AC828" s="142" t="s">
        <v>480</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497</v>
      </c>
      <c r="Z861" s="361"/>
      <c r="AA861" s="361"/>
      <c r="AB861" s="361"/>
      <c r="AC861" s="142" t="s">
        <v>480</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497</v>
      </c>
      <c r="Z894" s="361"/>
      <c r="AA894" s="361"/>
      <c r="AB894" s="361"/>
      <c r="AC894" s="142" t="s">
        <v>480</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497</v>
      </c>
      <c r="Z927" s="361"/>
      <c r="AA927" s="361"/>
      <c r="AB927" s="361"/>
      <c r="AC927" s="142" t="s">
        <v>480</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497</v>
      </c>
      <c r="Z960" s="361"/>
      <c r="AA960" s="361"/>
      <c r="AB960" s="361"/>
      <c r="AC960" s="142" t="s">
        <v>480</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497</v>
      </c>
      <c r="Z993" s="361"/>
      <c r="AA993" s="361"/>
      <c r="AB993" s="361"/>
      <c r="AC993" s="142" t="s">
        <v>480</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497</v>
      </c>
      <c r="Z1026" s="361"/>
      <c r="AA1026" s="361"/>
      <c r="AB1026" s="361"/>
      <c r="AC1026" s="142" t="s">
        <v>480</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497</v>
      </c>
      <c r="Z1059" s="361"/>
      <c r="AA1059" s="361"/>
      <c r="AB1059" s="361"/>
      <c r="AC1059" s="142" t="s">
        <v>480</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497</v>
      </c>
      <c r="Z1092" s="361"/>
      <c r="AA1092" s="361"/>
      <c r="AB1092" s="361"/>
      <c r="AC1092" s="142" t="s">
        <v>480</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497</v>
      </c>
      <c r="Z1125" s="361"/>
      <c r="AA1125" s="361"/>
      <c r="AB1125" s="361"/>
      <c r="AC1125" s="142" t="s">
        <v>480</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497</v>
      </c>
      <c r="Z1158" s="361"/>
      <c r="AA1158" s="361"/>
      <c r="AB1158" s="361"/>
      <c r="AC1158" s="142" t="s">
        <v>480</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497</v>
      </c>
      <c r="Z1191" s="361"/>
      <c r="AA1191" s="361"/>
      <c r="AB1191" s="361"/>
      <c r="AC1191" s="142" t="s">
        <v>480</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497</v>
      </c>
      <c r="Z1224" s="361"/>
      <c r="AA1224" s="361"/>
      <c r="AB1224" s="361"/>
      <c r="AC1224" s="142" t="s">
        <v>480</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497</v>
      </c>
      <c r="Z1257" s="361"/>
      <c r="AA1257" s="361"/>
      <c r="AB1257" s="361"/>
      <c r="AC1257" s="142" t="s">
        <v>480</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497</v>
      </c>
      <c r="Z1290" s="361"/>
      <c r="AA1290" s="361"/>
      <c r="AB1290" s="361"/>
      <c r="AC1290" s="142" t="s">
        <v>480</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2020-11-10T11:50:04Z</cp:lastPrinted>
  <dcterms:created xsi:type="dcterms:W3CDTF">2012-03-13T00:50:25Z</dcterms:created>
  <dcterms:modified xsi:type="dcterms:W3CDTF">2020-11-20T11:33:36Z</dcterms:modified>
</cp:coreProperties>
</file>